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7152C72C-B286-4277-960D-64AEB990EC7E}"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SkillProto!$AX$1:$AX$1780</definedName>
  </definedNames>
  <calcPr calcId="191029"/>
</workbook>
</file>

<file path=xl/calcChain.xml><?xml version="1.0" encoding="utf-8"?>
<calcChain xmlns="http://schemas.openxmlformats.org/spreadsheetml/2006/main">
  <c r="BB511" i="1" l="1"/>
  <c r="BB512" i="1"/>
  <c r="BB513" i="1"/>
  <c r="BB514" i="1"/>
  <c r="BB515" i="1"/>
  <c r="BB510" i="1"/>
  <c r="BB910" i="1"/>
  <c r="BB1776" i="1" l="1"/>
  <c r="BB1774" i="1"/>
  <c r="BB1768" i="1"/>
  <c r="BB1767" i="1"/>
  <c r="BB1766" i="1"/>
  <c r="G1766" i="1"/>
  <c r="I1749" i="1"/>
  <c r="BB1727" i="1"/>
  <c r="G1364" i="1"/>
  <c r="G1363" i="1"/>
  <c r="G1362" i="1"/>
  <c r="G1361" i="1"/>
  <c r="G1360" i="1"/>
  <c r="G1359" i="1"/>
  <c r="G1358" i="1"/>
  <c r="G1357" i="1"/>
  <c r="G1356" i="1"/>
  <c r="G1355" i="1"/>
  <c r="G1353" i="1"/>
  <c r="G1352" i="1"/>
  <c r="G1351" i="1"/>
  <c r="G1350" i="1"/>
  <c r="G1349" i="1"/>
  <c r="G1348" i="1"/>
  <c r="G1347" i="1"/>
  <c r="G1346" i="1"/>
  <c r="G1345" i="1"/>
  <c r="G1344" i="1"/>
  <c r="G1342" i="1"/>
  <c r="G1341" i="1"/>
  <c r="G1340" i="1"/>
  <c r="G1339" i="1"/>
  <c r="G1338" i="1"/>
  <c r="G1337" i="1"/>
  <c r="G1336" i="1"/>
  <c r="G1335" i="1"/>
  <c r="G1334" i="1"/>
  <c r="G1333" i="1"/>
  <c r="G1331" i="1"/>
  <c r="G1330" i="1"/>
  <c r="G1329" i="1"/>
  <c r="G1328" i="1"/>
  <c r="G1327" i="1"/>
  <c r="G1326" i="1"/>
  <c r="G1325" i="1"/>
  <c r="G1324" i="1"/>
  <c r="G1323" i="1"/>
  <c r="G1322" i="1"/>
  <c r="AJ1106" i="1"/>
  <c r="BB1025" i="1"/>
  <c r="BB1024" i="1"/>
  <c r="BB964" i="1"/>
  <c r="BB963" i="1"/>
  <c r="BB958" i="1"/>
  <c r="BB949" i="1"/>
  <c r="BB947" i="1"/>
  <c r="BB919" i="1"/>
  <c r="G891" i="1"/>
  <c r="G890" i="1"/>
  <c r="G889" i="1"/>
  <c r="BB888" i="1"/>
  <c r="BB887" i="1"/>
  <c r="BB886" i="1"/>
  <c r="BB885" i="1"/>
  <c r="G885" i="1"/>
  <c r="BB884" i="1"/>
  <c r="G884" i="1"/>
  <c r="BB883" i="1"/>
  <c r="G883" i="1"/>
  <c r="BB882" i="1"/>
  <c r="BB881" i="1"/>
  <c r="BB880" i="1"/>
  <c r="BB879" i="1"/>
  <c r="G879" i="1"/>
  <c r="BB878" i="1"/>
  <c r="G878" i="1"/>
  <c r="BB877" i="1"/>
  <c r="G877" i="1"/>
  <c r="G873" i="1"/>
  <c r="G872"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BB852" i="1"/>
  <c r="BB851" i="1"/>
  <c r="BB850" i="1"/>
  <c r="BB849" i="1"/>
  <c r="G849" i="1"/>
  <c r="BB848" i="1"/>
  <c r="G848" i="1"/>
  <c r="BB847" i="1"/>
  <c r="G847" i="1"/>
  <c r="G840" i="1"/>
  <c r="G839" i="1"/>
  <c r="G838" i="1"/>
  <c r="BB837" i="1"/>
  <c r="BB836" i="1"/>
  <c r="BB835" i="1"/>
  <c r="BB834" i="1"/>
  <c r="G834" i="1"/>
  <c r="BB833" i="1"/>
  <c r="G833" i="1"/>
  <c r="BB832" i="1"/>
  <c r="G832" i="1"/>
  <c r="BB831" i="1"/>
  <c r="BB830" i="1"/>
  <c r="BB829" i="1"/>
  <c r="BB828" i="1"/>
  <c r="BB827" i="1"/>
  <c r="G823" i="1"/>
  <c r="G822" i="1"/>
  <c r="G821" i="1"/>
  <c r="BB820" i="1"/>
  <c r="BB819" i="1"/>
  <c r="BB818" i="1"/>
  <c r="BB817" i="1"/>
  <c r="BB816" i="1"/>
  <c r="G812" i="1"/>
  <c r="G811" i="1"/>
  <c r="G810" i="1"/>
  <c r="BB809" i="1"/>
  <c r="BB808" i="1"/>
  <c r="BB807" i="1"/>
  <c r="BB806" i="1"/>
  <c r="G806" i="1"/>
  <c r="BB805" i="1"/>
  <c r="G805" i="1"/>
  <c r="BB804" i="1"/>
  <c r="G804" i="1"/>
  <c r="BB803" i="1"/>
  <c r="BB802" i="1"/>
  <c r="BB801" i="1"/>
  <c r="BB800" i="1"/>
  <c r="G800" i="1"/>
  <c r="BB799" i="1"/>
  <c r="G799" i="1"/>
  <c r="BB798" i="1"/>
  <c r="G798" i="1"/>
  <c r="BB797" i="1"/>
  <c r="BB474" i="1" s="1"/>
  <c r="BB796" i="1"/>
  <c r="BB473" i="1" s="1"/>
  <c r="BB795" i="1"/>
  <c r="BB472" i="1" s="1"/>
  <c r="BB794" i="1"/>
  <c r="BB471" i="1" s="1"/>
  <c r="G794" i="1"/>
  <c r="BB793" i="1"/>
  <c r="BB470" i="1" s="1"/>
  <c r="G793" i="1"/>
  <c r="BB792" i="1"/>
  <c r="BB469" i="1" s="1"/>
  <c r="G792" i="1"/>
  <c r="G788" i="1"/>
  <c r="G787" i="1"/>
  <c r="G786" i="1"/>
  <c r="G775" i="1"/>
  <c r="G774" i="1"/>
  <c r="G773" i="1"/>
  <c r="BB772" i="1"/>
  <c r="BB771" i="1"/>
  <c r="BB770" i="1"/>
  <c r="BB769" i="1"/>
  <c r="G769" i="1"/>
  <c r="BB768" i="1"/>
  <c r="G768" i="1"/>
  <c r="BB767" i="1"/>
  <c r="G767" i="1"/>
  <c r="BB766" i="1"/>
  <c r="BB765" i="1"/>
  <c r="BB764" i="1"/>
  <c r="BB763" i="1"/>
  <c r="G763" i="1"/>
  <c r="BB762" i="1"/>
  <c r="G762" i="1"/>
  <c r="BB761" i="1"/>
  <c r="G761" i="1"/>
  <c r="G757" i="1"/>
  <c r="G756" i="1"/>
  <c r="G755" i="1"/>
  <c r="BB754" i="1"/>
  <c r="BB753" i="1"/>
  <c r="BB752" i="1"/>
  <c r="BB751" i="1"/>
  <c r="BB750" i="1"/>
  <c r="BB749" i="1"/>
  <c r="BB748" i="1"/>
  <c r="BB747" i="1"/>
  <c r="BB746" i="1"/>
  <c r="BB745" i="1"/>
  <c r="BB744" i="1"/>
  <c r="BB743" i="1"/>
  <c r="G739" i="1"/>
  <c r="G738" i="1"/>
  <c r="G737" i="1"/>
  <c r="BB730" i="1"/>
  <c r="BB729" i="1"/>
  <c r="BB728" i="1"/>
  <c r="BB727" i="1"/>
  <c r="G727" i="1"/>
  <c r="BB726" i="1"/>
  <c r="G726" i="1"/>
  <c r="BB725" i="1"/>
  <c r="G725" i="1"/>
  <c r="G722" i="1"/>
  <c r="G721" i="1"/>
  <c r="G720" i="1"/>
  <c r="BB719" i="1"/>
  <c r="BB718" i="1"/>
  <c r="BB717" i="1"/>
  <c r="BB716" i="1"/>
  <c r="BB715" i="1"/>
  <c r="BB714" i="1"/>
  <c r="BB713" i="1"/>
  <c r="BB712" i="1"/>
  <c r="BB711" i="1"/>
  <c r="BB710" i="1"/>
  <c r="G710" i="1"/>
  <c r="BB709" i="1"/>
  <c r="G709" i="1"/>
  <c r="BB708" i="1"/>
  <c r="G708" i="1"/>
  <c r="BB707" i="1"/>
  <c r="BB706" i="1"/>
  <c r="BB705" i="1"/>
  <c r="BB704" i="1"/>
  <c r="BB703" i="1"/>
  <c r="BB702" i="1"/>
  <c r="BB699" i="1"/>
  <c r="BB698" i="1"/>
  <c r="BB690" i="1"/>
  <c r="BB689" i="1"/>
  <c r="BB688" i="1"/>
  <c r="BB687" i="1"/>
  <c r="G687" i="1"/>
  <c r="BB686" i="1"/>
  <c r="G686" i="1"/>
  <c r="BB685" i="1"/>
  <c r="G685" i="1"/>
  <c r="BB684" i="1"/>
  <c r="BB683" i="1"/>
  <c r="BB682" i="1"/>
  <c r="BB681" i="1"/>
  <c r="BB680" i="1"/>
  <c r="BB679" i="1"/>
  <c r="BB678" i="1"/>
  <c r="BB677" i="1"/>
  <c r="BB676" i="1"/>
  <c r="BB675" i="1"/>
  <c r="BB674" i="1"/>
  <c r="BB673" i="1"/>
  <c r="BB666" i="1"/>
  <c r="BB665" i="1"/>
  <c r="BB664" i="1"/>
  <c r="BB663" i="1"/>
  <c r="BB662" i="1"/>
  <c r="BB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BB618" i="1"/>
  <c r="BB617" i="1"/>
  <c r="BB616" i="1"/>
  <c r="BB615" i="1"/>
  <c r="G615" i="1"/>
  <c r="BB614" i="1"/>
  <c r="G614" i="1"/>
  <c r="BB613" i="1"/>
  <c r="G613" i="1"/>
  <c r="G609" i="1"/>
  <c r="G608" i="1"/>
  <c r="G607" i="1"/>
  <c r="BB606" i="1"/>
  <c r="BB605" i="1"/>
  <c r="BB604" i="1"/>
  <c r="BB603" i="1"/>
  <c r="G603" i="1"/>
  <c r="BB602" i="1"/>
  <c r="G602" i="1"/>
  <c r="BB601" i="1"/>
  <c r="G601" i="1"/>
  <c r="BB600" i="1"/>
  <c r="BB599" i="1"/>
  <c r="BB598" i="1"/>
  <c r="BB597" i="1"/>
  <c r="BB596" i="1"/>
  <c r="BB595" i="1"/>
  <c r="BB594" i="1"/>
  <c r="BB593" i="1"/>
  <c r="BB592" i="1"/>
  <c r="BB591" i="1"/>
  <c r="G591" i="1"/>
  <c r="BB590" i="1"/>
  <c r="G590" i="1"/>
  <c r="BB589" i="1"/>
  <c r="G589" i="1"/>
  <c r="BB588" i="1"/>
  <c r="BB587" i="1"/>
  <c r="BB586" i="1"/>
  <c r="BB585" i="1"/>
  <c r="G585" i="1"/>
  <c r="BB584" i="1"/>
  <c r="G584" i="1"/>
  <c r="BB583" i="1"/>
  <c r="G583" i="1"/>
  <c r="G578" i="1"/>
  <c r="G577" i="1"/>
  <c r="G576" i="1"/>
  <c r="BB575" i="1"/>
  <c r="BB574" i="1"/>
  <c r="BB573" i="1"/>
  <c r="BB572" i="1"/>
  <c r="G572" i="1"/>
  <c r="BB571" i="1"/>
  <c r="G571" i="1"/>
  <c r="BB570" i="1"/>
  <c r="G570" i="1"/>
  <c r="BB569" i="1"/>
  <c r="BB568" i="1"/>
  <c r="BB567" i="1"/>
  <c r="BB566" i="1"/>
  <c r="BB565" i="1"/>
  <c r="BB564" i="1"/>
  <c r="BB563" i="1"/>
  <c r="BB562" i="1"/>
  <c r="BB561" i="1"/>
  <c r="BB560" i="1"/>
  <c r="G560" i="1"/>
  <c r="BB559" i="1"/>
  <c r="G559" i="1"/>
  <c r="BB558" i="1"/>
  <c r="G558" i="1"/>
  <c r="BB557" i="1"/>
  <c r="BB556" i="1"/>
  <c r="BB555" i="1"/>
  <c r="BB554" i="1"/>
  <c r="G554" i="1"/>
  <c r="BB553" i="1"/>
  <c r="G553" i="1"/>
  <c r="BB552" i="1"/>
  <c r="G552" i="1"/>
  <c r="BB551" i="1"/>
  <c r="BB550" i="1"/>
  <c r="BB549" i="1"/>
  <c r="BB548" i="1"/>
  <c r="BB547" i="1"/>
  <c r="BB546" i="1"/>
  <c r="BB545" i="1"/>
  <c r="BB544" i="1"/>
  <c r="BB543" i="1"/>
  <c r="BB542" i="1"/>
  <c r="BB541" i="1"/>
  <c r="BB540" i="1"/>
  <c r="BB533" i="1"/>
  <c r="BB532" i="1"/>
  <c r="BB531" i="1"/>
  <c r="BB530" i="1"/>
  <c r="BB529" i="1"/>
  <c r="BB528" i="1"/>
  <c r="BB527" i="1"/>
  <c r="BB526" i="1"/>
  <c r="BB525" i="1"/>
  <c r="BB524" i="1"/>
  <c r="BB523" i="1"/>
  <c r="BB522" i="1"/>
  <c r="BB521" i="1"/>
  <c r="BB520" i="1"/>
  <c r="BB519" i="1"/>
  <c r="BB518" i="1"/>
  <c r="BB517" i="1"/>
  <c r="BB516" i="1"/>
  <c r="BB509" i="1"/>
  <c r="BB508" i="1"/>
  <c r="BB507" i="1"/>
  <c r="BB506" i="1"/>
  <c r="BB505" i="1"/>
  <c r="BB504" i="1"/>
  <c r="BB503" i="1"/>
  <c r="BB502" i="1"/>
  <c r="BB501" i="1"/>
  <c r="BB500" i="1"/>
  <c r="BB499" i="1"/>
  <c r="BB498" i="1"/>
  <c r="BB380" i="1"/>
  <c r="BB93" i="1"/>
  <c r="I93" i="1"/>
  <c r="G93" i="1"/>
  <c r="G84" i="1"/>
  <c r="BB449" i="1" l="1"/>
  <c r="BB480" i="1"/>
  <c r="BB456" i="1"/>
  <c r="BB476" i="1"/>
  <c r="BB468" i="1"/>
  <c r="BB465" i="1"/>
  <c r="BB453" i="1"/>
  <c r="BB450" i="1"/>
  <c r="BB462" i="1"/>
  <c r="BB444" i="1"/>
  <c r="BB466" i="1"/>
  <c r="BB447" i="1"/>
  <c r="BB448" i="1"/>
  <c r="BB460" i="1"/>
  <c r="BB479" i="1"/>
  <c r="BB467" i="1"/>
  <c r="BB457" i="1"/>
  <c r="BB443" i="1"/>
  <c r="BB436" i="1"/>
  <c r="BB438" i="1"/>
  <c r="BB452" i="1"/>
  <c r="BB434" i="1"/>
  <c r="BB428" i="1"/>
  <c r="BB440" i="1"/>
  <c r="BB451" i="1"/>
  <c r="BB461" i="1"/>
  <c r="BB432" i="1"/>
  <c r="BB433" i="1"/>
  <c r="BB445" i="1"/>
  <c r="BB455" i="1"/>
  <c r="BB459" i="1"/>
  <c r="BB464" i="1"/>
  <c r="BB478" i="1"/>
  <c r="BB441" i="1"/>
  <c r="BB454" i="1"/>
  <c r="BB463" i="1"/>
  <c r="BB477" i="1"/>
  <c r="BB429" i="1"/>
  <c r="BB435" i="1"/>
  <c r="BB446" i="1"/>
  <c r="BB427" i="1"/>
  <c r="BB439" i="1"/>
  <c r="BB458" i="1"/>
  <c r="BB442" i="1"/>
  <c r="BB475" i="1"/>
  <c r="BB430" i="1"/>
  <c r="BB431" i="1"/>
  <c r="BB43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<sst xmlns="http://schemas.openxmlformats.org/spreadsheetml/2006/main" count="10835" uniqueCount="2650">
  <si>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</si>
  <si>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</si>
  <si>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</si>
  <si>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</si>
  <si>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</si>
  <si>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</si>
  <si>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</si>
  <si>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</si>
  <si>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</si>
  <si>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</si>
  <si>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</si>
  <si>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</si>
  <si>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</si>
  <si>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</si>
  <si>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</si>
  <si>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</si>
  <si>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</si>
  <si>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</si>
  <si>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</si>
  <si>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</si>
  <si>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</si>
  <si>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</si>
  <si>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</si>
  <si>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</si>
  <si>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</si>
  <si>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</si>
  <si>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</si>
  <si>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</si>
  <si>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</si>
  <si>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</si>
  <si>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</si>
  <si>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</si>
  <si>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</si>
  <si>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</si>
  <si>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</si>
  <si>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</si>
  <si>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</si>
  <si>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</si>
  <si>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</si>
  <si>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</si>
  <si>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</si>
  <si>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</si>
  <si>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</si>
  <si>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</si>
  <si>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</si>
  <si>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</si>
  <si>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</si>
  <si>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</si>
  <si>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</si>
  <si>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</si>
  <si>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</si>
  <si>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</si>
  <si>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</si>
  <si>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</si>
  <si>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</si>
  <si>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</si>
  <si>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</si>
  <si>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</si>
  <si>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</si>
  <si>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</si>
  <si>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</si>
  <si>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</si>
  <si>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</si>
  <si>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</si>
  <si>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</si>
  <si>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</si>
  <si>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</si>
  <si>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</si>
  <si>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</si>
  <si>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</si>
  <si>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</si>
  <si>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</si>
  <si>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</si>
  <si>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</si>
  <si>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</si>
  <si>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</si>
  <si>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</si>
  <si>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</si>
  <si>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</si>
  <si>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</si>
  <si>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</si>
  <si>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</si>
  <si>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</si>
  <si>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</si>
  <si>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</si>
  <si>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</si>
  <si>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</si>
  <si>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</si>
  <si>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</si>
  <si>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</si>
  <si>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</si>
  <si>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</si>
  <si>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</si>
  <si>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</si>
  <si>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</si>
  <si>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</si>
  <si>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</si>
  <si>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</si>
  <si>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</si>
  <si>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</si>
  <si>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</si>
  <si>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</si>
  <si>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</si>
  <si>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</si>
  <si>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</si>
  <si>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</si>
  <si>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</si>
  <si>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</si>
  <si>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</si>
  <si>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</si>
  <si>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</si>
  <si>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</si>
  <si>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</si>
  <si>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</si>
  <si>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</si>
  <si>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</si>
  <si>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</si>
  <si>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</si>
  <si>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</si>
  <si>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</si>
  <si>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</si>
  <si>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</si>
  <si>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</si>
  <si>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</si>
  <si>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</si>
  <si>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</si>
  <si>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</si>
  <si>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</si>
  <si>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</si>
  <si>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</si>
  <si>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</si>
  <si>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</si>
  <si>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</si>
  <si>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</si>
  <si>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</si>
  <si>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</si>
  <si>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</si>
  <si>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</si>
  <si>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</si>
  <si>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</si>
  <si>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</si>
  <si>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</si>
  <si>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</si>
  <si>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</si>
  <si>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</si>
  <si>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</si>
  <si>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</si>
  <si>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</si>
  <si>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</si>
  <si>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</si>
  <si>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</si>
  <si>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</si>
  <si>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</si>
  <si>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</si>
  <si>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</si>
  <si>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</si>
  <si>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</si>
  <si>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</si>
  <si>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</si>
  <si>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</si>
  <si>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</si>
  <si>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</si>
  <si>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</si>
  <si>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</si>
  <si>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</si>
  <si>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</si>
  <si>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</si>
  <si>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</si>
  <si>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</si>
  <si>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</si>
  <si>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</si>
  <si>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</si>
  <si>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</si>
  <si>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</si>
  <si>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</si>
  <si>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</si>
  <si>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</si>
  <si>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</si>
  <si>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</si>
  <si>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</si>
  <si>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</si>
  <si>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</si>
  <si>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</si>
  <si>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</si>
  <si>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</si>
  <si>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</si>
  <si>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</si>
  <si>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</si>
  <si>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</si>
  <si>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</si>
  <si>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</si>
  <si>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</si>
  <si>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</si>
  <si>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</si>
  <si>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</si>
  <si>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</si>
  <si>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</si>
  <si>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</si>
  <si>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</si>
  <si>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</si>
  <si>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</si>
  <si>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</si>
  <si>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</si>
  <si>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</si>
  <si>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</si>
  <si>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</si>
  <si>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</si>
  <si>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</si>
  <si>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</si>
  <si>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</si>
  <si>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</si>
  <si>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</si>
  <si>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</si>
  <si>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</si>
  <si>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</si>
  <si>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</si>
  <si>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</si>
  <si>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</si>
  <si>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</si>
  <si>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</si>
  <si>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</si>
  <si>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</si>
  <si>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</si>
  <si>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</si>
  <si>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</si>
  <si>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</si>
  <si>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</si>
  <si>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</si>
  <si>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</si>
  <si>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</si>
  <si>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</si>
  <si>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</si>
  <si>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</si>
  <si>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</si>
  <si>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</si>
  <si>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</si>
  <si>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</si>
  <si>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</si>
  <si>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</si>
  <si>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</si>
  <si>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</si>
  <si>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</si>
  <si>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</si>
  <si>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</si>
  <si>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</si>
  <si>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</si>
  <si>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</si>
  <si>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</si>
  <si>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</si>
  <si>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</si>
  <si>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</si>
  <si>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</si>
  <si>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</si>
  <si>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</si>
  <si>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</si>
  <si>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</si>
  <si>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</si>
  <si>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</si>
  <si>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</si>
  <si>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</si>
  <si>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</si>
  <si>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</si>
  <si>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</si>
  <si>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</si>
  <si>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</si>
  <si>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</si>
  <si>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</si>
  <si>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</si>
  <si>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</si>
  <si>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</si>
  <si>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</si>
  <si>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</si>
  <si>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</si>
  <si>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</si>
  <si>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</si>
  <si>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</si>
  <si>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</si>
  <si>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</si>
  <si>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</si>
  <si>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</si>
  <si>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</si>
  <si>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</si>
  <si>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</si>
  <si>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</si>
  <si>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</si>
  <si>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</si>
  <si>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</si>
  <si>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</si>
  <si>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</si>
  <si>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</si>
  <si>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</si>
  <si>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</si>
  <si>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</si>
  <si>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</si>
  <si>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</si>
  <si>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</si>
  <si>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</si>
  <si>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</si>
  <si>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</si>
  <si>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</si>
  <si>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</si>
  <si>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</si>
  <si>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</si>
  <si>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</si>
  <si>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</si>
  <si>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</si>
  <si>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</si>
  <si>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</si>
  <si>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</si>
  <si>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</si>
  <si>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</si>
  <si>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</si>
  <si>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</si>
  <si>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</si>
  <si>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</si>
  <si>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</si>
  <si>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</si>
  <si>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</si>
  <si>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</si>
  <si>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</si>
  <si>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</si>
  <si>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</si>
  <si>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</si>
  <si>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</si>
  <si>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</si>
  <si>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</si>
  <si>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</si>
  <si>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</si>
  <si>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</si>
  <si>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</si>
  <si>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</si>
  <si>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</si>
  <si>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</si>
  <si>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</si>
  <si>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</si>
  <si>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</si>
  <si>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</si>
  <si>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</si>
  <si>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</si>
  <si>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</si>
  <si>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</si>
  <si>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</si>
  <si>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</si>
  <si>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</si>
  <si>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</si>
  <si>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</si>
  <si>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</si>
  <si>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</si>
  <si>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</si>
  <si>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</si>
  <si>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</si>
  <si>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</si>
  <si>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</si>
  <si>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</si>
  <si>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</si>
  <si>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</si>
  <si>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</si>
  <si>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</si>
  <si>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</si>
  <si>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</si>
  <si>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</si>
  <si>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</si>
  <si>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</si>
  <si>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</si>
  <si>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</si>
  <si>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</si>
  <si>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</si>
  <si>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</si>
  <si>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</si>
  <si>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</si>
  <si>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</si>
  <si>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</si>
  <si>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</si>
  <si>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</si>
  <si>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</si>
  <si>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</si>
  <si>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</si>
  <si>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</si>
  <si>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</si>
  <si>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</si>
  <si>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</si>
  <si>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</si>
  <si>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</si>
  <si>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</si>
  <si>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</si>
  <si>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</si>
  <si>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</si>
  <si>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</si>
  <si>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</si>
  <si>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</si>
  <si>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</si>
  <si>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</si>
  <si>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</si>
  <si>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</si>
  <si>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</si>
  <si>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</si>
  <si>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</si>
  <si>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</si>
  <si>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</si>
  <si>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</si>
  <si>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</si>
  <si>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</si>
  <si>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</si>
  <si>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</si>
  <si>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</si>
  <si>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</si>
  <si>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</si>
  <si>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</si>
  <si>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</si>
  <si>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</si>
  <si>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</si>
  <si>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</si>
  <si>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</si>
  <si>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</si>
  <si>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</si>
  <si>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</si>
  <si>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</si>
  <si>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</si>
  <si>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</si>
  <si>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</si>
  <si>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</si>
  <si>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</si>
  <si>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</si>
  <si>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</si>
  <si>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</si>
  <si>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</si>
  <si>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</si>
  <si>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</si>
  <si>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</si>
  <si>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</si>
  <si>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</si>
  <si>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</si>
  <si>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</si>
  <si>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</si>
  <si>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</si>
  <si>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</si>
  <si>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</si>
  <si>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</si>
  <si>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</si>
  <si>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</si>
  <si>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</si>
  <si>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</si>
  <si>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</si>
  <si>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</si>
  <si>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</si>
  <si>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</si>
  <si>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</si>
  <si>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</si>
  <si>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</si>
  <si>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</si>
  <si>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</si>
  <si>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</si>
  <si>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</si>
  <si>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</si>
  <si>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</si>
  <si>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</si>
  <si>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</si>
  <si>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</si>
  <si>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</si>
  <si>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</si>
  <si>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</si>
  <si>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</si>
  <si>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</si>
  <si>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</si>
  <si>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</si>
  <si>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</si>
  <si>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</si>
  <si>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</si>
  <si>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</si>
  <si>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</si>
  <si>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</si>
  <si>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</si>
  <si>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</si>
  <si>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</si>
  <si>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</si>
  <si>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</si>
  <si>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</si>
  <si>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</si>
  <si>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</si>
  <si>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</si>
  <si>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</si>
  <si>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</si>
  <si>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</si>
  <si>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</si>
  <si>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</si>
  <si>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</si>
  <si>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</si>
  <si>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</si>
  <si>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</si>
  <si>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</si>
  <si>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</si>
  <si>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</si>
  <si>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</si>
  <si>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</si>
  <si>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</si>
  <si>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</si>
  <si>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</si>
  <si>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</si>
  <si>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</si>
  <si>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</si>
  <si>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</si>
  <si>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</si>
  <si>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</si>
  <si>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</si>
  <si>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</si>
  <si>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</si>
  <si>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</si>
  <si>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</si>
  <si>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</si>
  <si>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</si>
  <si>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</si>
  <si>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</si>
  <si>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</si>
  <si>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</si>
  <si>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</si>
  <si>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</si>
  <si>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</si>
  <si>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</si>
  <si>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</si>
  <si>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</si>
  <si>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</si>
  <si>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</si>
  <si>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</si>
  <si>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</si>
  <si>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</si>
  <si>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</si>
  <si>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</si>
  <si>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</si>
  <si>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</si>
  <si>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</si>
  <si>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</si>
  <si>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</si>
  <si>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</si>
  <si>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</si>
  <si>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</si>
  <si>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</si>
  <si>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</si>
  <si>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</si>
  <si>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</si>
  <si>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</si>
  <si>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</si>
  <si>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</si>
  <si>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</si>
  <si>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</si>
  <si>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</si>
  <si>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</si>
  <si>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</si>
  <si>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</si>
  <si>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</si>
  <si>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</si>
  <si>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</si>
  <si>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</si>
  <si>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</si>
  <si>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</si>
  <si>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</si>
  <si>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</si>
  <si>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</si>
  <si>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</si>
  <si>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</si>
  <si>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</si>
  <si>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</si>
  <si>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</si>
  <si>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</si>
  <si>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</si>
  <si>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</si>
  <si>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</si>
  <si>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</si>
  <si>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</si>
  <si>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</si>
  <si>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</si>
  <si>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</si>
  <si>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</si>
  <si>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</si>
  <si>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</si>
  <si>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</si>
  <si>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</si>
  <si>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</si>
  <si>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</si>
  <si>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</si>
  <si>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</si>
  <si>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</si>
  <si>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</si>
  <si>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</si>
  <si>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</si>
  <si>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</si>
  <si>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</si>
  <si>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</si>
  <si>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</si>
  <si>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</si>
  <si>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</si>
  <si>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</si>
  <si>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</si>
  <si>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</si>
  <si>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</si>
  <si>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</si>
  <si>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</si>
  <si>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</si>
  <si>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</si>
  <si>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</si>
  <si>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</si>
  <si>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</si>
  <si>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</si>
  <si>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</si>
  <si>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</si>
  <si>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</si>
  <si>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</si>
  <si>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</si>
  <si>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</si>
  <si>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</si>
  <si>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</si>
  <si>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</si>
  <si>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</si>
  <si>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</si>
  <si>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</si>
  <si>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</si>
  <si>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</si>
  <si>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</si>
  <si>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</si>
  <si>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</si>
  <si>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</si>
  <si>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</si>
  <si>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</si>
  <si>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</si>
  <si>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</si>
  <si>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</si>
  <si>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</si>
  <si>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</si>
  <si>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</si>
  <si>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</si>
  <si>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</si>
  <si>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</si>
  <si>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</si>
  <si>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</si>
  <si>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</si>
  <si>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</si>
  <si>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</si>
  <si>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</si>
  <si>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</si>
  <si>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</si>
  <si>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</si>
  <si>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</si>
  <si>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</si>
  <si>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</si>
  <si>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</si>
  <si>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</si>
  <si>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</si>
  <si>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</si>
  <si>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</si>
  <si>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</si>
  <si>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</si>
  <si>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</si>
  <si>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</si>
  <si>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</si>
  <si>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</si>
  <si>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</si>
  <si>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</si>
  <si>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</si>
  <si>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</si>
  <si>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</si>
  <si>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</si>
  <si>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</si>
  <si>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</si>
  <si>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</si>
  <si>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</si>
  <si>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</si>
  <si>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</si>
  <si>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</si>
  <si>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</si>
  <si>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</si>
  <si>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</si>
  <si>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</si>
  <si>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</si>
  <si>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</si>
  <si>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</si>
  <si>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</si>
  <si>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</si>
  <si>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</si>
  <si>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</si>
  <si>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</si>
  <si>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</si>
  <si>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</si>
  <si>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</si>
  <si>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</si>
  <si>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</si>
  <si>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</si>
  <si>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</si>
  <si>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</si>
  <si>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</si>
  <si>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</si>
  <si>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</si>
  <si>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</si>
  <si>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</si>
  <si>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</si>
  <si>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</si>
  <si>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</si>
  <si>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</si>
  <si>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</si>
  <si>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</si>
  <si>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</si>
  <si>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</si>
  <si>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</si>
  <si>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</si>
  <si>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</si>
  <si>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</si>
  <si>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</si>
  <si>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</si>
  <si>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</si>
  <si>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</si>
  <si>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</si>
  <si>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</si>
  <si>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</si>
  <si>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</si>
  <si>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</si>
  <si>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</si>
  <si>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</si>
  <si>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</si>
  <si>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</si>
  <si>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</si>
  <si>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</si>
  <si>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</si>
  <si>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</si>
  <si>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</si>
  <si>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</si>
  <si>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</si>
  <si>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</si>
  <si>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</si>
  <si>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</si>
  <si>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</si>
  <si>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</si>
  <si>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</si>
  <si>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</si>
  <si>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</si>
  <si>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</si>
  <si>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</si>
  <si>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</si>
  <si>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</si>
  <si>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</si>
  <si>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</si>
  <si>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</si>
  <si>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</si>
  <si>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</si>
  <si>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</si>
  <si>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</si>
  <si>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</si>
  <si>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</si>
  <si>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</si>
  <si>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</si>
  <si>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</si>
  <si>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</si>
  <si>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</si>
  <si>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</si>
  <si>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</si>
  <si>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</si>
  <si>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</si>
  <si>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</si>
  <si>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</si>
  <si>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</si>
  <si>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</si>
  <si>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</si>
  <si>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</si>
  <si>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</si>
  <si>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</si>
  <si>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</si>
  <si>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</si>
  <si>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</si>
  <si>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</si>
  <si>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</si>
  <si>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</si>
  <si>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</si>
  <si>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</si>
  <si>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</si>
  <si>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</si>
  <si>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</si>
  <si>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</si>
  <si>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</si>
  <si>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</si>
  <si>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</si>
  <si>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</si>
  <si>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</si>
  <si>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</si>
  <si>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</si>
  <si>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</si>
  <si>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</si>
  <si>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</si>
  <si>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</si>
  <si>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</si>
  <si>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</si>
  <si>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</si>
  <si>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</si>
  <si>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</si>
  <si>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</si>
  <si>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</si>
  <si>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</si>
  <si>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</si>
  <si>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</si>
  <si>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</si>
  <si>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</si>
  <si>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</si>
  <si>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</si>
  <si>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</si>
  <si>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</si>
  <si>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</si>
  <si>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</si>
  <si>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</si>
  <si>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</si>
  <si>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</si>
  <si>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</si>
  <si>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</si>
  <si>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</si>
  <si>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</si>
  <si>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</si>
  <si>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</si>
  <si>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</si>
  <si>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</si>
  <si>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</si>
  <si>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</si>
  <si>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</si>
  <si>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</si>
  <si>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</si>
  <si>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</si>
  <si>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</si>
  <si>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</si>
  <si>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</si>
  <si>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</si>
  <si>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</si>
  <si>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</si>
  <si>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</si>
  <si>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</si>
  <si>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</si>
  <si>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</si>
  <si>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</si>
  <si>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</si>
  <si>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</si>
  <si>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</si>
  <si>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</si>
  <si>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</si>
  <si>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</si>
  <si>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</si>
  <si>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</si>
  <si>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</si>
  <si>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</si>
  <si>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</si>
  <si>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</si>
  <si>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</si>
  <si>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</si>
  <si>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</si>
  <si>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</si>
  <si>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</si>
  <si>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</si>
  <si>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</si>
  <si>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</si>
  <si>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</si>
  <si>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</si>
  <si>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</si>
  <si>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</si>
  <si>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</si>
  <si>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</si>
  <si>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</si>
  <si>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</si>
  <si>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</si>
  <si>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</si>
  <si>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</si>
  <si>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</si>
  <si>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</si>
  <si>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</si>
  <si>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</si>
  <si>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</si>
  <si>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</si>
  <si>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</si>
  <si>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</si>
  <si>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</si>
  <si>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</si>
  <si>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</si>
  <si>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</si>
  <si>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</si>
  <si>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</si>
  <si>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</si>
  <si>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</si>
  <si>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</si>
  <si>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</si>
  <si>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</si>
  <si>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</si>
  <si>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</si>
  <si>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</si>
  <si>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</si>
  <si>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</si>
  <si>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</si>
  <si>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</si>
  <si>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</si>
  <si>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</si>
  <si>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</si>
  <si>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</si>
  <si>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</si>
  <si>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</si>
  <si>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</si>
  <si>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</si>
  <si>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</si>
  <si>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</si>
  <si>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</si>
  <si>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</si>
  <si>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</si>
  <si>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</si>
  <si>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</si>
  <si>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</si>
  <si>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</si>
  <si>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</si>
  <si>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</si>
  <si>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</si>
  <si>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</si>
  <si>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</si>
  <si>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</si>
  <si>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</si>
  <si>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</si>
  <si>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</si>
  <si>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</si>
  <si>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</si>
  <si>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</si>
  <si>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</si>
  <si>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</si>
  <si>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</si>
  <si>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</si>
  <si>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</si>
  <si>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</si>
  <si>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</si>
  <si>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</si>
  <si>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</si>
  <si>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</si>
  <si>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</si>
  <si>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</si>
  <si>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</si>
  <si>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</si>
  <si>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</si>
  <si>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</si>
  <si>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</si>
  <si>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</si>
  <si>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</si>
  <si>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</si>
  <si>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</si>
  <si>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</si>
  <si>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</si>
  <si>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</si>
  <si>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</si>
  <si>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</si>
  <si>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</si>
  <si>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</si>
  <si>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</si>
  <si>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</si>
  <si>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</si>
  <si>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</si>
  <si>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</si>
  <si>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</si>
  <si>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</si>
  <si>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</si>
  <si>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</si>
  <si>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</si>
  <si>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</si>
  <si>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</si>
  <si>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</si>
  <si>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</si>
  <si>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</si>
  <si>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</si>
  <si>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</si>
  <si>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</si>
  <si>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</si>
  <si>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</si>
  <si>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</si>
  <si>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</si>
  <si>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</si>
  <si>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</si>
  <si>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</si>
  <si>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</si>
  <si>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</si>
  <si>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</si>
  <si>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</si>
  <si>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</si>
  <si>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</si>
  <si>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</si>
  <si>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</si>
  <si>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</si>
  <si>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</si>
  <si>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</si>
  <si>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</si>
  <si>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</si>
  <si>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</si>
  <si>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</si>
  <si>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</si>
  <si>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</si>
  <si>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</si>
  <si>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</si>
  <si>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</si>
  <si>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</si>
  <si>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</si>
  <si>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</si>
  <si>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</si>
  <si>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</si>
  <si>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</si>
  <si>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</si>
  <si>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</si>
  <si>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</si>
  <si>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</si>
  <si>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</si>
  <si>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</si>
  <si>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</si>
  <si>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</si>
  <si>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</si>
  <si>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</si>
  <si>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</si>
  <si>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</si>
  <si>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</si>
  <si>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</si>
  <si>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</si>
  <si>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</si>
  <si>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</si>
  <si>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</si>
  <si>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</si>
  <si>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</si>
  <si>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</si>
  <si>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</si>
  <si>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</si>
  <si>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</si>
  <si>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</si>
  <si>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</si>
  <si>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</si>
  <si>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</si>
  <si>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</si>
  <si>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</si>
  <si>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</si>
  <si>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</si>
  <si>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</si>
  <si>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</si>
  <si>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</si>
  <si>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</si>
  <si>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</si>
  <si>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</si>
  <si>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</si>
  <si>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</si>
  <si>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</si>
  <si>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</si>
  <si>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</si>
  <si>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</si>
  <si>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</si>
  <si>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</si>
  <si>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</si>
  <si>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</si>
  <si>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</si>
  <si>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</si>
  <si>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</si>
  <si>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</si>
  <si>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</si>
  <si>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</si>
  <si>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</si>
  <si>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</si>
  <si>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</si>
  <si>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</si>
  <si>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</si>
  <si>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</si>
  <si>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</si>
  <si>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</si>
  <si>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</si>
  <si>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</si>
  <si>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</si>
  <si>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</si>
  <si>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</si>
  <si>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</si>
  <si>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</si>
  <si>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</si>
  <si>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</si>
  <si>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</si>
  <si>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</si>
  <si>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</si>
  <si>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</si>
  <si>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</si>
  <si>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</si>
  <si>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</si>
  <si>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</si>
  <si>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</si>
  <si>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</si>
  <si>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</si>
  <si>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</si>
  <si>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</si>
  <si>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</si>
  <si>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</si>
  <si>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</si>
  <si>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</si>
  <si>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</si>
  <si>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</si>
  <si>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</si>
  <si>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</si>
  <si>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</si>
  <si>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</si>
  <si>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</si>
  <si>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</si>
  <si>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</si>
  <si>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</si>
  <si>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</si>
  <si>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</si>
  <si>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</si>
  <si>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</si>
  <si>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</si>
  <si>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</si>
  <si>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</si>
  <si>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</si>
  <si>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</si>
  <si>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</si>
  <si>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</si>
  <si>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</si>
  <si>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</si>
  <si>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</si>
  <si>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</si>
  <si>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</si>
  <si>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</si>
  <si>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</si>
  <si>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</si>
  <si>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</si>
  <si>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</si>
  <si>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</si>
  <si>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</si>
  <si>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</si>
  <si>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</si>
  <si>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</si>
  <si>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</si>
  <si>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</si>
  <si>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</si>
  <si>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</si>
  <si>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</si>
  <si>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</si>
  <si>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</si>
  <si>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</si>
  <si>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</si>
  <si>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</si>
  <si>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</si>
  <si>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</si>
  <si>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</si>
  <si>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</si>
  <si>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</si>
  <si>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</si>
  <si>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</si>
  <si>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</si>
  <si>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</si>
  <si>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</si>
  <si>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</si>
  <si>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</si>
  <si>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</si>
  <si>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</si>
  <si>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</si>
  <si>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</si>
  <si>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</si>
  <si>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</si>
  <si>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</si>
  <si>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</si>
  <si>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</si>
  <si>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</si>
  <si>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</si>
  <si>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</si>
  <si>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</si>
  <si>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</si>
  <si>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</si>
  <si>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</si>
  <si>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</si>
  <si>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</si>
  <si>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</si>
  <si>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</si>
  <si>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</si>
  <si>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</si>
  <si>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</si>
  <si>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</si>
  <si>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</si>
  <si>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</si>
  <si>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</si>
  <si>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</si>
  <si>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</si>
  <si>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</si>
  <si>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</si>
  <si>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</si>
  <si>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</si>
  <si>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</si>
  <si>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</si>
  <si>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</si>
  <si>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</si>
  <si>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</si>
  <si>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</si>
  <si>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</si>
  <si>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</si>
  <si>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</si>
  <si>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</si>
  <si>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</si>
  <si>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</si>
  <si>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</si>
  <si>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</si>
  <si>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</si>
  <si>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</si>
  <si>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</si>
  <si>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</si>
  <si>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</si>
  <si>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</si>
  <si>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</si>
  <si>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</si>
  <si>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</si>
  <si>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</si>
  <si>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</si>
  <si>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</si>
  <si>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</si>
  <si>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</si>
  <si>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</si>
  <si>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</si>
  <si>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</si>
  <si>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</si>
  <si>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</si>
  <si>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</si>
  <si>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</si>
  <si>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</si>
  <si>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</si>
  <si>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</si>
  <si>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</si>
  <si>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</si>
  <si>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</si>
  <si>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</si>
  <si>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</si>
  <si>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</si>
  <si>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</si>
  <si>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</si>
  <si>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</si>
  <si>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</si>
  <si>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</si>
  <si>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</si>
  <si>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</si>
  <si>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</si>
  <si>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</si>
  <si>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</si>
  <si>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</si>
  <si>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</si>
  <si>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</si>
  <si>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</si>
  <si>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</si>
  <si>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</si>
  <si>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</si>
  <si>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</si>
  <si>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</si>
  <si>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</si>
  <si>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</si>
  <si>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</si>
  <si>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</si>
  <si>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</si>
  <si>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</si>
  <si>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</si>
  <si>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</si>
  <si>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</si>
  <si>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</si>
  <si>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</si>
  <si>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</si>
  <si>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</si>
  <si>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</si>
  <si>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</si>
  <si>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</si>
  <si>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</si>
  <si>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</si>
  <si>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</si>
  <si>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</si>
  <si>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</si>
  <si>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</si>
  <si>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</si>
  <si>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</si>
  <si>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</si>
  <si>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</si>
  <si>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</si>
  <si>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</si>
  <si>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</si>
  <si>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</si>
  <si>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</si>
  <si>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</si>
  <si>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</si>
  <si>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</si>
  <si>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</si>
  <si>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</si>
  <si>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</si>
  <si>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</si>
  <si>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</si>
  <si>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</si>
  <si>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</si>
  <si>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</si>
  <si>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</si>
  <si>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</si>
  <si>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</si>
  <si>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</si>
  <si>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</si>
  <si>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</si>
  <si>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</si>
  <si>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</si>
  <si>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</si>
  <si>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</si>
  <si>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</si>
  <si>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</si>
  <si>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</si>
  <si>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</si>
  <si>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</si>
  <si>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</si>
  <si>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</si>
  <si>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</si>
  <si>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</si>
  <si>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</si>
  <si>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</si>
  <si>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</si>
  <si>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</si>
  <si>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</si>
  <si>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</si>
  <si>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</si>
  <si>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</si>
  <si>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</si>
  <si>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</si>
  <si>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</si>
  <si>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</si>
  <si>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</si>
  <si>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</si>
  <si>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</si>
  <si>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</si>
  <si>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</si>
  <si>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</si>
  <si>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</si>
  <si>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</si>
  <si>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</si>
  <si>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</si>
  <si>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</si>
  <si>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</si>
  <si>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</si>
  <si>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</si>
  <si>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</si>
  <si>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</si>
  <si>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</si>
  <si>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</si>
  <si>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</si>
  <si>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</si>
  <si>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</si>
  <si>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</si>
  <si>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</si>
  <si>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</si>
  <si>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</si>
  <si>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</si>
  <si>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</si>
  <si>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</si>
  <si>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</si>
  <si>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</si>
  <si>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</si>
  <si>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</si>
  <si>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</si>
  <si>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</si>
  <si>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</si>
  <si>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</si>
  <si>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</si>
  <si>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</si>
  <si>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</si>
  <si>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</si>
  <si>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</si>
  <si>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</si>
  <si>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</si>
  <si>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</si>
  <si>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</si>
  <si>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</si>
  <si>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</si>
  <si>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</si>
  <si>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</si>
  <si>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</si>
  <si>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</si>
  <si>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</si>
  <si>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</si>
  <si>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</si>
  <si>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</si>
  <si>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</si>
  <si>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</si>
  <si>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</si>
  <si>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</si>
  <si>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</si>
  <si>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</si>
  <si>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</si>
  <si>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</si>
  <si>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</si>
  <si>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</si>
  <si>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</si>
  <si>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</si>
  <si>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</si>
  <si>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</si>
  <si>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</si>
  <si>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</si>
  <si>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</si>
  <si>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</si>
  <si>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</si>
  <si>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</si>
  <si>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</si>
  <si>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</si>
  <si>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</si>
  <si>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</si>
  <si>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</si>
  <si>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</si>
  <si>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</si>
  <si>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</si>
  <si>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</si>
  <si>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</si>
  <si>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</si>
  <si>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</si>
  <si>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</si>
  <si>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</si>
  <si>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</si>
  <si>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</si>
  <si>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</si>
  <si>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</si>
  <si>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</si>
  <si>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</si>
  <si>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</si>
  <si>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</si>
  <si>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</si>
  <si>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</si>
  <si>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</si>
  <si>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</si>
  <si>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</si>
  <si>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</si>
  <si>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</si>
  <si>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</si>
  <si>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</si>
  <si>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</si>
  <si>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</si>
  <si>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</si>
  <si>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</si>
  <si>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</si>
  <si>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</si>
  <si>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</si>
  <si>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</si>
  <si>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</si>
  <si>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</si>
  <si>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</si>
  <si>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</si>
  <si>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</si>
  <si>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</si>
  <si>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</si>
  <si>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</si>
  <si>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</si>
  <si>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</si>
  <si>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</si>
  <si>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</si>
  <si>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</si>
  <si>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</si>
  <si>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</si>
  <si>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</si>
  <si>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</si>
  <si>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</si>
  <si>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</si>
  <si>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</si>
  <si>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</si>
  <si>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</si>
  <si>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</si>
  <si>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</si>
  <si>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</si>
  <si>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</si>
  <si>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</si>
  <si>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</si>
  <si>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</si>
  <si>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</si>
  <si>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</si>
  <si>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</si>
  <si>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</si>
  <si>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</si>
  <si>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</si>
  <si>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</si>
  <si>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</si>
  <si>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</si>
  <si>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</si>
  <si>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</si>
  <si>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</si>
  <si>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</si>
  <si>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</si>
  <si>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</si>
  <si>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</si>
  <si>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</si>
  <si>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</si>
  <si>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</si>
  <si>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</si>
  <si>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</si>
  <si>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</si>
  <si>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</si>
  <si>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</si>
  <si>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</si>
  <si>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</si>
  <si>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</si>
  <si>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</si>
  <si>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</si>
  <si>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</si>
  <si>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</si>
  <si>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</si>
  <si>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</si>
  <si>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</si>
  <si>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</si>
  <si>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</si>
  <si>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</si>
  <si>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</si>
  <si>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</si>
  <si>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</si>
  <si>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</si>
  <si>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</si>
  <si>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</si>
  <si>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</si>
  <si>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</si>
  <si>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</si>
  <si>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</si>
  <si>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</si>
  <si>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</si>
  <si>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</si>
  <si>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</si>
  <si>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</si>
  <si>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</si>
  <si>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</si>
  <si>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</si>
  <si>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</si>
  <si>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</si>
  <si>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</si>
  <si>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</si>
  <si>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</si>
  <si>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</si>
  <si>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</si>
  <si>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</si>
  <si>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</si>
  <si>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</si>
  <si>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</si>
  <si>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</si>
  <si>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</si>
  <si>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</si>
  <si>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</si>
  <si>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</si>
  <si>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</si>
  <si>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</si>
  <si>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</si>
  <si>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</si>
  <si>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</si>
  <si>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</si>
  <si>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</si>
  <si>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</si>
  <si>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</si>
  <si>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</si>
  <si>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</si>
  <si>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</si>
  <si>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</si>
  <si>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</si>
  <si>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</si>
  <si>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</si>
  <si>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</si>
  <si>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</si>
  <si>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</si>
  <si>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</si>
  <si>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</si>
  <si>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</si>
  <si>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</si>
  <si>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</si>
  <si>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</si>
  <si>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</si>
  <si>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</si>
  <si>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</si>
  <si>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</si>
  <si>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</si>
  <si>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</si>
  <si>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</si>
  <si>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</si>
  <si>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</si>
  <si>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</si>
  <si>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</si>
  <si>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</si>
  <si>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</si>
  <si>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</si>
  <si>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</si>
  <si>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</si>
  <si>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</si>
  <si>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</si>
  <si>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</si>
  <si>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</si>
  <si>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</si>
  <si>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</si>
  <si>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</si>
  <si>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</si>
  <si>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</si>
  <si>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</si>
  <si>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</si>
  <si>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</si>
  <si>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</si>
  <si>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</si>
  <si>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</si>
  <si>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</si>
  <si>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</si>
  <si>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</si>
  <si>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</si>
  <si>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</si>
  <si>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</si>
  <si>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</si>
  <si>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</si>
  <si>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</si>
  <si>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</si>
  <si>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</si>
  <si>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</si>
  <si>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</si>
  <si>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</si>
  <si>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</si>
  <si>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</si>
  <si>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</si>
  <si>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</si>
  <si>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</si>
  <si>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</si>
  <si>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</si>
  <si>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</si>
  <si>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</si>
  <si>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</si>
  <si>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</si>
  <si>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</si>
  <si>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</si>
  <si>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</si>
  <si>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</si>
  <si>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</si>
  <si>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</si>
  <si>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</si>
  <si>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</si>
  <si>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</si>
  <si>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</si>
  <si>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</si>
  <si>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</si>
  <si>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</si>
  <si>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</si>
  <si>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</si>
  <si>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</si>
  <si>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</si>
  <si>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</si>
  <si>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</si>
  <si>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</si>
  <si>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</si>
  <si>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</si>
  <si>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</si>
  <si>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</si>
  <si>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</si>
  <si>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</si>
  <si>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</si>
  <si>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</si>
  <si>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</si>
  <si>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</si>
  <si>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</si>
  <si>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</si>
  <si>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</si>
  <si>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</si>
  <si>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</si>
  <si>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</si>
  <si>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</si>
  <si>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</si>
  <si>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</si>
  <si>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</si>
  <si>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</si>
  <si>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</si>
  <si>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</si>
  <si>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</si>
  <si>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</si>
  <si>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</si>
  <si>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</si>
  <si>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</si>
  <si>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</si>
  <si>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</si>
  <si>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</si>
  <si>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</si>
  <si>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</si>
  <si>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</si>
  <si>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</si>
  <si>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</si>
  <si>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</si>
  <si>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</si>
  <si>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</si>
  <si>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</si>
  <si>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</si>
  <si>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</si>
  <si>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</si>
  <si>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</si>
  <si>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</si>
  <si>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</si>
  <si>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</si>
  <si>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</si>
  <si>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</si>
  <si>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</si>
  <si>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</si>
  <si>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</si>
  <si>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</si>
  <si>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</si>
  <si>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</si>
  <si>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</si>
  <si>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</si>
  <si>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</si>
  <si>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</si>
  <si>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</si>
  <si>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</si>
  <si>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</si>
  <si>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</si>
  <si>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</si>
  <si>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</si>
  <si>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</si>
  <si>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</si>
  <si>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</si>
  <si>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</si>
  <si>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</si>
  <si>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</si>
  <si>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</si>
  <si>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</si>
  <si>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</si>
  <si>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</si>
  <si>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</si>
  <si>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</si>
  <si>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</si>
  <si>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</si>
  <si>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</si>
  <si>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</si>
  <si>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</si>
  <si>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</si>
  <si>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</si>
  <si>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</si>
  <si>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</si>
  <si>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</si>
  <si>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</si>
  <si>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</si>
  <si>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</si>
  <si>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</si>
  <si>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</si>
  <si>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</si>
  <si>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</si>
  <si>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</si>
  <si>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</si>
  <si>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</si>
  <si>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</si>
  <si>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</si>
  <si>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</si>
  <si>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</si>
  <si>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</si>
  <si>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</si>
  <si>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</si>
  <si>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</si>
  <si>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</si>
  <si>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</si>
  <si>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</si>
  <si>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</si>
  <si>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</si>
  <si>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</si>
  <si>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</si>
  <si>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</si>
  <si>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</si>
  <si>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</si>
  <si>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</si>
  <si>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</si>
  <si>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</si>
  <si>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</si>
  <si>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</si>
  <si>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</si>
  <si>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</si>
  <si>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</si>
  <si>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</si>
  <si>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</si>
  <si>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</si>
  <si>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</si>
  <si>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</si>
  <si>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</si>
  <si>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</si>
  <si>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</si>
  <si>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</si>
  <si>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</si>
  <si>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</si>
  <si>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</si>
  <si>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</si>
  <si>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</si>
  <si>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</si>
  <si>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</si>
  <si>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</si>
  <si>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</si>
  <si>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</si>
  <si>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</si>
  <si>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</si>
  <si>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</si>
  <si>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</si>
  <si>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</si>
  <si>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</si>
  <si>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</si>
  <si>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</si>
  <si>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</si>
  <si>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</si>
  <si>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</si>
  <si>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</si>
  <si>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</si>
  <si>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</si>
  <si>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</si>
  <si>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</si>
  <si>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</si>
  <si>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</si>
  <si>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</si>
  <si>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</si>
  <si>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</si>
  <si>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</si>
  <si>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</si>
  <si>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</si>
  <si>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</si>
  <si>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</si>
  <si>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</si>
  <si>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</si>
  <si>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</si>
  <si>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</si>
  <si>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</si>
  <si>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</si>
  <si>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</si>
  <si>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</si>
  <si>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</si>
  <si>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</si>
  <si>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</si>
  <si>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</si>
  <si>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</si>
  <si>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</si>
  <si>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</si>
  <si>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</si>
  <si>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</si>
  <si>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</si>
  <si>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</si>
  <si>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</si>
  <si>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</si>
  <si>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</si>
  <si>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</si>
  <si>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</si>
  <si>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</si>
  <si>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</si>
  <si>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</si>
  <si>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</si>
  <si>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</si>
  <si>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</si>
  <si>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</si>
  <si>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</si>
  <si>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</si>
  <si>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</si>
  <si>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</si>
  <si>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</si>
  <si>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</si>
  <si>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</si>
  <si>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</si>
  <si>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</si>
  <si>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</si>
  <si>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</si>
  <si>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</si>
  <si>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</si>
  <si>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</si>
  <si>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</si>
  <si>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</si>
  <si>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</si>
  <si>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</si>
  <si>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</si>
  <si>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</si>
  <si>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</si>
  <si>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</si>
  <si>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</si>
  <si>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</si>
  <si>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</si>
  <si>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</si>
  <si>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</si>
  <si>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</si>
  <si>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</si>
  <si>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</si>
  <si>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</si>
  <si>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</si>
  <si>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</si>
  <si>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</si>
  <si>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</si>
  <si>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</si>
  <si>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</si>
  <si>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</si>
  <si>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</si>
  <si>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</si>
  <si>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</si>
  <si>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</si>
  <si>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</si>
  <si>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</si>
  <si>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</si>
  <si>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</si>
  <si>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</si>
  <si>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</si>
  <si>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</si>
  <si>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</si>
  <si>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</si>
  <si>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</si>
  <si>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</si>
  <si>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</si>
  <si>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</si>
  <si>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</si>
  <si>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</si>
  <si>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</si>
  <si>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</si>
  <si>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</si>
  <si>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</si>
  <si>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</si>
  <si>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</si>
  <si>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</si>
  <si>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</si>
  <si>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</si>
  <si>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</si>
  <si>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</si>
  <si>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</si>
  <si>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</si>
  <si>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</si>
  <si>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</si>
  <si>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</si>
  <si>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</si>
  <si>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</si>
  <si>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</si>
  <si>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</si>
  <si>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</si>
  <si>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</si>
  <si>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</si>
  <si>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</si>
  <si>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</si>
  <si>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</si>
  <si>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</si>
  <si>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</si>
  <si>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</si>
  <si>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</si>
  <si>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</si>
  <si>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</si>
  <si>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</si>
  <si>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</si>
  <si>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</si>
  <si>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</si>
  <si>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</si>
  <si>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</si>
  <si>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</si>
  <si>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</si>
  <si>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</si>
  <si>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</si>
  <si>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</si>
  <si>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</si>
  <si>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</si>
  <si>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</si>
  <si>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</si>
  <si>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</si>
  <si>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</si>
  <si>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</si>
  <si>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</si>
  <si>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</si>
  <si>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</si>
  <si>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</si>
  <si>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</si>
  <si>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</si>
  <si>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</si>
  <si>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</si>
  <si>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</si>
  <si>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</si>
  <si>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</si>
  <si>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</si>
  <si>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</si>
  <si>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</si>
  <si>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</si>
  <si>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</si>
  <si>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</si>
  <si>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</si>
  <si>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</si>
  <si>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</si>
  <si>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</si>
  <si>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</si>
  <si>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</si>
  <si>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</si>
  <si>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</si>
  <si>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</si>
  <si>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</si>
  <si>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</si>
  <si>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</si>
  <si>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</si>
  <si>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</si>
  <si>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</si>
  <si>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</si>
  <si>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</si>
  <si>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</si>
  <si>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</si>
  <si>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</si>
  <si>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</si>
  <si>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</si>
  <si>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</si>
  <si>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</si>
  <si>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</si>
  <si>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</si>
  <si>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</si>
  <si>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</si>
  <si>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</si>
  <si>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</si>
  <si>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</si>
  <si>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</si>
  <si>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</si>
  <si>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</si>
  <si>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</si>
  <si>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</si>
  <si>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</si>
  <si>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</si>
  <si>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</si>
  <si>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</si>
  <si>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</si>
  <si>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</si>
  <si>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</si>
  <si>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</si>
  <si>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</si>
  <si>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</si>
  <si>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</si>
  <si>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</si>
  <si>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</si>
  <si>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</si>
  <si>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</si>
  <si>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</si>
  <si>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</si>
  <si>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</si>
  <si>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</si>
  <si>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</si>
  <si>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</si>
  <si>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</si>
  <si>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</si>
  <si>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</si>
  <si>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</si>
  <si>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</si>
  <si>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</si>
  <si>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</si>
  <si>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</si>
  <si>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</si>
  <si>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</si>
  <si>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</si>
  <si>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</si>
  <si>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</si>
  <si>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</si>
  <si>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</si>
  <si>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</si>
  <si>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</si>
  <si>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</si>
  <si>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</si>
  <si>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</si>
  <si>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</si>
  <si>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</si>
  <si>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</si>
  <si>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</si>
  <si>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</si>
  <si>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</si>
  <si>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</si>
  <si>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</si>
  <si>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</si>
  <si>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</si>
  <si>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</si>
  <si>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</si>
  <si>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</si>
  <si>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</si>
  <si>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</si>
  <si>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</si>
  <si>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</si>
  <si>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</si>
  <si>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</si>
  <si>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</si>
  <si>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</si>
  <si>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</si>
  <si>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</si>
  <si>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</si>
  <si>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</si>
  <si>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</si>
  <si>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</si>
  <si>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</si>
  <si>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</si>
  <si>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</si>
  <si>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</si>
  <si>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</si>
  <si>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</si>
  <si>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</si>
  <si>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</si>
  <si>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</si>
  <si>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</si>
  <si>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</si>
  <si>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</si>
  <si>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</si>
  <si>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</si>
  <si>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</si>
  <si>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</si>
  <si>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</si>
  <si>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</si>
  <si>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</si>
  <si>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</si>
  <si>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</si>
  <si>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</si>
  <si>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</si>
  <si>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</si>
  <si>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</si>
  <si>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</si>
  <si>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</si>
  <si>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</si>
  <si>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</si>
  <si>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</si>
  <si>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</si>
  <si>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</si>
  <si>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</si>
  <si>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</si>
  <si>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</si>
  <si>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</si>
  <si>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</si>
  <si>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</si>
  <si>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</si>
  <si>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</si>
  <si>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</si>
  <si>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</si>
  <si>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</si>
  <si>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</si>
  <si>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</si>
  <si>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</si>
  <si>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</si>
  <si>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</si>
  <si>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</si>
  <si>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</si>
  <si>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</si>
  <si>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</si>
  <si>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</si>
  <si>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</si>
  <si>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</si>
  <si>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</si>
  <si>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</si>
  <si>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</si>
  <si>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</si>
  <si>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</si>
  <si>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</si>
  <si>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</si>
  <si>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</si>
  <si>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</si>
  <si>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</si>
  <si>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</si>
  <si>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</si>
  <si>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</si>
  <si>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</si>
  <si>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</si>
  <si>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</si>
  <si>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</si>
  <si>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</si>
  <si>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</si>
  <si>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</si>
  <si>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</si>
  <si>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</si>
  <si>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</si>
  <si>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</si>
  <si>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</si>
  <si>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</si>
  <si>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</si>
  <si>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</si>
  <si>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</si>
  <si>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</si>
  <si>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</si>
  <si>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</si>
  <si>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</si>
  <si>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</si>
  <si>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</si>
  <si>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</si>
  <si>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</si>
  <si>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</si>
  <si>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</si>
  <si>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</si>
  <si>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</si>
  <si>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</si>
  <si>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</si>
  <si>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</si>
  <si>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</si>
  <si>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</si>
  <si>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</si>
  <si>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</si>
  <si>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</si>
  <si>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</si>
  <si>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</si>
  <si>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</si>
  <si>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</si>
  <si>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</si>
  <si>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</si>
  <si>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</si>
  <si>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</si>
  <si>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</si>
  <si>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</si>
  <si>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</si>
  <si>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</si>
  <si>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</si>
  <si>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</si>
  <si>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</si>
  <si>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</si>
  <si>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</si>
  <si>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</si>
  <si>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</si>
  <si>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</si>
  <si>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</si>
  <si>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</si>
  <si>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</si>
  <si>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</si>
  <si>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</si>
  <si>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</si>
  <si>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</si>
  <si>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</si>
  <si>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</si>
  <si>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</si>
  <si>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</si>
  <si>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</si>
  <si>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</si>
  <si>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</si>
  <si>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</si>
  <si>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</si>
  <si>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</si>
  <si>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</si>
  <si>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</si>
  <si>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</si>
  <si>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</si>
  <si>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</si>
  <si>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</si>
  <si>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</si>
  <si>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</si>
  <si>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</si>
  <si>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</si>
  <si>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</si>
  <si>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</si>
  <si>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</si>
  <si>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</si>
  <si>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</si>
  <si>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</si>
  <si>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</si>
  <si>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</si>
  <si>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</si>
  <si>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</si>
  <si>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</si>
  <si>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</si>
  <si>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</si>
  <si>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</si>
  <si>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</si>
  <si>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</si>
  <si>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</si>
  <si>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</si>
  <si>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</si>
  <si>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</si>
  <si>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</si>
  <si>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</si>
  <si>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</si>
  <si>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</si>
  <si>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</si>
  <si>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</si>
  <si>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</si>
  <si>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</si>
  <si>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</si>
  <si>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</si>
  <si>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</si>
  <si>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</si>
  <si>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</si>
  <si>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</si>
  <si>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</si>
  <si>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</si>
  <si>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</si>
  <si>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</si>
  <si>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</si>
  <si>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</si>
  <si>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</si>
  <si>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</si>
  <si>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</si>
  <si>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</si>
  <si>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</si>
  <si>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</si>
  <si>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</si>
  <si>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</si>
  <si>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</si>
  <si>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</si>
  <si>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</si>
  <si>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</si>
  <si>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</si>
  <si>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</si>
  <si>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</si>
  <si>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</si>
  <si>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</si>
  <si>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</si>
  <si>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</si>
  <si>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</si>
  <si>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</si>
  <si>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</si>
  <si>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</si>
  <si>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</si>
  <si>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</si>
  <si>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</si>
  <si>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</si>
  <si>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</si>
  <si>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</si>
  <si>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</si>
  <si>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</si>
  <si>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</si>
  <si>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</si>
  <si>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</si>
  <si>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</si>
  <si>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</si>
  <si>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</si>
  <si>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</si>
  <si>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</si>
  <si>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</si>
  <si>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</si>
  <si>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</si>
  <si>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</si>
  <si>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</si>
  <si>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</si>
  <si>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</si>
  <si>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</si>
  <si>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</si>
  <si>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</si>
  <si>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</si>
  <si>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</si>
  <si>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</si>
  <si>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</si>
  <si>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</si>
  <si>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</si>
  <si>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</si>
  <si>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</si>
  <si>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</si>
  <si>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</si>
  <si>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</si>
  <si>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</si>
  <si>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</si>
  <si>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</si>
  <si>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</si>
  <si>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</si>
  <si>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</si>
  <si>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</si>
  <si>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</si>
  <si>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</si>
  <si>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</si>
  <si>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</si>
  <si>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</si>
  <si>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</si>
  <si>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</si>
  <si>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</si>
  <si>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</si>
  <si>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</si>
  <si>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</si>
  <si>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</si>
  <si>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</si>
  <si>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</si>
  <si>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</si>
  <si>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</si>
  <si>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</si>
  <si>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</si>
  <si>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</si>
  <si>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</si>
  <si>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</si>
  <si>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</si>
  <si>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</si>
  <si>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</si>
  <si>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</si>
  <si>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</si>
  <si>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</si>
  <si>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</si>
  <si>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</si>
  <si>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</si>
  <si>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</si>
  <si>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</si>
  <si>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</si>
  <si>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</si>
  <si>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</si>
  <si>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</si>
  <si>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</si>
  <si>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</si>
  <si>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</si>
  <si>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</si>
  <si>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</si>
  <si>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</si>
  <si>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</si>
  <si>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</si>
  <si>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</si>
  <si>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</si>
  <si>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</si>
  <si>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</si>
  <si>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</si>
  <si>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</si>
  <si>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</si>
  <si>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</si>
  <si>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</si>
  <si>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</si>
  <si>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</si>
  <si>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</si>
  <si>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</si>
  <si>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</si>
  <si>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</si>
  <si>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</si>
  <si>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</si>
  <si>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</si>
  <si>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</si>
  <si>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</si>
  <si>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</si>
  <si>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</si>
  <si>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</si>
  <si>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</si>
  <si>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</si>
  <si>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</si>
  <si>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</si>
  <si>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</si>
  <si>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</si>
  <si>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</si>
  <si>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</si>
  <si>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</si>
  <si>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</si>
  <si>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</si>
  <si>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</si>
  <si>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</si>
  <si>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</si>
  <si>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</si>
  <si>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</si>
  <si>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</si>
  <si>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</si>
  <si>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</si>
  <si>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</si>
  <si>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</si>
  <si>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</si>
  <si>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</si>
  <si>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</si>
  <si>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</si>
  <si>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</si>
  <si>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</si>
  <si>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</si>
  <si>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</si>
  <si>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</si>
  <si>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</si>
  <si>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</si>
  <si>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</si>
  <si>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</si>
  <si>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</si>
  <si>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</si>
  <si>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</si>
  <si>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</si>
  <si>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</si>
  <si>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</si>
  <si>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</si>
  <si>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</si>
  <si>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</si>
  <si>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</si>
  <si>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</si>
  <si>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</si>
  <si>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</si>
  <si>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Skill_ShanXian_2</t>
    <phoneticPr fontId="45" type="noConversion"/>
  </si>
  <si>
    <t>90000001;1;3,4;1,1;0.5,0.5,0.5,0.5,0.5,0,0,0,0;0,0,0,0,0</t>
    <phoneticPr fontId="45" type="noConversion"/>
  </si>
  <si>
    <t>Skill_MonsterMatrix</t>
    <phoneticPr fontId="45" type="noConversion"/>
  </si>
  <si>
    <t>Skill_Com_Summon_2</t>
    <phoneticPr fontId="45" type="noConversion"/>
  </si>
  <si>
    <t>连</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</si>
  <si>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</si>
  <si>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</si>
  <si>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</si>
  <si>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</si>
  <si>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</si>
  <si>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</si>
  <si>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</si>
  <si>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</si>
  <si>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</si>
  <si>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</si>
  <si>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</si>
  <si>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</si>
  <si>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</si>
  <si>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</si>
  <si>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</si>
  <si>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</si>
  <si>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</si>
  <si>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</si>
  <si>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</si>
  <si>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</si>
  <si>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</si>
  <si>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</si>
  <si>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</si>
  <si>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</si>
  <si>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</si>
  <si>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</si>
  <si>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</si>
  <si>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</si>
  <si>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</si>
  <si>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</si>
  <si>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</si>
  <si>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</si>
  <si>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</si>
  <si>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</si>
  <si>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</si>
  <si>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</si>
  <si>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</si>
  <si>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</si>
  <si>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</si>
  <si>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</si>
  <si>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</si>
  <si>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</si>
  <si>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</si>
  <si>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</si>
  <si>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</si>
  <si>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</si>
  <si>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</si>
  <si>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</si>
  <si>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</si>
  <si>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</si>
  <si>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</si>
  <si>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</si>
  <si>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</si>
  <si>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</si>
  <si>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</si>
  <si>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</si>
  <si>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</si>
  <si>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</si>
  <si>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</si>
  <si>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</si>
  <si>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</si>
  <si>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</si>
  <si>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</si>
  <si>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</si>
  <si>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</si>
  <si>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</si>
  <si>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Skill_Other_XuanFengZhan_1</t>
    <phoneticPr fontId="45" type="noConversion"/>
  </si>
  <si>
    <t>120;3</t>
    <phoneticPr fontId="45" type="noConversion"/>
  </si>
  <si>
    <t>熔岩风暴</t>
    <phoneticPr fontId="45" type="noConversion"/>
  </si>
  <si>
    <t>62004007;6;6</t>
    <phoneticPr fontId="45" type="noConversion"/>
  </si>
  <si>
    <t>召唤尸王大军？</t>
    <phoneticPr fontId="45" type="noConversion"/>
  </si>
  <si>
    <t>对前方区域释放3个风暴对敌人造成200%伤害和和60%减速效果，持续5秒</t>
    <phoneticPr fontId="45" type="noConversion"/>
  </si>
  <si>
    <t>360;8;1;3</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</si>
  <si>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</si>
  <si>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</si>
  <si>
    <t>随机对自身周围生成多个法阵,对敌人造成150%伤害和60%减速效果,每次法阵命中后立即生成一个邪恶法师，邪灵法师被击杀后释放邪灵之力技能</t>
    <phoneticPr fontId="45" type="noConversion"/>
  </si>
  <si>
    <t>邪灵召唤</t>
    <phoneticPr fontId="45" type="noConversion"/>
  </si>
  <si>
    <t>樊笼之咒</t>
    <phoneticPr fontId="45" type="noConversion"/>
  </si>
  <si>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phoneticPr fontId="45" type="noConversion"/>
  </si>
  <si>
    <t>360;5;1;1</t>
    <phoneticPr fontId="45" type="noConversion"/>
  </si>
  <si>
    <t>死亡时释放多个法球在缓慢移动对触碰的敌人造成150%伤害</t>
    <phoneticPr fontId="45" type="noConversion"/>
  </si>
  <si>
    <t>召唤多个樊笼法师攻击目标,樊笼法师拥有樊笼之力技能，受到伤害朝敌人方向快速冲刺随后对范围内敌人造成100%伤害和一秒禁锢效果</t>
    <phoneticPr fontId="45" type="noConversion"/>
  </si>
  <si>
    <t>樊笼之力</t>
    <phoneticPr fontId="45" type="noConversion"/>
  </si>
  <si>
    <t>朝敌人方向快速冲刺随后对范围内敌人造成100%伤害和一秒禁锢效果</t>
    <phoneticPr fontId="45" type="noConversion"/>
  </si>
  <si>
    <t>造成100%伤害和一秒禁锢效果</t>
    <phoneticPr fontId="45" type="noConversion"/>
  </si>
  <si>
    <t>忍术影瞬</t>
    <phoneticPr fontId="45" type="noConversion"/>
  </si>
  <si>
    <t>16,3</t>
    <phoneticPr fontId="45" type="noConversion"/>
  </si>
  <si>
    <t>5,0.1</t>
    <phoneticPr fontId="45" type="noConversion"/>
  </si>
  <si>
    <t>80001034</t>
    <phoneticPr fontId="45" type="noConversion"/>
  </si>
  <si>
    <t>每3次普攻随机几个区域释放熔岩柱对，对敌人造成150%伤害和60%减速效果，持续5秒</t>
    <phoneticPr fontId="45" type="noConversion"/>
  </si>
  <si>
    <t>裂地击</t>
    <phoneticPr fontId="45" type="noConversion"/>
  </si>
  <si>
    <t>龙卷风</t>
    <phoneticPr fontId="45" type="noConversion"/>
  </si>
  <si>
    <t>顺斩</t>
    <phoneticPr fontId="45" type="noConversion"/>
  </si>
  <si>
    <t>忍术分身</t>
    <phoneticPr fontId="45" type="noConversion"/>
  </si>
  <si>
    <t>77001801;6;6</t>
    <phoneticPr fontId="45" type="noConversion"/>
  </si>
  <si>
    <t>77001405;6;6</t>
    <phoneticPr fontId="45" type="noConversion"/>
  </si>
  <si>
    <t>97004001,97004002</t>
    <phoneticPr fontId="45" type="noConversion"/>
  </si>
  <si>
    <t>97004003</t>
    <phoneticPr fontId="45" type="noConversion"/>
  </si>
  <si>
    <t>97004004</t>
    <phoneticPr fontId="45" type="noConversion"/>
  </si>
  <si>
    <t>97004005</t>
    <phoneticPr fontId="45" type="noConversion"/>
  </si>
  <si>
    <t>97008001,97008007,97008006</t>
    <phoneticPr fontId="45" type="noConversion"/>
  </si>
  <si>
    <t>97008006,97008007</t>
    <phoneticPr fontId="45" type="noConversion"/>
  </si>
  <si>
    <t>97008003,97008004,97008005</t>
    <phoneticPr fontId="45" type="noConversion"/>
  </si>
  <si>
    <t>97008002</t>
    <phoneticPr fontId="45" type="noConversion"/>
  </si>
  <si>
    <t>97008007</t>
    <phoneticPr fontId="45" type="noConversion"/>
  </si>
  <si>
    <t>97008008</t>
    <phoneticPr fontId="45" type="noConversion"/>
  </si>
  <si>
    <t>忍术鬼影连</t>
    <phoneticPr fontId="45" type="noConversion"/>
  </si>
  <si>
    <t>召唤影子</t>
    <phoneticPr fontId="45" type="noConversion"/>
  </si>
  <si>
    <t>鬼影连</t>
    <phoneticPr fontId="45" type="noConversion"/>
  </si>
  <si>
    <t>忍术十字击</t>
    <phoneticPr fontId="45" type="noConversion"/>
  </si>
  <si>
    <t>0;1;0.5;3</t>
    <phoneticPr fontId="45" type="noConversion"/>
  </si>
  <si>
    <t>疾风剑决</t>
    <phoneticPr fontId="45" type="noConversion"/>
  </si>
  <si>
    <t>对敌人造成200%伤害和60%减速效果持续5秒</t>
    <phoneticPr fontId="45" type="noConversion"/>
  </si>
  <si>
    <t>剑气</t>
    <phoneticPr fontId="45" type="noConversion"/>
  </si>
  <si>
    <t>狂怒</t>
    <phoneticPr fontId="45" type="noConversion"/>
  </si>
  <si>
    <t>97001001,97001002,97001003</t>
    <phoneticPr fontId="45" type="noConversion"/>
  </si>
  <si>
    <t>97001004</t>
    <phoneticPr fontId="45" type="noConversion"/>
  </si>
  <si>
    <t>每五次普攻对自己前方区域造成200%伤害,并眩晕目标2秒</t>
    <phoneticPr fontId="45" type="noConversion"/>
  </si>
  <si>
    <t>狼王撕裂</t>
    <phoneticPr fontId="45" type="noConversion"/>
  </si>
  <si>
    <t>97001005</t>
    <phoneticPr fontId="45" type="noConversion"/>
  </si>
  <si>
    <t>70010302;0;1;1</t>
    <phoneticPr fontId="45" type="noConversion"/>
  </si>
  <si>
    <t>97003001</t>
    <phoneticPr fontId="45" type="noConversion"/>
  </si>
  <si>
    <t>97003002,97003003</t>
    <phoneticPr fontId="45" type="noConversion"/>
  </si>
  <si>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phoneticPr fontId="45" type="noConversion"/>
  </si>
  <si>
    <t>97003002</t>
    <phoneticPr fontId="45" type="noConversion"/>
  </si>
  <si>
    <t>对前方区域释放3个风暴对敌人造成300%伤害，并施加冰裂效果每秒对敌人造成1%生命值流失持续8秒，可叠加</t>
    <phoneticPr fontId="45" type="noConversion"/>
  </si>
  <si>
    <t>立即冲锋到目标区域,造成100%伤害,并眩晕目标1秒，并施加冰裂效果每秒对敌人造成1%生命值流失持续8秒，可叠加,每次冲锋恢复自身1%最大生命值</t>
    <phoneticPr fontId="45" type="noConversion"/>
  </si>
  <si>
    <t>碎冰击</t>
    <phoneticPr fontId="45" type="noConversion"/>
  </si>
  <si>
    <t>每五次普攻对自己前方区域造成200%伤害,并眩晕目标1秒，并施加冰裂效果每秒对敌人造成1%生命值流失持续8秒，可叠加,每次冲锋恢复自身1%最大生命值</t>
    <phoneticPr fontId="45" type="noConversion"/>
  </si>
  <si>
    <t>70010802;0;1;10</t>
    <phoneticPr fontId="45" type="noConversion"/>
  </si>
  <si>
    <t>77001802</t>
  </si>
  <si>
    <t>70010803;0;3;10</t>
    <phoneticPr fontId="45" type="noConversion"/>
  </si>
  <si>
    <t>97009001,97009002</t>
  </si>
  <si>
    <t>受到攻击有30%几率消失，并且造成对敌人连续造成五段伤害每段造成80%伤害和和60%减速持续5秒，随后在敌方位置出现，对范围内敌人造成150%伤害并眩晕2秒</t>
    <phoneticPr fontId="45" type="noConversion"/>
  </si>
  <si>
    <t>70010902;0;5;8</t>
    <phoneticPr fontId="45" type="noConversion"/>
  </si>
  <si>
    <t>97009003</t>
  </si>
  <si>
    <t>影子冲锋对敌人造成80%伤害和60%减速效果</t>
    <phoneticPr fontId="45" type="noConversion"/>
  </si>
  <si>
    <t>97009004</t>
  </si>
  <si>
    <t>对范围内敌人造成200%伤害</t>
    <phoneticPr fontId="45" type="noConversion"/>
  </si>
  <si>
    <t>97009008,97009009</t>
    <phoneticPr fontId="45" type="noConversion"/>
  </si>
  <si>
    <t>70010903;0;2;10</t>
    <phoneticPr fontId="45" type="noConversion"/>
  </si>
  <si>
    <t>97009006,97009007</t>
  </si>
  <si>
    <t>血量低于80%时触发朝敌人方向突进三次每次对敌人造成100%伤害并恢复自身1%最大生命值，随后对敌人连续释放3道剑气，对敌人造成200%伤害和60%减速效果持续5秒</t>
    <phoneticPr fontId="45" type="noConversion"/>
  </si>
  <si>
    <t>每次6次普攻触发朝敌人方向突进并对敌人造成100%伤害并恢复自身1%最大生命值</t>
    <phoneticPr fontId="45" type="noConversion"/>
  </si>
  <si>
    <t>4,2</t>
    <phoneticPr fontId="45" type="noConversion"/>
  </si>
  <si>
    <t>97009005,97009008,97009009</t>
    <phoneticPr fontId="45" type="noConversion"/>
  </si>
  <si>
    <t>立即对闪烁到目标身后,对范围内所有敌人造成100%伤害</t>
    <phoneticPr fontId="45" type="noConversion"/>
  </si>
  <si>
    <t>对自己前方区域造成50%伤害</t>
    <phoneticPr fontId="45" type="noConversion"/>
  </si>
  <si>
    <t>77001906</t>
  </si>
  <si>
    <t>元素:能量之源</t>
    <phoneticPr fontId="45" type="noConversion"/>
  </si>
  <si>
    <t>60;5;0.4;4</t>
    <phoneticPr fontId="45" type="noConversion"/>
  </si>
  <si>
    <t>每次超前方释放5个法球，每个法球可以对目标造成300%伤害，持续4个波次</t>
    <phoneticPr fontId="45" type="noConversion"/>
  </si>
  <si>
    <t>每五次普攻对自己前方区域造成150%伤害,并眩晕目标2秒</t>
    <phoneticPr fontId="45" type="noConversion"/>
  </si>
  <si>
    <t>普攻有20%几率对敌方连续攻击3次每次对敌人造成80%伤害，随后对前方造成200%伤害,并眩晕目标2秒</t>
    <phoneticPr fontId="45" type="noConversion"/>
  </si>
  <si>
    <t>97003004</t>
    <phoneticPr fontId="45" type="noConversion"/>
  </si>
  <si>
    <t>当生命降低至50%时,释放黑暗深渊对范围内敌人造成500%伤害，并从黑暗中召唤黑暗将军，并增加自身100%攻击速度</t>
    <phoneticPr fontId="45" type="noConversion"/>
  </si>
  <si>
    <t>生命值低于60%时每隔20秒进入狂怒状态对范围内敌人造成300%伤害和2秒眩晕效果，移动速度增加100%攻击速度增加200%体型变大2倍持续10秒，</t>
    <phoneticPr fontId="45" type="noConversion"/>
  </si>
  <si>
    <t>蓄力一段时间随后朝敌方所在位置快速突进并对范围内所有敌人造成150%伤害和1秒禁锢效果，若该次攻击命中敌人则进入疾风模式立即位移至敌方所在区域对范围内敌人造成100%伤害随后对前方挥出剑气对敌人造成50%伤害和60%减速持续5秒连续五次，最后释放3波疾风，每波对敌人造成150%伤害</t>
    <phoneticPr fontId="45" type="noConversion"/>
  </si>
  <si>
    <t>血量低于60%时,进行分身，分身拥有忍术鬼影连，忍术疾风剑决技能,并且自身立即进入疾风状态，分身存在时间40秒</t>
    <phoneticPr fontId="45" type="noConversion"/>
  </si>
  <si>
    <t>使自己普通攻击提升30%,攻击提升20%+600点攻击,攻击速度提升100%,并使自身攻击时有概率触发闪电链，目标附加感电状态，每层感电状态是其受到普攻伤害提升5%,移动速度降低10%，持续2秒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</si>
  <si>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使自己普通攻击提升30%,攻击提升20%+900点攻击,攻击速度提升100%,并使自身攻击时有概率触发闪电链，目标附加感电状态，每层感电状态是其受到普攻伤害提升5%,移动速度降低10%，持续2秒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</si>
  <si>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使自己普通攻击提升30%,攻击提升25%+1200点攻击,攻击速度提升100%,并使自身攻击时有概率触发闪电链，目标附加感电状态，每层感电状态是其受到普攻伤害提升5%,移动速度降低10%，持续2秒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</si>
  <si>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使自己普通攻击提升30%,攻击提升25%+1500点攻击,攻击速度提升100%,并使自身攻击时有概率触发闪电链，目标附加感电状态，每层感电状态是其受到普攻伤害提升5%,移动速度降低10%，持续2秒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</si>
  <si>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使自己普通攻击提升30%,攻击提升30%+1800点攻击,攻击速度提升100%,并使自身攻击时有概率触发闪电链，目标附加感电状态，每层感电状态是其受到普攻伤害提升5%,移动速度降低10%，持续2秒  感电最多附加3层，,持续20秒</t>
    <phoneticPr fontId="45" type="noConversion"/>
  </si>
  <si>
    <t>90001039,90001040</t>
    <phoneticPr fontId="45" type="noConversion"/>
  </si>
  <si>
    <t>进入守护状态持续释放寒冰对范围内敌人造成50%伤害和2秒禁锢效果</t>
    <phoneticPr fontId="45" type="noConversion"/>
  </si>
  <si>
    <t>心魔震怒</t>
    <phoneticPr fontId="45" type="noConversion"/>
  </si>
  <si>
    <t>震怒</t>
    <phoneticPr fontId="45" type="noConversion"/>
  </si>
  <si>
    <t>受到攻击有15%几率触发心魔震怒，对范围内敌人造成200%伤害，随后进入震怒状态持续对范围内敌人造成80%伤害和2秒禁锢效果，每次命中目标恢复自身2%最大生命值，持续6秒</t>
    <phoneticPr fontId="45" type="noConversion"/>
  </si>
  <si>
    <t>97002001,97002004</t>
    <phoneticPr fontId="45" type="noConversion"/>
  </si>
  <si>
    <t>回血</t>
    <phoneticPr fontId="45" type="noConversion"/>
  </si>
  <si>
    <t>烈魔击</t>
    <phoneticPr fontId="45" type="noConversion"/>
  </si>
  <si>
    <t>97002002</t>
    <phoneticPr fontId="45" type="noConversion"/>
  </si>
  <si>
    <t>77001204</t>
    <phoneticPr fontId="45" type="noConversion"/>
  </si>
  <si>
    <t>风暴击</t>
    <phoneticPr fontId="45" type="noConversion"/>
  </si>
  <si>
    <t>77001205</t>
  </si>
  <si>
    <t>受到伤害有20%几率对四周连续释放三波龙卷风对敌人造成100%伤害,和80%减速，持续5秒</t>
    <phoneticPr fontId="45" type="noConversion"/>
  </si>
  <si>
    <t>烈魔爆</t>
    <phoneticPr fontId="45" type="noConversion"/>
  </si>
  <si>
    <t>连续对敌人所在位置造成100%伤害,和80%减速，持续5秒</t>
    <phoneticPr fontId="45" type="noConversion"/>
  </si>
  <si>
    <t>360;8;0.3;3</t>
    <phoneticPr fontId="45" type="noConversion"/>
  </si>
  <si>
    <t>对敌方范围内敌人造成300%伤害和2秒禁锢效果</t>
    <phoneticPr fontId="45" type="noConversion"/>
  </si>
  <si>
    <t>77001204;0.5;3</t>
    <phoneticPr fontId="45" type="noConversion"/>
  </si>
  <si>
    <t>每次普攻有15%几率对范围内敌人造成300%伤害和12秒注视效果，在注视效果期间，敌人每次移动立即在周围将随机出现熔岩柱，对敌人造成150%伤害和60%减速效果，持续5秒</t>
    <phoneticPr fontId="45" type="noConversion"/>
  </si>
  <si>
    <t>立即在自身脚底下释放一个熔岩,范围内玩家的移动速度降低60%,每秒造成50%伤害</t>
    <phoneticPr fontId="45" type="noConversion"/>
  </si>
  <si>
    <t>熔岩</t>
    <phoneticPr fontId="45" type="noConversion"/>
  </si>
  <si>
    <t>97005003</t>
    <phoneticPr fontId="45" type="noConversion"/>
  </si>
  <si>
    <t>烈火燃烧</t>
    <phoneticPr fontId="45" type="noConversion"/>
  </si>
  <si>
    <t>烈火猛击</t>
    <phoneticPr fontId="45" type="noConversion"/>
  </si>
  <si>
    <t>立即对闪烁到目标身后,对范围内所有敌人造成200%伤害和2秒眩晕效果，并且立即在自身脚底下释放一个熔岩,范围内玩家的移动速度降低60%,每秒造成50%伤害</t>
    <phoneticPr fontId="45" type="noConversion"/>
  </si>
  <si>
    <t>烈火冲击</t>
    <phoneticPr fontId="45" type="noConversion"/>
  </si>
  <si>
    <t>烈火击</t>
    <phoneticPr fontId="45" type="noConversion"/>
  </si>
  <si>
    <t>3,7</t>
    <phoneticPr fontId="45" type="noConversion"/>
  </si>
  <si>
    <t>97005002</t>
    <phoneticPr fontId="45" type="noConversion"/>
  </si>
  <si>
    <t>每普攻5次会对目标释放3波冲击波造成120%伤害</t>
    <phoneticPr fontId="45" type="noConversion"/>
  </si>
  <si>
    <t>立即冲锋到目标区域,对前方范围造成200%伤害和60%减速并且立即在自身脚底下释放一个熔岩,对范围内玩家的移动速度降低60%,每秒造成50%伤害</t>
    <phoneticPr fontId="45" type="noConversion"/>
  </si>
  <si>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phoneticPr fontId="45" type="noConversion"/>
  </si>
  <si>
    <t>烈火冲锋决</t>
    <phoneticPr fontId="45" type="noConversion"/>
  </si>
  <si>
    <t>烈火炎龙决</t>
    <phoneticPr fontId="45" type="noConversion"/>
  </si>
  <si>
    <t>炎龙</t>
    <phoneticPr fontId="45" type="noConversion"/>
  </si>
  <si>
    <t>97005005,97005006</t>
    <phoneticPr fontId="45" type="noConversion"/>
  </si>
  <si>
    <t>77001504</t>
    <phoneticPr fontId="45" type="noConversion"/>
  </si>
  <si>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phoneticPr fontId="45" type="noConversion"/>
  </si>
  <si>
    <t>血量低于50%时立即对范围内敌人造成200%伤害和2秒眩晕，并且自身进入燃烧状态，燃烧状态中自身伤害提升50%持续10秒</t>
    <phoneticPr fontId="45" type="noConversion"/>
  </si>
  <si>
    <t>测试叠层</t>
    <phoneticPr fontId="45" type="noConversion"/>
  </si>
  <si>
    <t>97010001,97010002</t>
    <phoneticPr fontId="45" type="noConversion"/>
  </si>
  <si>
    <t>77001601</t>
    <phoneticPr fontId="45" type="noConversion"/>
  </si>
  <si>
    <t>77001601;0.2;3</t>
    <phoneticPr fontId="45" type="noConversion"/>
  </si>
  <si>
    <t>Skill_ComSelfRang_Damge_1</t>
    <phoneticPr fontId="45" type="noConversion"/>
  </si>
  <si>
    <t>Skill_ComTargetMove_RangDamge_1</t>
    <phoneticPr fontId="45" type="noConversion"/>
  </si>
  <si>
    <t>对目标释放寒冰风暴对敌人造成150%伤害和40%减速效果</t>
    <phoneticPr fontId="45" type="noConversion"/>
  </si>
  <si>
    <t>120;1</t>
    <phoneticPr fontId="45" type="noConversion"/>
  </si>
  <si>
    <t>97006001,97006003</t>
    <phoneticPr fontId="45" type="noConversion"/>
  </si>
  <si>
    <t>寒冰风暴</t>
    <phoneticPr fontId="45" type="noConversion"/>
  </si>
  <si>
    <t>寒冰风雪</t>
    <phoneticPr fontId="45" type="noConversion"/>
  </si>
  <si>
    <t>每8次普攻锁定一个目标对其连续释放冰刺每次造成80%伤害并减速目标10%移动速度持续20秒，每次命中目标会立即对目标释放寒冰风暴对敌人造成150%伤害和60%减速效果持续2秒</t>
    <phoneticPr fontId="45" type="noConversion"/>
  </si>
  <si>
    <t>立即在自身脚底下立即生成寒冰风雪风雪对敌人每秒造成80%伤害和60%减速效果，风雪存在时间10秒，寒冰风雪每次对目标造成伤害立即对目标发动寒冰风暴</t>
    <phoneticPr fontId="45" type="noConversion"/>
  </si>
  <si>
    <t>97006002,97006003</t>
    <phoneticPr fontId="45" type="noConversion"/>
  </si>
  <si>
    <t>寒影击</t>
    <phoneticPr fontId="45" type="noConversion"/>
  </si>
  <si>
    <t>碎影寒冰击</t>
    <phoneticPr fontId="45" type="noConversion"/>
  </si>
  <si>
    <t>受到攻击有20%几率立即瞬移到敌方身后对敌人造成100%伤害和60%减速效果持续2秒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</si>
</sst>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1">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81">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3" borderId="4" xfId="0" applyFont="1" applyFill="1" applyBorder="1" applyAlignment="1">
      <alignment horizontal="left" vertical="center"/>
    </xf>
    <xf numFmtId="3" fontId="4" fillId="6" borderId="3" xfId="0" quotePrefix="1" applyNumberFormat="1" applyFont="1" applyFill="1" applyBorder="1" applyAlignment="1">
      <alignment horizontal="center" vertical="center"/>
    </xf>
    <xf numFmtId="0" fontId="0" fillId="50" borderId="0" xfId="0" applyFill="1"/>
    <xf numFmtId="0" fontId="8" fillId="50" borderId="3" xfId="0" applyNumberFormat="1" applyFont="1" applyFill="1" applyBorder="1" applyAlignment="1">
      <alignment horizontal="center" vertical="center"/>
    </xf>
    <xf numFmtId="49" fontId="6" fillId="50" borderId="3" xfId="0" applyNumberFormat="1" applyFont="1" applyFill="1" applyBorder="1" applyAlignment="1">
      <alignment horizontal="center" vertical="center"/>
    </xf>
    <xf numFmtId="0" fontId="7" fillId="50" borderId="3" xfId="0" applyNumberFormat="1" applyFont="1" applyFill="1" applyBorder="1" applyAlignment="1">
      <alignment horizontal="center" vertical="center"/>
    </xf>
    <xf numFmtId="0" fontId="6" fillId="50" borderId="3" xfId="0" applyNumberFormat="1" applyFont="1" applyFill="1" applyBorder="1" applyAlignment="1">
      <alignment horizontal="center" vertical="center"/>
    </xf>
    <xf numFmtId="0" fontId="4" fillId="50" borderId="3" xfId="0" applyNumberFormat="1" applyFont="1" applyFill="1" applyBorder="1" applyAlignment="1">
      <alignment horizontal="center" vertical="center"/>
    </xf>
    <xf numFmtId="49" fontId="8" fillId="50" borderId="3" xfId="0" applyNumberFormat="1" applyFont="1" applyFill="1" applyBorder="1" applyAlignment="1">
      <alignment horizontal="center" vertical="center"/>
    </xf>
    <xf numFmtId="49" fontId="6" fillId="50" borderId="3" xfId="0" applyNumberFormat="1" applyFont="1" applyFill="1" applyBorder="1" applyAlignment="1">
      <alignment horizontal="left" vertical="center"/>
    </xf>
    <xf numFmtId="0" fontId="5" fillId="50" borderId="4" xfId="0" applyFont="1" applyFill="1" applyBorder="1" applyAlignment="1">
      <alignment horizontal="center" vertical="center"/>
    </xf>
    <xf numFmtId="0" fontId="6" fillId="50" borderId="3" xfId="0" applyNumberFormat="1" applyFont="1" applyFill="1" applyBorder="1" applyAlignment="1">
      <alignment horizontal="left" vertical="center"/>
    </xf>
    <xf numFmtId="3" fontId="4" fillId="50" borderId="3" xfId="0" quotePrefix="1" applyNumberFormat="1" applyFont="1" applyFill="1" applyBorder="1" applyAlignment="1">
      <alignment horizontal="center" vertical="center"/>
    </xf>
    <xf numFmtId="3" fontId="6" fillId="50" borderId="3" xfId="0" quotePrefix="1" applyNumberFormat="1" applyFont="1" applyFill="1" applyBorder="1" applyAlignment="1">
      <alignment horizontal="center" vertical="center"/>
    </xf>
    <xf numFmtId="0" fontId="8" fillId="50" borderId="3" xfId="0" quotePrefix="1" applyNumberFormat="1" applyFont="1" applyFill="1" applyBorder="1" applyAlignment="1">
      <alignment horizontal="center" vertical="center"/>
    </xf>
    <xf numFmtId="0" fontId="4" fillId="50"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41"/>
  <sheetViews>
    <sheetView showGridLines="0" tabSelected="1" zoomScaleNormal="100" workbookViewId="0">
      <pane xSplit="4" ySplit="5" topLeftCell="AX1802" activePane="bottomRight" state="frozen"/>
      <selection pane="topRight"/>
      <selection pane="bottomLeft"/>
      <selection pane="bottomRight" activeCell="AY1818" sqref="AY181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2433</v>
      </c>
      <c r="AY202" s="91" t="s">
        <v>2432</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2471</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2471</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2" t="s">
        <v>2500</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0" t="s">
        <v>2498</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2470</v>
      </c>
      <c r="AG314" s="195">
        <v>0</v>
      </c>
      <c r="AH314" s="195">
        <v>2</v>
      </c>
      <c r="AI314" s="62">
        <v>0</v>
      </c>
      <c r="AJ314" s="82">
        <v>1.5</v>
      </c>
      <c r="AK314" s="196">
        <v>0</v>
      </c>
      <c r="AL314" s="82">
        <v>0</v>
      </c>
      <c r="AM314" s="82">
        <v>0</v>
      </c>
      <c r="AN314" s="82">
        <v>3</v>
      </c>
      <c r="AO314" s="54">
        <v>8000</v>
      </c>
      <c r="AP314" s="82">
        <v>2</v>
      </c>
      <c r="AQ314" s="82">
        <v>10</v>
      </c>
      <c r="AR314" s="62">
        <v>0</v>
      </c>
      <c r="AS314" s="257">
        <v>80001034</v>
      </c>
      <c r="AT314" s="58" t="s">
        <v>216</v>
      </c>
      <c r="AU314" s="191">
        <v>0</v>
      </c>
      <c r="AV314" s="191">
        <v>0</v>
      </c>
      <c r="AW314" s="191">
        <v>70406013</v>
      </c>
      <c r="AX314" s="58" t="s">
        <v>382</v>
      </c>
      <c r="AY314" s="54" t="s">
        <v>2497</v>
      </c>
      <c r="AZ314" s="60">
        <v>0</v>
      </c>
      <c r="BA314" s="60">
        <v>0</v>
      </c>
      <c r="BB314" s="76" t="s">
        <v>2501</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2468</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2474</v>
      </c>
      <c r="AU315" s="62" t="s">
        <v>817</v>
      </c>
      <c r="AV315" s="62">
        <v>0</v>
      </c>
      <c r="AW315" s="62">
        <v>70406012</v>
      </c>
      <c r="AX315" s="168" t="s">
        <v>2475</v>
      </c>
      <c r="AY315" s="62">
        <v>0</v>
      </c>
      <c r="AZ315" s="62">
        <v>0</v>
      </c>
      <c r="BA315" s="62">
        <v>0</v>
      </c>
      <c r="BB315" s="261" t="s">
        <v>2481</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2469</v>
      </c>
      <c r="E316" s="59">
        <v>1</v>
      </c>
      <c r="F316" s="54">
        <v>0</v>
      </c>
      <c r="G316" s="59">
        <v>0</v>
      </c>
      <c r="H316" s="60">
        <v>0</v>
      </c>
      <c r="I316" s="59">
        <v>1</v>
      </c>
      <c r="J316" s="59">
        <v>0</v>
      </c>
      <c r="K316" s="59">
        <v>0</v>
      </c>
      <c r="L316" s="54">
        <v>0</v>
      </c>
      <c r="M316" s="54">
        <v>0</v>
      </c>
      <c r="N316" s="54">
        <v>2</v>
      </c>
      <c r="O316" s="54">
        <v>16</v>
      </c>
      <c r="P316" s="54">
        <v>3</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2518</v>
      </c>
      <c r="AT316" s="58" t="s">
        <v>2435</v>
      </c>
      <c r="AU316" s="54" t="s">
        <v>351</v>
      </c>
      <c r="AV316" s="59">
        <v>0</v>
      </c>
      <c r="AW316" s="59">
        <v>70406011</v>
      </c>
      <c r="AX316" s="53" t="s">
        <v>162</v>
      </c>
      <c r="AY316" s="54" t="s">
        <v>2499</v>
      </c>
      <c r="AZ316" s="60">
        <v>0</v>
      </c>
      <c r="BA316" s="60">
        <v>0</v>
      </c>
      <c r="BB316" s="76" t="s">
        <v>2519</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ht="20.100000000000001" customHeight="1">
      <c r="C317" s="18">
        <v>62004051</v>
      </c>
      <c r="D317" s="19" t="s">
        <v>657</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62004052</v>
      </c>
      <c r="D318" s="19" t="s">
        <v>658</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0" t="s">
        <v>659</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row>
    <row r="319" spans="3:68" ht="20.100000000000001" customHeight="1">
      <c r="C319" s="18">
        <v>62004053</v>
      </c>
      <c r="D319" s="19" t="s">
        <v>660</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661</v>
      </c>
      <c r="AT319" s="19" t="s">
        <v>216</v>
      </c>
      <c r="AU319" s="20">
        <v>0</v>
      </c>
      <c r="AV319" s="20">
        <v>0</v>
      </c>
      <c r="AW319" s="20">
        <v>20000021</v>
      </c>
      <c r="AX319" s="37" t="s">
        <v>162</v>
      </c>
      <c r="AY319" s="110">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row>
    <row r="320" spans="3:68" ht="20.100000000000001" customHeight="1">
      <c r="C320" s="18">
        <v>62004054</v>
      </c>
      <c r="D320" s="19" t="s">
        <v>662</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62004055</v>
      </c>
      <c r="D321" s="19" t="s">
        <v>663</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595</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0">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row>
    <row r="322" spans="3:68" ht="19.5" customHeight="1">
      <c r="C322" s="10">
        <v>62004101</v>
      </c>
      <c r="D322" s="17" t="s">
        <v>664</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1" t="s">
        <v>665</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62004102</v>
      </c>
      <c r="D323" s="14" t="s">
        <v>666</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667</v>
      </c>
      <c r="AZ323" s="15">
        <v>0</v>
      </c>
      <c r="BA323" s="15">
        <v>0</v>
      </c>
      <c r="BB323" s="36" t="s">
        <v>668</v>
      </c>
      <c r="BC323" s="13">
        <v>0</v>
      </c>
      <c r="BD323" s="13">
        <v>0</v>
      </c>
      <c r="BE323" s="13">
        <v>0</v>
      </c>
      <c r="BF323" s="13">
        <v>0</v>
      </c>
      <c r="BG323" s="13">
        <v>0</v>
      </c>
      <c r="BH323" s="13">
        <v>0</v>
      </c>
      <c r="BI323" s="11">
        <v>0</v>
      </c>
      <c r="BJ323" s="8">
        <v>0</v>
      </c>
      <c r="BK323" s="8">
        <v>0</v>
      </c>
      <c r="BL323" s="8">
        <v>0</v>
      </c>
      <c r="BM323" s="8">
        <v>0</v>
      </c>
      <c r="BN323" s="8">
        <v>0</v>
      </c>
      <c r="BO323" s="8">
        <v>0</v>
      </c>
      <c r="BP323" s="8">
        <v>0</v>
      </c>
    </row>
    <row r="324" spans="3:68"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1" t="s">
        <v>546</v>
      </c>
      <c r="BC324" s="16">
        <v>0</v>
      </c>
      <c r="BD324" s="13">
        <v>0</v>
      </c>
      <c r="BE324" s="16">
        <v>0</v>
      </c>
      <c r="BF324" s="16">
        <v>0</v>
      </c>
      <c r="BG324" s="16">
        <v>0</v>
      </c>
      <c r="BH324" s="16">
        <v>0</v>
      </c>
      <c r="BI324" s="11">
        <v>0</v>
      </c>
      <c r="BJ324" s="8">
        <v>0</v>
      </c>
      <c r="BK324" s="8">
        <v>0</v>
      </c>
      <c r="BL324" s="8">
        <v>0</v>
      </c>
      <c r="BM324" s="8">
        <v>0</v>
      </c>
      <c r="BN324" s="8">
        <v>0</v>
      </c>
      <c r="BO324" s="8">
        <v>0</v>
      </c>
      <c r="BP324" s="8">
        <v>0</v>
      </c>
    </row>
    <row r="325" spans="3:68"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1" t="s">
        <v>490</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62004105</v>
      </c>
      <c r="D326" s="53" t="s">
        <v>405</v>
      </c>
      <c r="E326" s="13">
        <v>1</v>
      </c>
      <c r="F326" s="13">
        <v>90002001</v>
      </c>
      <c r="G326" s="54">
        <v>0</v>
      </c>
      <c r="H326" s="15">
        <v>0</v>
      </c>
      <c r="I326" s="16">
        <v>1</v>
      </c>
      <c r="J326" s="16">
        <v>0</v>
      </c>
      <c r="K326" s="16">
        <v>0</v>
      </c>
      <c r="L326" s="54">
        <v>0</v>
      </c>
      <c r="M326" s="54">
        <v>0</v>
      </c>
      <c r="N326" s="54">
        <v>2</v>
      </c>
      <c r="O326" s="54">
        <v>2</v>
      </c>
      <c r="P326" s="54">
        <v>0.9</v>
      </c>
      <c r="Q326" s="54">
        <v>0</v>
      </c>
      <c r="R326" s="8">
        <v>0</v>
      </c>
      <c r="S326" s="54">
        <v>0</v>
      </c>
      <c r="T326" s="13">
        <v>1</v>
      </c>
      <c r="U326" s="54">
        <v>2</v>
      </c>
      <c r="V326" s="54">
        <v>0</v>
      </c>
      <c r="W326" s="54">
        <v>4</v>
      </c>
      <c r="X326" s="54">
        <v>0</v>
      </c>
      <c r="Y326" s="54">
        <v>0</v>
      </c>
      <c r="Z326" s="54">
        <v>0</v>
      </c>
      <c r="AA326" s="54">
        <v>0</v>
      </c>
      <c r="AB326" s="54">
        <v>0</v>
      </c>
      <c r="AC326" s="54">
        <v>0</v>
      </c>
      <c r="AD326" s="54">
        <v>20</v>
      </c>
      <c r="AE326" s="54">
        <v>2</v>
      </c>
      <c r="AF326" s="54" t="s">
        <v>406</v>
      </c>
      <c r="AG326" s="8">
        <v>0</v>
      </c>
      <c r="AH326" s="8">
        <v>2</v>
      </c>
      <c r="AI326" s="8">
        <v>0</v>
      </c>
      <c r="AJ326" s="62">
        <v>0</v>
      </c>
      <c r="AK326" s="54">
        <v>0</v>
      </c>
      <c r="AL326" s="54">
        <v>0</v>
      </c>
      <c r="AM326" s="54">
        <v>0</v>
      </c>
      <c r="AN326" s="54">
        <v>6</v>
      </c>
      <c r="AO326" s="54">
        <v>6000</v>
      </c>
      <c r="AP326" s="54">
        <v>1</v>
      </c>
      <c r="AQ326" s="54">
        <v>0</v>
      </c>
      <c r="AR326" s="8">
        <v>0</v>
      </c>
      <c r="AS326" s="54">
        <v>0</v>
      </c>
      <c r="AT326" s="53" t="s">
        <v>216</v>
      </c>
      <c r="AU326" s="13">
        <v>0</v>
      </c>
      <c r="AV326" s="59">
        <v>0</v>
      </c>
      <c r="AW326" s="16">
        <v>22000032</v>
      </c>
      <c r="AX326" s="53" t="s">
        <v>407</v>
      </c>
      <c r="AY326" s="54" t="s">
        <v>669</v>
      </c>
      <c r="AZ326" s="60">
        <v>0</v>
      </c>
      <c r="BA326" s="60">
        <v>0</v>
      </c>
      <c r="BB326" s="76" t="s">
        <v>409</v>
      </c>
      <c r="BC326" s="54">
        <v>0</v>
      </c>
      <c r="BD326" s="13">
        <v>0</v>
      </c>
      <c r="BE326" s="54">
        <v>0</v>
      </c>
      <c r="BF326" s="54">
        <v>0</v>
      </c>
      <c r="BG326" s="54">
        <v>0</v>
      </c>
      <c r="BH326" s="54">
        <v>0</v>
      </c>
      <c r="BI326" s="13">
        <v>0</v>
      </c>
      <c r="BJ326" s="8">
        <v>0</v>
      </c>
      <c r="BK326" s="8">
        <v>0</v>
      </c>
      <c r="BL326" s="8">
        <v>0</v>
      </c>
      <c r="BM326" s="8">
        <v>0</v>
      </c>
      <c r="BN326" s="8">
        <v>0</v>
      </c>
      <c r="BO326" s="8">
        <v>1</v>
      </c>
      <c r="BP326" s="8">
        <v>0</v>
      </c>
    </row>
    <row r="327" spans="3:68" ht="20.100000000000001" customHeight="1">
      <c r="C327" s="10">
        <v>62004106</v>
      </c>
      <c r="D327" s="14" t="s">
        <v>654</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670</v>
      </c>
      <c r="AZ327" s="15">
        <v>0</v>
      </c>
      <c r="BA327" s="15">
        <v>0</v>
      </c>
      <c r="BB327" s="36" t="s">
        <v>671</v>
      </c>
      <c r="BC327" s="13">
        <v>0</v>
      </c>
      <c r="BD327" s="13">
        <v>0</v>
      </c>
      <c r="BE327" s="13">
        <v>0</v>
      </c>
      <c r="BF327" s="13">
        <v>0</v>
      </c>
      <c r="BG327" s="13">
        <v>0</v>
      </c>
      <c r="BH327" s="13">
        <v>0</v>
      </c>
      <c r="BI327" s="11">
        <v>0</v>
      </c>
      <c r="BJ327" s="8">
        <v>0</v>
      </c>
      <c r="BK327" s="8">
        <v>0</v>
      </c>
      <c r="BL327" s="8">
        <v>0</v>
      </c>
      <c r="BM327" s="8">
        <v>0</v>
      </c>
      <c r="BN327" s="8">
        <v>0</v>
      </c>
      <c r="BO327" s="8">
        <v>0</v>
      </c>
      <c r="BP327" s="8">
        <v>0</v>
      </c>
    </row>
    <row r="328" spans="3:68" ht="20.100000000000001" customHeight="1">
      <c r="C328" s="18">
        <v>62004151</v>
      </c>
      <c r="D328" s="19" t="s">
        <v>672</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row>
    <row r="329" spans="3:68" ht="20.100000000000001" customHeight="1">
      <c r="C329" s="18">
        <v>62004152</v>
      </c>
      <c r="D329" s="19" t="s">
        <v>673</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674</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row>
    <row r="330" spans="3:68" ht="20.100000000000001" customHeight="1">
      <c r="C330" s="18">
        <v>62004153</v>
      </c>
      <c r="D330" s="19" t="s">
        <v>675</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676</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row>
    <row r="331" spans="3:68" ht="20.100000000000001" customHeight="1">
      <c r="C331" s="18">
        <v>62004154</v>
      </c>
      <c r="D331" s="19" t="s">
        <v>677</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row>
    <row r="332" spans="3:68" ht="20.100000000000001" customHeight="1">
      <c r="C332" s="16">
        <v>62004201</v>
      </c>
      <c r="D332" s="14" t="s">
        <v>678</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679</v>
      </c>
      <c r="AZ332" s="15">
        <v>0</v>
      </c>
      <c r="BA332" s="15">
        <v>0</v>
      </c>
      <c r="BB332" s="36" t="s">
        <v>680</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62004202</v>
      </c>
      <c r="D333" s="14" t="s">
        <v>681</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682</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62004203</v>
      </c>
      <c r="D334" s="14" t="s">
        <v>603</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683</v>
      </c>
      <c r="AZ334" s="15">
        <v>0</v>
      </c>
      <c r="BA334" s="15">
        <v>0</v>
      </c>
      <c r="BB334" s="36" t="s">
        <v>684</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6">
        <v>62004204</v>
      </c>
      <c r="D335" s="14" t="s">
        <v>606</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685</v>
      </c>
      <c r="AZ335" s="15">
        <v>0</v>
      </c>
      <c r="BA335" s="15">
        <v>0</v>
      </c>
      <c r="BB335" s="36" t="s">
        <v>686</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62004205</v>
      </c>
      <c r="D336" s="14" t="s">
        <v>687</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688</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62004206</v>
      </c>
      <c r="D337" s="14" t="s">
        <v>689</v>
      </c>
      <c r="E337" s="16">
        <v>1</v>
      </c>
      <c r="F337" s="13">
        <v>60010100</v>
      </c>
      <c r="G337" s="16">
        <v>0</v>
      </c>
      <c r="H337" s="15">
        <v>0</v>
      </c>
      <c r="I337" s="16">
        <v>1</v>
      </c>
      <c r="J337" s="16">
        <v>0</v>
      </c>
      <c r="K337" s="16">
        <v>0</v>
      </c>
      <c r="L337" s="13">
        <v>0</v>
      </c>
      <c r="M337" s="13">
        <v>0</v>
      </c>
      <c r="N337" s="54">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494</v>
      </c>
      <c r="AU337" s="13" t="s">
        <v>351</v>
      </c>
      <c r="AV337" s="16">
        <v>10000007</v>
      </c>
      <c r="AW337" s="16">
        <v>70302007</v>
      </c>
      <c r="AX337" s="17" t="s">
        <v>382</v>
      </c>
      <c r="AY337" s="15" t="s">
        <v>690</v>
      </c>
      <c r="AZ337" s="15">
        <v>0</v>
      </c>
      <c r="BA337" s="15">
        <v>0</v>
      </c>
      <c r="BB337" s="36" t="s">
        <v>691</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8">
        <v>62004251</v>
      </c>
      <c r="D338" s="19" t="s">
        <v>692</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row>
    <row r="339" spans="3:68" ht="20.100000000000001" customHeight="1">
      <c r="C339" s="18">
        <v>62004252</v>
      </c>
      <c r="D339" s="19" t="s">
        <v>693</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509</v>
      </c>
      <c r="BC339" s="19">
        <v>0</v>
      </c>
      <c r="BD339" s="19">
        <v>0</v>
      </c>
      <c r="BE339" s="26">
        <v>0</v>
      </c>
      <c r="BF339" s="19">
        <v>0</v>
      </c>
      <c r="BG339" s="19">
        <v>3</v>
      </c>
      <c r="BH339" s="31">
        <v>0</v>
      </c>
      <c r="BI339" s="19">
        <v>0</v>
      </c>
      <c r="BJ339" s="26">
        <v>0</v>
      </c>
      <c r="BK339" s="26">
        <v>0</v>
      </c>
      <c r="BL339" s="26">
        <v>0</v>
      </c>
      <c r="BM339" s="26">
        <v>0</v>
      </c>
      <c r="BN339" s="26">
        <v>0</v>
      </c>
      <c r="BO339" s="26">
        <v>0</v>
      </c>
      <c r="BP339" s="8">
        <v>0</v>
      </c>
    </row>
    <row r="340" spans="3:68" ht="20.100000000000001" customHeight="1">
      <c r="C340" s="18">
        <v>62004253</v>
      </c>
      <c r="D340" s="19" t="s">
        <v>694</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509</v>
      </c>
      <c r="BC340" s="19">
        <v>0</v>
      </c>
      <c r="BD340" s="19">
        <v>0</v>
      </c>
      <c r="BE340" s="26">
        <v>0</v>
      </c>
      <c r="BF340" s="19">
        <v>0</v>
      </c>
      <c r="BG340" s="19">
        <v>3</v>
      </c>
      <c r="BH340" s="31">
        <v>0</v>
      </c>
      <c r="BI340" s="19">
        <v>0</v>
      </c>
      <c r="BJ340" s="26">
        <v>0</v>
      </c>
      <c r="BK340" s="26">
        <v>0</v>
      </c>
      <c r="BL340" s="26">
        <v>0</v>
      </c>
      <c r="BM340" s="26">
        <v>0</v>
      </c>
      <c r="BN340" s="26">
        <v>0</v>
      </c>
      <c r="BO340" s="26">
        <v>0</v>
      </c>
      <c r="BP340" s="8">
        <v>0</v>
      </c>
    </row>
    <row r="341" spans="3:68" ht="20.100000000000001" customHeight="1">
      <c r="C341" s="59">
        <v>62004301</v>
      </c>
      <c r="D341" s="53" t="s">
        <v>695</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2</v>
      </c>
      <c r="X341" s="54">
        <v>0</v>
      </c>
      <c r="Y341" s="54">
        <v>1</v>
      </c>
      <c r="Z341" s="54">
        <v>0</v>
      </c>
      <c r="AA341" s="54">
        <v>0</v>
      </c>
      <c r="AB341" s="54">
        <v>0</v>
      </c>
      <c r="AC341" s="54">
        <v>0</v>
      </c>
      <c r="AD341" s="54">
        <v>12</v>
      </c>
      <c r="AE341" s="54">
        <v>1</v>
      </c>
      <c r="AF341" s="54">
        <v>3</v>
      </c>
      <c r="AG341" s="62">
        <v>4</v>
      </c>
      <c r="AH341" s="62">
        <v>1</v>
      </c>
      <c r="AI341" s="62">
        <v>0</v>
      </c>
      <c r="AJ341" s="62">
        <v>1.5</v>
      </c>
      <c r="AK341" s="54">
        <v>0</v>
      </c>
      <c r="AL341" s="54">
        <v>0</v>
      </c>
      <c r="AM341" s="54">
        <v>0</v>
      </c>
      <c r="AN341" s="54">
        <v>2.5</v>
      </c>
      <c r="AO341" s="54">
        <v>4000</v>
      </c>
      <c r="AP341" s="54">
        <v>2</v>
      </c>
      <c r="AQ341" s="54">
        <v>0</v>
      </c>
      <c r="AR341" s="62">
        <v>0</v>
      </c>
      <c r="AS341" s="54">
        <v>80001030</v>
      </c>
      <c r="AT341" s="58" t="s">
        <v>400</v>
      </c>
      <c r="AU341" s="54" t="s">
        <v>351</v>
      </c>
      <c r="AV341" s="59">
        <v>10000007</v>
      </c>
      <c r="AW341" s="59">
        <v>70204002</v>
      </c>
      <c r="AX341" s="53" t="s">
        <v>162</v>
      </c>
      <c r="AY341" s="54" t="s">
        <v>696</v>
      </c>
      <c r="AZ341" s="60">
        <v>0</v>
      </c>
      <c r="BA341" s="60">
        <v>0</v>
      </c>
      <c r="BB341" s="76" t="s">
        <v>398</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20.100000000000001" customHeight="1">
      <c r="C342" s="59">
        <v>62004302</v>
      </c>
      <c r="D342" s="58" t="s">
        <v>403</v>
      </c>
      <c r="E342" s="59">
        <v>1</v>
      </c>
      <c r="F342" s="59">
        <v>60010500</v>
      </c>
      <c r="G342" s="59">
        <v>0</v>
      </c>
      <c r="H342" s="60">
        <v>0</v>
      </c>
      <c r="I342" s="59">
        <v>1</v>
      </c>
      <c r="J342" s="59">
        <v>0</v>
      </c>
      <c r="K342" s="59">
        <v>0</v>
      </c>
      <c r="L342" s="59">
        <v>0</v>
      </c>
      <c r="M342" s="59">
        <v>0</v>
      </c>
      <c r="N342" s="54">
        <v>2</v>
      </c>
      <c r="O342" s="59">
        <v>2</v>
      </c>
      <c r="P342" s="59">
        <v>0.3</v>
      </c>
      <c r="Q342" s="59">
        <v>0</v>
      </c>
      <c r="R342" s="62">
        <v>0</v>
      </c>
      <c r="S342" s="60">
        <v>0</v>
      </c>
      <c r="T342" s="54">
        <v>1</v>
      </c>
      <c r="U342" s="59">
        <v>2</v>
      </c>
      <c r="V342" s="59">
        <v>0</v>
      </c>
      <c r="W342" s="59">
        <v>0</v>
      </c>
      <c r="X342" s="59">
        <v>0</v>
      </c>
      <c r="Y342" s="59">
        <v>0</v>
      </c>
      <c r="Z342" s="59">
        <v>0</v>
      </c>
      <c r="AA342" s="59">
        <v>0</v>
      </c>
      <c r="AB342" s="54">
        <v>0</v>
      </c>
      <c r="AC342" s="59">
        <v>0</v>
      </c>
      <c r="AD342" s="54">
        <v>12</v>
      </c>
      <c r="AE342" s="59">
        <v>0</v>
      </c>
      <c r="AF342" s="59">
        <v>0</v>
      </c>
      <c r="AG342" s="62">
        <v>7</v>
      </c>
      <c r="AH342" s="62">
        <v>0</v>
      </c>
      <c r="AI342" s="62">
        <v>0</v>
      </c>
      <c r="AJ342" s="62">
        <v>0</v>
      </c>
      <c r="AK342" s="59">
        <v>0</v>
      </c>
      <c r="AL342" s="59">
        <v>0</v>
      </c>
      <c r="AM342" s="59">
        <v>0</v>
      </c>
      <c r="AN342" s="59">
        <v>0</v>
      </c>
      <c r="AO342" s="59">
        <v>1000</v>
      </c>
      <c r="AP342" s="59">
        <v>0</v>
      </c>
      <c r="AQ342" s="59">
        <v>0</v>
      </c>
      <c r="AR342" s="62">
        <v>0</v>
      </c>
      <c r="AS342" s="59">
        <v>90204004</v>
      </c>
      <c r="AT342" s="58" t="s">
        <v>161</v>
      </c>
      <c r="AU342" s="59" t="s">
        <v>249</v>
      </c>
      <c r="AV342" s="59">
        <v>0</v>
      </c>
      <c r="AW342" s="59">
        <v>0</v>
      </c>
      <c r="AX342" s="58" t="s">
        <v>162</v>
      </c>
      <c r="AY342" s="58" t="s">
        <v>160</v>
      </c>
      <c r="AZ342" s="60">
        <v>0</v>
      </c>
      <c r="BA342" s="60">
        <v>0</v>
      </c>
      <c r="BB342" s="81" t="s">
        <v>404</v>
      </c>
      <c r="BC342" s="59">
        <v>0</v>
      </c>
      <c r="BD342" s="54">
        <v>0</v>
      </c>
      <c r="BE342" s="59">
        <v>0</v>
      </c>
      <c r="BF342" s="59">
        <v>0</v>
      </c>
      <c r="BG342" s="59">
        <v>0</v>
      </c>
      <c r="BH342" s="59">
        <v>0</v>
      </c>
      <c r="BI342" s="82">
        <v>0</v>
      </c>
      <c r="BJ342" s="62">
        <v>0</v>
      </c>
      <c r="BK342" s="62">
        <v>0</v>
      </c>
      <c r="BL342" s="62">
        <v>0</v>
      </c>
      <c r="BM342" s="62">
        <v>0</v>
      </c>
      <c r="BN342" s="62">
        <v>0</v>
      </c>
      <c r="BO342" s="62">
        <v>0</v>
      </c>
      <c r="BP342" s="8">
        <v>0</v>
      </c>
    </row>
    <row r="343" spans="3:68" ht="19.5" customHeight="1">
      <c r="C343" s="59">
        <v>62004303</v>
      </c>
      <c r="D343" s="58" t="s">
        <v>491</v>
      </c>
      <c r="E343" s="59">
        <v>1</v>
      </c>
      <c r="F343" s="59">
        <v>60010500</v>
      </c>
      <c r="G343" s="59">
        <v>0</v>
      </c>
      <c r="H343" s="60">
        <v>0</v>
      </c>
      <c r="I343" s="59">
        <v>1</v>
      </c>
      <c r="J343" s="59">
        <v>0</v>
      </c>
      <c r="K343" s="59">
        <v>0</v>
      </c>
      <c r="L343" s="59">
        <v>0</v>
      </c>
      <c r="M343" s="59">
        <v>0</v>
      </c>
      <c r="N343" s="54">
        <v>2</v>
      </c>
      <c r="O343" s="59">
        <v>2</v>
      </c>
      <c r="P343" s="59">
        <v>0.3</v>
      </c>
      <c r="Q343" s="59">
        <v>0</v>
      </c>
      <c r="R343" s="62">
        <v>0</v>
      </c>
      <c r="S343" s="60">
        <v>0</v>
      </c>
      <c r="T343" s="54">
        <v>1</v>
      </c>
      <c r="U343" s="59">
        <v>2</v>
      </c>
      <c r="V343" s="59">
        <v>0</v>
      </c>
      <c r="W343" s="59">
        <v>0</v>
      </c>
      <c r="X343" s="59">
        <v>0</v>
      </c>
      <c r="Y343" s="59">
        <v>0</v>
      </c>
      <c r="Z343" s="59">
        <v>0</v>
      </c>
      <c r="AA343" s="59">
        <v>0</v>
      </c>
      <c r="AB343" s="54">
        <v>0</v>
      </c>
      <c r="AC343" s="59">
        <v>0</v>
      </c>
      <c r="AD343" s="54">
        <v>15</v>
      </c>
      <c r="AE343" s="59">
        <v>0</v>
      </c>
      <c r="AF343" s="59">
        <v>0</v>
      </c>
      <c r="AG343" s="62">
        <v>2</v>
      </c>
      <c r="AH343" s="62">
        <v>0</v>
      </c>
      <c r="AI343" s="62">
        <v>0</v>
      </c>
      <c r="AJ343" s="62">
        <v>0</v>
      </c>
      <c r="AK343" s="59">
        <v>0</v>
      </c>
      <c r="AL343" s="59">
        <v>0</v>
      </c>
      <c r="AM343" s="59">
        <v>0</v>
      </c>
      <c r="AN343" s="59">
        <v>0</v>
      </c>
      <c r="AO343" s="59">
        <v>1000</v>
      </c>
      <c r="AP343" s="59">
        <v>0</v>
      </c>
      <c r="AQ343" s="59">
        <v>0</v>
      </c>
      <c r="AR343" s="62" t="s">
        <v>489</v>
      </c>
      <c r="AS343" s="59" t="s">
        <v>160</v>
      </c>
      <c r="AT343" s="58" t="s">
        <v>161</v>
      </c>
      <c r="AU343" s="59" t="s">
        <v>249</v>
      </c>
      <c r="AV343" s="59">
        <v>0</v>
      </c>
      <c r="AW343" s="59">
        <v>0</v>
      </c>
      <c r="AX343" s="58" t="s">
        <v>162</v>
      </c>
      <c r="AY343" s="58" t="s">
        <v>160</v>
      </c>
      <c r="AZ343" s="60">
        <v>0</v>
      </c>
      <c r="BA343" s="60">
        <v>0</v>
      </c>
      <c r="BB343" s="81" t="s">
        <v>697</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62004304</v>
      </c>
      <c r="D344" s="53" t="s">
        <v>698</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3</v>
      </c>
      <c r="X344" s="54">
        <v>0</v>
      </c>
      <c r="Y344" s="54">
        <v>1</v>
      </c>
      <c r="Z344" s="54">
        <v>0</v>
      </c>
      <c r="AA344" s="54">
        <v>0</v>
      </c>
      <c r="AB344" s="54">
        <v>0</v>
      </c>
      <c r="AC344" s="54">
        <v>0</v>
      </c>
      <c r="AD344" s="54">
        <v>15</v>
      </c>
      <c r="AE344" s="54">
        <v>1</v>
      </c>
      <c r="AF344" s="54">
        <v>8</v>
      </c>
      <c r="AG344" s="62">
        <v>0</v>
      </c>
      <c r="AH344" s="62">
        <v>1</v>
      </c>
      <c r="AI344" s="62">
        <v>0</v>
      </c>
      <c r="AJ344" s="62">
        <v>4</v>
      </c>
      <c r="AK344" s="54">
        <v>0</v>
      </c>
      <c r="AL344" s="54">
        <v>0</v>
      </c>
      <c r="AM344" s="54">
        <v>0</v>
      </c>
      <c r="AN344" s="54">
        <v>3</v>
      </c>
      <c r="AO344" s="54">
        <v>5000</v>
      </c>
      <c r="AP344" s="54">
        <v>2</v>
      </c>
      <c r="AQ344" s="54">
        <v>0</v>
      </c>
      <c r="AR344" s="62">
        <v>0</v>
      </c>
      <c r="AS344" s="54" t="s">
        <v>428</v>
      </c>
      <c r="AT344" s="58" t="s">
        <v>400</v>
      </c>
      <c r="AU344" s="54" t="s">
        <v>351</v>
      </c>
      <c r="AV344" s="59">
        <v>10000007</v>
      </c>
      <c r="AW344" s="59">
        <v>70305008</v>
      </c>
      <c r="AX344" s="53" t="s">
        <v>162</v>
      </c>
      <c r="AY344" s="54">
        <v>0</v>
      </c>
      <c r="AZ344" s="60">
        <v>0</v>
      </c>
      <c r="BA344" s="60">
        <v>0</v>
      </c>
      <c r="BB344" s="76" t="s">
        <v>699</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19.5" customHeight="1">
      <c r="C345" s="59">
        <v>62004305</v>
      </c>
      <c r="D345" s="53" t="s">
        <v>700</v>
      </c>
      <c r="E345" s="59">
        <v>1</v>
      </c>
      <c r="F345" s="54">
        <v>60010100</v>
      </c>
      <c r="G345" s="59">
        <v>0</v>
      </c>
      <c r="H345" s="60">
        <v>0</v>
      </c>
      <c r="I345" s="59">
        <v>1</v>
      </c>
      <c r="J345" s="59">
        <v>0</v>
      </c>
      <c r="K345" s="59">
        <v>0</v>
      </c>
      <c r="L345" s="54">
        <v>0</v>
      </c>
      <c r="M345" s="54">
        <v>0</v>
      </c>
      <c r="N345" s="54">
        <v>2</v>
      </c>
      <c r="O345" s="54">
        <v>1</v>
      </c>
      <c r="P345" s="54">
        <v>0.3</v>
      </c>
      <c r="Q345" s="54">
        <v>0</v>
      </c>
      <c r="R345" s="62">
        <v>0</v>
      </c>
      <c r="S345" s="54">
        <v>0</v>
      </c>
      <c r="T345" s="54">
        <v>1</v>
      </c>
      <c r="U345" s="54">
        <v>2</v>
      </c>
      <c r="V345" s="54">
        <v>0</v>
      </c>
      <c r="W345" s="54">
        <v>1</v>
      </c>
      <c r="X345" s="54">
        <v>0</v>
      </c>
      <c r="Y345" s="54">
        <v>1</v>
      </c>
      <c r="Z345" s="54">
        <v>0</v>
      </c>
      <c r="AA345" s="54">
        <v>0</v>
      </c>
      <c r="AB345" s="54">
        <v>0</v>
      </c>
      <c r="AC345" s="54">
        <v>0</v>
      </c>
      <c r="AD345" s="54">
        <v>30</v>
      </c>
      <c r="AE345" s="54">
        <v>1</v>
      </c>
      <c r="AF345" s="54" t="s">
        <v>553</v>
      </c>
      <c r="AG345" s="62">
        <v>0</v>
      </c>
      <c r="AH345" s="62">
        <v>0</v>
      </c>
      <c r="AI345" s="62">
        <v>0</v>
      </c>
      <c r="AJ345" s="62">
        <v>0</v>
      </c>
      <c r="AK345" s="54">
        <v>0</v>
      </c>
      <c r="AL345" s="54">
        <v>0</v>
      </c>
      <c r="AM345" s="54">
        <v>0</v>
      </c>
      <c r="AN345" s="54">
        <v>0.5</v>
      </c>
      <c r="AO345" s="54">
        <v>999999</v>
      </c>
      <c r="AP345" s="54">
        <v>0.5</v>
      </c>
      <c r="AQ345" s="54">
        <v>0</v>
      </c>
      <c r="AR345" s="62">
        <v>0</v>
      </c>
      <c r="AS345" s="240" t="s">
        <v>648</v>
      </c>
      <c r="AT345" s="58" t="s">
        <v>161</v>
      </c>
      <c r="AU345" s="54" t="s">
        <v>351</v>
      </c>
      <c r="AV345" s="59">
        <v>10000007</v>
      </c>
      <c r="AW345" s="59">
        <v>70202004</v>
      </c>
      <c r="AX345" s="58" t="s">
        <v>232</v>
      </c>
      <c r="AY345" s="58" t="s">
        <v>262</v>
      </c>
      <c r="AZ345" s="60">
        <v>0</v>
      </c>
      <c r="BA345" s="60">
        <v>0</v>
      </c>
      <c r="BB345" s="76" t="s">
        <v>637</v>
      </c>
      <c r="BC345" s="54">
        <v>0</v>
      </c>
      <c r="BD345" s="54">
        <v>0</v>
      </c>
      <c r="BE345" s="54">
        <v>0</v>
      </c>
      <c r="BF345" s="54">
        <v>0</v>
      </c>
      <c r="BG345" s="54">
        <v>0</v>
      </c>
      <c r="BH345" s="54">
        <v>0</v>
      </c>
      <c r="BI345" s="82">
        <v>0</v>
      </c>
      <c r="BJ345" s="62">
        <v>0</v>
      </c>
      <c r="BK345" s="62">
        <v>0</v>
      </c>
      <c r="BL345" s="62">
        <v>0</v>
      </c>
      <c r="BM345" s="62">
        <v>0</v>
      </c>
      <c r="BN345" s="62">
        <v>0</v>
      </c>
      <c r="BO345" s="62">
        <v>0</v>
      </c>
      <c r="BP345" s="8">
        <v>0</v>
      </c>
    </row>
    <row r="346" spans="3:68" ht="19.5" customHeight="1">
      <c r="C346" s="59">
        <v>62004306</v>
      </c>
      <c r="D346" s="58" t="s">
        <v>439</v>
      </c>
      <c r="E346" s="59">
        <v>1</v>
      </c>
      <c r="F346" s="59">
        <v>60010300</v>
      </c>
      <c r="G346" s="59">
        <v>0</v>
      </c>
      <c r="H346" s="60">
        <v>0</v>
      </c>
      <c r="I346" s="59">
        <v>1</v>
      </c>
      <c r="J346" s="59">
        <v>0</v>
      </c>
      <c r="K346" s="59">
        <v>0</v>
      </c>
      <c r="L346" s="59">
        <v>0</v>
      </c>
      <c r="M346" s="59">
        <v>0</v>
      </c>
      <c r="N346" s="54">
        <v>2</v>
      </c>
      <c r="O346" s="59">
        <v>2</v>
      </c>
      <c r="P346" s="59">
        <v>0.9</v>
      </c>
      <c r="Q346" s="59">
        <v>0</v>
      </c>
      <c r="R346" s="62">
        <v>0</v>
      </c>
      <c r="S346" s="60">
        <v>0</v>
      </c>
      <c r="T346" s="54">
        <v>1</v>
      </c>
      <c r="U346" s="59">
        <v>2</v>
      </c>
      <c r="V346" s="59">
        <v>0</v>
      </c>
      <c r="W346" s="59">
        <v>3</v>
      </c>
      <c r="X346" s="59">
        <v>0</v>
      </c>
      <c r="Y346" s="59">
        <v>1</v>
      </c>
      <c r="Z346" s="59">
        <v>0</v>
      </c>
      <c r="AA346" s="59">
        <v>0</v>
      </c>
      <c r="AB346" s="59">
        <v>0</v>
      </c>
      <c r="AC346" s="59">
        <v>0</v>
      </c>
      <c r="AD346" s="59">
        <v>20</v>
      </c>
      <c r="AE346" s="59">
        <v>2</v>
      </c>
      <c r="AF346" s="54" t="s">
        <v>447</v>
      </c>
      <c r="AG346" s="62">
        <v>2</v>
      </c>
      <c r="AH346" s="62">
        <v>2</v>
      </c>
      <c r="AI346" s="62">
        <v>0</v>
      </c>
      <c r="AJ346" s="62">
        <v>3</v>
      </c>
      <c r="AK346" s="59">
        <v>0</v>
      </c>
      <c r="AL346" s="59">
        <v>0</v>
      </c>
      <c r="AM346" s="59">
        <v>0</v>
      </c>
      <c r="AN346" s="59">
        <v>0.5</v>
      </c>
      <c r="AO346" s="59">
        <v>60000</v>
      </c>
      <c r="AP346" s="59">
        <v>0</v>
      </c>
      <c r="AQ346" s="59">
        <v>4</v>
      </c>
      <c r="AR346" s="62">
        <v>0</v>
      </c>
      <c r="AS346" s="59" t="s">
        <v>428</v>
      </c>
      <c r="AT346" s="58" t="s">
        <v>160</v>
      </c>
      <c r="AU346" s="59" t="s">
        <v>358</v>
      </c>
      <c r="AV346" s="59">
        <v>10003002</v>
      </c>
      <c r="AW346" s="59">
        <v>20000039</v>
      </c>
      <c r="AX346" s="58" t="s">
        <v>441</v>
      </c>
      <c r="AY346" s="58" t="s">
        <v>701</v>
      </c>
      <c r="AZ346" s="60">
        <v>0</v>
      </c>
      <c r="BA346" s="60">
        <v>0</v>
      </c>
      <c r="BB346" s="81" t="s">
        <v>443</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62004307</v>
      </c>
      <c r="D347" s="58" t="s">
        <v>439</v>
      </c>
      <c r="E347" s="59">
        <v>1</v>
      </c>
      <c r="F347" s="59">
        <v>60010300</v>
      </c>
      <c r="G347" s="59">
        <v>0</v>
      </c>
      <c r="H347" s="60">
        <v>0</v>
      </c>
      <c r="I347" s="59">
        <v>1</v>
      </c>
      <c r="J347" s="59">
        <v>0</v>
      </c>
      <c r="K347" s="59">
        <v>0</v>
      </c>
      <c r="L347" s="59">
        <v>0</v>
      </c>
      <c r="M347" s="59">
        <v>0</v>
      </c>
      <c r="N347" s="54">
        <v>2</v>
      </c>
      <c r="O347" s="59">
        <v>2</v>
      </c>
      <c r="P347" s="59">
        <v>0.9</v>
      </c>
      <c r="Q347" s="59">
        <v>0</v>
      </c>
      <c r="R347" s="62">
        <v>0</v>
      </c>
      <c r="S347" s="60">
        <v>0</v>
      </c>
      <c r="T347" s="54">
        <v>1</v>
      </c>
      <c r="U347" s="59">
        <v>2</v>
      </c>
      <c r="V347" s="59">
        <v>0</v>
      </c>
      <c r="W347" s="59">
        <v>3</v>
      </c>
      <c r="X347" s="59">
        <v>0</v>
      </c>
      <c r="Y347" s="59">
        <v>1</v>
      </c>
      <c r="Z347" s="59">
        <v>0</v>
      </c>
      <c r="AA347" s="59">
        <v>0</v>
      </c>
      <c r="AB347" s="59">
        <v>0</v>
      </c>
      <c r="AC347" s="59">
        <v>0</v>
      </c>
      <c r="AD347" s="59">
        <v>20</v>
      </c>
      <c r="AE347" s="59">
        <v>2</v>
      </c>
      <c r="AF347" s="54" t="s">
        <v>447</v>
      </c>
      <c r="AG347" s="62">
        <v>2</v>
      </c>
      <c r="AH347" s="62">
        <v>2</v>
      </c>
      <c r="AI347" s="62">
        <v>0</v>
      </c>
      <c r="AJ347" s="62">
        <v>3</v>
      </c>
      <c r="AK347" s="59">
        <v>0</v>
      </c>
      <c r="AL347" s="59">
        <v>0</v>
      </c>
      <c r="AM347" s="59">
        <v>0</v>
      </c>
      <c r="AN347" s="59">
        <v>0.5</v>
      </c>
      <c r="AO347" s="59">
        <v>60000</v>
      </c>
      <c r="AP347" s="59">
        <v>0</v>
      </c>
      <c r="AQ347" s="59">
        <v>4</v>
      </c>
      <c r="AR347" s="62">
        <v>0</v>
      </c>
      <c r="AS347" s="59" t="s">
        <v>428</v>
      </c>
      <c r="AT347" s="58" t="s">
        <v>160</v>
      </c>
      <c r="AU347" s="59" t="s">
        <v>358</v>
      </c>
      <c r="AV347" s="59">
        <v>10003002</v>
      </c>
      <c r="AW347" s="59">
        <v>20000039</v>
      </c>
      <c r="AX347" s="58" t="s">
        <v>441</v>
      </c>
      <c r="AY347" s="58" t="s">
        <v>702</v>
      </c>
      <c r="AZ347" s="60">
        <v>0</v>
      </c>
      <c r="BA347" s="60">
        <v>0</v>
      </c>
      <c r="BB347" s="81" t="s">
        <v>443</v>
      </c>
      <c r="BC347" s="59">
        <v>0</v>
      </c>
      <c r="BD347" s="54">
        <v>0</v>
      </c>
      <c r="BE347" s="59">
        <v>0</v>
      </c>
      <c r="BF347" s="59">
        <v>0</v>
      </c>
      <c r="BG347" s="59">
        <v>0</v>
      </c>
      <c r="BH347" s="59">
        <v>0</v>
      </c>
      <c r="BI347" s="82">
        <v>0</v>
      </c>
      <c r="BJ347" s="62">
        <v>0</v>
      </c>
      <c r="BK347" s="62">
        <v>0</v>
      </c>
      <c r="BL347" s="62">
        <v>0</v>
      </c>
      <c r="BM347" s="62">
        <v>0</v>
      </c>
      <c r="BN347" s="62">
        <v>0</v>
      </c>
      <c r="BO347" s="62">
        <v>0</v>
      </c>
      <c r="BP347" s="8">
        <v>0</v>
      </c>
    </row>
    <row r="348" spans="3:68" ht="19.5" customHeight="1">
      <c r="C348" s="59">
        <v>62004308</v>
      </c>
      <c r="D348" s="58" t="s">
        <v>439</v>
      </c>
      <c r="E348" s="59">
        <v>1</v>
      </c>
      <c r="F348" s="59">
        <v>60010300</v>
      </c>
      <c r="G348" s="59">
        <v>0</v>
      </c>
      <c r="H348" s="60">
        <v>0</v>
      </c>
      <c r="I348" s="59">
        <v>1</v>
      </c>
      <c r="J348" s="59">
        <v>0</v>
      </c>
      <c r="K348" s="59">
        <v>0</v>
      </c>
      <c r="L348" s="59">
        <v>0</v>
      </c>
      <c r="M348" s="59">
        <v>0</v>
      </c>
      <c r="N348" s="54">
        <v>2</v>
      </c>
      <c r="O348" s="59">
        <v>2</v>
      </c>
      <c r="P348" s="59">
        <v>0.9</v>
      </c>
      <c r="Q348" s="59">
        <v>0</v>
      </c>
      <c r="R348" s="62">
        <v>0</v>
      </c>
      <c r="S348" s="60">
        <v>0</v>
      </c>
      <c r="T348" s="54">
        <v>1</v>
      </c>
      <c r="U348" s="59">
        <v>2</v>
      </c>
      <c r="V348" s="59">
        <v>0</v>
      </c>
      <c r="W348" s="59">
        <v>3</v>
      </c>
      <c r="X348" s="59">
        <v>0</v>
      </c>
      <c r="Y348" s="59">
        <v>1</v>
      </c>
      <c r="Z348" s="59">
        <v>0</v>
      </c>
      <c r="AA348" s="59">
        <v>0</v>
      </c>
      <c r="AB348" s="59">
        <v>0</v>
      </c>
      <c r="AC348" s="59">
        <v>0</v>
      </c>
      <c r="AD348" s="59">
        <v>20</v>
      </c>
      <c r="AE348" s="59">
        <v>2</v>
      </c>
      <c r="AF348" s="54" t="s">
        <v>447</v>
      </c>
      <c r="AG348" s="62">
        <v>2</v>
      </c>
      <c r="AH348" s="62">
        <v>2</v>
      </c>
      <c r="AI348" s="62">
        <v>0</v>
      </c>
      <c r="AJ348" s="62">
        <v>3</v>
      </c>
      <c r="AK348" s="59">
        <v>0</v>
      </c>
      <c r="AL348" s="59">
        <v>0</v>
      </c>
      <c r="AM348" s="59">
        <v>0</v>
      </c>
      <c r="AN348" s="59">
        <v>0.5</v>
      </c>
      <c r="AO348" s="59">
        <v>60000</v>
      </c>
      <c r="AP348" s="59">
        <v>0</v>
      </c>
      <c r="AQ348" s="59">
        <v>4</v>
      </c>
      <c r="AR348" s="62">
        <v>0</v>
      </c>
      <c r="AS348" s="59" t="s">
        <v>428</v>
      </c>
      <c r="AT348" s="58" t="s">
        <v>160</v>
      </c>
      <c r="AU348" s="59" t="s">
        <v>358</v>
      </c>
      <c r="AV348" s="59">
        <v>10003002</v>
      </c>
      <c r="AW348" s="59">
        <v>20000039</v>
      </c>
      <c r="AX348" s="58" t="s">
        <v>441</v>
      </c>
      <c r="AY348" s="58" t="s">
        <v>703</v>
      </c>
      <c r="AZ348" s="60">
        <v>0</v>
      </c>
      <c r="BA348" s="60">
        <v>0</v>
      </c>
      <c r="BB348" s="81" t="s">
        <v>443</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20.100000000000001" customHeight="1">
      <c r="C349" s="59">
        <v>62004309</v>
      </c>
      <c r="D349" s="53" t="s">
        <v>689</v>
      </c>
      <c r="E349" s="59">
        <v>1</v>
      </c>
      <c r="F349" s="54">
        <v>60010100</v>
      </c>
      <c r="G349" s="59">
        <v>0</v>
      </c>
      <c r="H349" s="60">
        <v>0</v>
      </c>
      <c r="I349" s="59">
        <v>1</v>
      </c>
      <c r="J349" s="59">
        <v>0</v>
      </c>
      <c r="K349" s="59">
        <v>0</v>
      </c>
      <c r="L349" s="54">
        <v>0</v>
      </c>
      <c r="M349" s="54">
        <v>0</v>
      </c>
      <c r="N349" s="54">
        <v>2</v>
      </c>
      <c r="O349" s="54">
        <v>10</v>
      </c>
      <c r="P349" s="54">
        <v>0.5</v>
      </c>
      <c r="Q349" s="54">
        <v>0</v>
      </c>
      <c r="R349" s="62">
        <v>0</v>
      </c>
      <c r="S349" s="54">
        <v>0</v>
      </c>
      <c r="T349" s="54">
        <v>1</v>
      </c>
      <c r="U349" s="54">
        <v>2</v>
      </c>
      <c r="V349" s="54">
        <v>0</v>
      </c>
      <c r="W349" s="54">
        <v>3</v>
      </c>
      <c r="X349" s="54">
        <v>0</v>
      </c>
      <c r="Y349" s="54">
        <v>1</v>
      </c>
      <c r="Z349" s="54">
        <v>0</v>
      </c>
      <c r="AA349" s="54">
        <v>0</v>
      </c>
      <c r="AB349" s="54">
        <v>0</v>
      </c>
      <c r="AC349" s="54">
        <v>0</v>
      </c>
      <c r="AD349" s="54">
        <v>10</v>
      </c>
      <c r="AE349" s="54">
        <v>1</v>
      </c>
      <c r="AF349" s="54">
        <v>3</v>
      </c>
      <c r="AG349" s="62">
        <v>0</v>
      </c>
      <c r="AH349" s="62">
        <v>2</v>
      </c>
      <c r="AI349" s="62">
        <v>0</v>
      </c>
      <c r="AJ349" s="62">
        <v>1.5</v>
      </c>
      <c r="AK349" s="54">
        <v>0</v>
      </c>
      <c r="AL349" s="54">
        <v>0</v>
      </c>
      <c r="AM349" s="54">
        <v>0</v>
      </c>
      <c r="AN349" s="54">
        <v>2</v>
      </c>
      <c r="AO349" s="54">
        <v>10000</v>
      </c>
      <c r="AP349" s="54">
        <v>1.5</v>
      </c>
      <c r="AQ349" s="54">
        <v>5</v>
      </c>
      <c r="AR349" s="62">
        <v>0</v>
      </c>
      <c r="AS349" s="54" t="s">
        <v>160</v>
      </c>
      <c r="AT349" s="58" t="s">
        <v>216</v>
      </c>
      <c r="AU349" s="59" t="s">
        <v>358</v>
      </c>
      <c r="AV349" s="59">
        <v>10000007</v>
      </c>
      <c r="AW349" s="59">
        <v>70302007</v>
      </c>
      <c r="AX349" s="58" t="s">
        <v>382</v>
      </c>
      <c r="AY349" s="60" t="s">
        <v>704</v>
      </c>
      <c r="AZ349" s="60">
        <v>0</v>
      </c>
      <c r="BA349" s="60">
        <v>0</v>
      </c>
      <c r="BB349" s="76" t="s">
        <v>691</v>
      </c>
      <c r="BC349" s="54">
        <v>0</v>
      </c>
      <c r="BD349" s="54">
        <v>0</v>
      </c>
      <c r="BE349" s="54">
        <v>0</v>
      </c>
      <c r="BF349" s="54">
        <v>0</v>
      </c>
      <c r="BG349" s="54">
        <v>0</v>
      </c>
      <c r="BH349" s="54">
        <v>0</v>
      </c>
      <c r="BI349" s="82">
        <v>0</v>
      </c>
      <c r="BJ349" s="62">
        <v>0</v>
      </c>
      <c r="BK349" s="62">
        <v>0</v>
      </c>
      <c r="BL349" s="62">
        <v>0</v>
      </c>
      <c r="BM349" s="62">
        <v>0</v>
      </c>
      <c r="BN349" s="62">
        <v>0</v>
      </c>
      <c r="BO349" s="62">
        <v>0</v>
      </c>
      <c r="BP349" s="8">
        <v>0</v>
      </c>
    </row>
    <row r="350" spans="3:68" ht="20.100000000000001" customHeight="1">
      <c r="C350" s="59">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1" t="s">
        <v>705</v>
      </c>
      <c r="BC350" s="16">
        <v>0</v>
      </c>
      <c r="BD350" s="13">
        <v>0</v>
      </c>
      <c r="BE350" s="16">
        <v>0</v>
      </c>
      <c r="BF350" s="16">
        <v>0</v>
      </c>
      <c r="BG350" s="16">
        <v>0</v>
      </c>
      <c r="BH350" s="16">
        <v>0</v>
      </c>
      <c r="BI350" s="11">
        <v>0</v>
      </c>
      <c r="BJ350" s="8">
        <v>0</v>
      </c>
      <c r="BK350" s="8">
        <v>0</v>
      </c>
      <c r="BL350" s="8">
        <v>0</v>
      </c>
      <c r="BM350" s="8">
        <v>0</v>
      </c>
      <c r="BN350" s="8">
        <v>0</v>
      </c>
      <c r="BO350" s="8">
        <v>0</v>
      </c>
      <c r="BP350" s="8">
        <v>0</v>
      </c>
    </row>
    <row r="351" spans="3:68" ht="20.100000000000001" customHeight="1">
      <c r="C351" s="59">
        <v>62004311</v>
      </c>
      <c r="D351" s="53" t="s">
        <v>405</v>
      </c>
      <c r="E351" s="13">
        <v>1</v>
      </c>
      <c r="F351" s="13">
        <v>90002001</v>
      </c>
      <c r="G351" s="54">
        <v>0</v>
      </c>
      <c r="H351" s="15">
        <v>0</v>
      </c>
      <c r="I351" s="16">
        <v>1</v>
      </c>
      <c r="J351" s="16">
        <v>0</v>
      </c>
      <c r="K351" s="16">
        <v>0</v>
      </c>
      <c r="L351" s="54">
        <v>0</v>
      </c>
      <c r="M351" s="54">
        <v>0</v>
      </c>
      <c r="N351" s="54">
        <v>2</v>
      </c>
      <c r="O351" s="54">
        <v>2</v>
      </c>
      <c r="P351" s="54">
        <v>0.9</v>
      </c>
      <c r="Q351" s="54">
        <v>0</v>
      </c>
      <c r="R351" s="8">
        <v>0</v>
      </c>
      <c r="S351" s="54">
        <v>0</v>
      </c>
      <c r="T351" s="13">
        <v>1</v>
      </c>
      <c r="U351" s="54">
        <v>2</v>
      </c>
      <c r="V351" s="54">
        <v>0</v>
      </c>
      <c r="W351" s="54">
        <v>4</v>
      </c>
      <c r="X351" s="54">
        <v>0</v>
      </c>
      <c r="Y351" s="54">
        <v>0</v>
      </c>
      <c r="Z351" s="54">
        <v>0</v>
      </c>
      <c r="AA351" s="54">
        <v>0</v>
      </c>
      <c r="AB351" s="54">
        <v>0</v>
      </c>
      <c r="AC351" s="54">
        <v>0</v>
      </c>
      <c r="AD351" s="54">
        <v>25</v>
      </c>
      <c r="AE351" s="54">
        <v>2</v>
      </c>
      <c r="AF351" s="54" t="s">
        <v>406</v>
      </c>
      <c r="AG351" s="8">
        <v>0</v>
      </c>
      <c r="AH351" s="8">
        <v>2</v>
      </c>
      <c r="AI351" s="8">
        <v>0</v>
      </c>
      <c r="AJ351" s="62">
        <v>0</v>
      </c>
      <c r="AK351" s="54">
        <v>0</v>
      </c>
      <c r="AL351" s="54">
        <v>0</v>
      </c>
      <c r="AM351" s="54">
        <v>0</v>
      </c>
      <c r="AN351" s="54">
        <v>6</v>
      </c>
      <c r="AO351" s="54">
        <v>6000</v>
      </c>
      <c r="AP351" s="54">
        <v>1</v>
      </c>
      <c r="AQ351" s="54">
        <v>0</v>
      </c>
      <c r="AR351" s="8">
        <v>0</v>
      </c>
      <c r="AS351" s="54">
        <v>0</v>
      </c>
      <c r="AT351" s="53" t="s">
        <v>199</v>
      </c>
      <c r="AU351" s="13">
        <v>0</v>
      </c>
      <c r="AV351" s="59">
        <v>0</v>
      </c>
      <c r="AW351" s="16">
        <v>22000033</v>
      </c>
      <c r="AX351" s="53" t="s">
        <v>407</v>
      </c>
      <c r="AY351" s="54" t="s">
        <v>706</v>
      </c>
      <c r="AZ351" s="60">
        <v>0</v>
      </c>
      <c r="BA351" s="60">
        <v>0</v>
      </c>
      <c r="BB351" s="76" t="s">
        <v>409</v>
      </c>
      <c r="BC351" s="54">
        <v>0</v>
      </c>
      <c r="BD351" s="13">
        <v>0</v>
      </c>
      <c r="BE351" s="54">
        <v>0</v>
      </c>
      <c r="BF351" s="54">
        <v>0</v>
      </c>
      <c r="BG351" s="54">
        <v>0</v>
      </c>
      <c r="BH351" s="54">
        <v>0</v>
      </c>
      <c r="BI351" s="13">
        <v>0</v>
      </c>
      <c r="BJ351" s="8">
        <v>0</v>
      </c>
      <c r="BK351" s="8">
        <v>0</v>
      </c>
      <c r="BL351" s="8">
        <v>0</v>
      </c>
      <c r="BM351" s="8">
        <v>0</v>
      </c>
      <c r="BN351" s="8">
        <v>0</v>
      </c>
      <c r="BO351" s="8">
        <v>1</v>
      </c>
      <c r="BP351" s="8">
        <v>0</v>
      </c>
    </row>
    <row r="352" spans="3:68" ht="20.100000000000001" customHeight="1">
      <c r="C352" s="18">
        <v>62004351</v>
      </c>
      <c r="D352" s="19" t="s">
        <v>707</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row>
    <row r="353" spans="3:68" ht="20.100000000000001" customHeight="1">
      <c r="C353" s="18">
        <v>62004352</v>
      </c>
      <c r="D353" s="19" t="s">
        <v>708</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62004353</v>
      </c>
      <c r="D354" s="19" t="s">
        <v>709</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661</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62004354</v>
      </c>
      <c r="D355" s="19" t="s">
        <v>710</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row>
    <row r="356" spans="3:68" ht="20.100000000000001" customHeight="1">
      <c r="C356" s="18">
        <v>62004355</v>
      </c>
      <c r="D356" s="19" t="s">
        <v>711</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62004356</v>
      </c>
      <c r="D357" s="19" t="s">
        <v>712</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713</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62004357</v>
      </c>
      <c r="D358" s="19" t="s">
        <v>714</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row>
    <row r="359" spans="3:68" ht="20.100000000000001" customHeight="1">
      <c r="C359" s="18">
        <v>62004358</v>
      </c>
      <c r="D359" s="19" t="s">
        <v>715</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509</v>
      </c>
      <c r="BC359" s="19">
        <v>0</v>
      </c>
      <c r="BD359" s="19">
        <v>0</v>
      </c>
      <c r="BE359" s="26">
        <v>0</v>
      </c>
      <c r="BF359" s="19">
        <v>0</v>
      </c>
      <c r="BG359" s="19">
        <v>3</v>
      </c>
      <c r="BH359" s="31">
        <v>0</v>
      </c>
      <c r="BI359" s="19">
        <v>0</v>
      </c>
      <c r="BJ359" s="26">
        <v>0</v>
      </c>
      <c r="BK359" s="26">
        <v>0</v>
      </c>
      <c r="BL359" s="26">
        <v>0</v>
      </c>
      <c r="BM359" s="26">
        <v>0</v>
      </c>
      <c r="BN359" s="26">
        <v>0</v>
      </c>
      <c r="BO359" s="26">
        <v>0</v>
      </c>
      <c r="BP359" s="8">
        <v>0</v>
      </c>
    </row>
    <row r="360" spans="3:68" ht="20.100000000000001" customHeight="1">
      <c r="C360" s="18">
        <v>62004359</v>
      </c>
      <c r="D360" s="19" t="s">
        <v>716</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62004360</v>
      </c>
      <c r="D361" s="19" t="s">
        <v>717</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62004401</v>
      </c>
      <c r="D362" s="19" t="s">
        <v>718</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row>
    <row r="363" spans="3:68" ht="20.100000000000001" customHeight="1">
      <c r="C363" s="18">
        <v>62004402</v>
      </c>
      <c r="D363" s="19" t="s">
        <v>708</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719</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62004403</v>
      </c>
      <c r="D364" s="19" t="s">
        <v>708</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719</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62004404</v>
      </c>
      <c r="D365" s="19" t="s">
        <v>640</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562</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row>
    <row r="366" spans="3:68" ht="20.100000000000001" customHeight="1">
      <c r="C366" s="18">
        <v>62004405</v>
      </c>
      <c r="D366" s="19" t="s">
        <v>506</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row>
    <row r="367" spans="3:68" ht="20.100000000000001" customHeight="1">
      <c r="C367" s="18">
        <v>62004406</v>
      </c>
      <c r="D367" s="19" t="s">
        <v>644</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row>
    <row r="368" spans="3:68" ht="20.100000000000001" customHeight="1">
      <c r="C368" s="18">
        <v>62004407</v>
      </c>
      <c r="D368" s="19" t="s">
        <v>645</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646</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row>
    <row r="369" spans="3:68" ht="20.100000000000001" customHeight="1">
      <c r="C369" s="18">
        <v>62004408</v>
      </c>
      <c r="D369" s="19" t="s">
        <v>715</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631</v>
      </c>
      <c r="AT369" s="19" t="s">
        <v>216</v>
      </c>
      <c r="AU369" s="20">
        <v>0</v>
      </c>
      <c r="AV369" s="20">
        <v>0</v>
      </c>
      <c r="AW369" s="20">
        <v>20000020</v>
      </c>
      <c r="AX369" s="37" t="s">
        <v>162</v>
      </c>
      <c r="AY369" s="38">
        <v>0</v>
      </c>
      <c r="AZ369" s="39">
        <v>0</v>
      </c>
      <c r="BA369" s="39">
        <v>0</v>
      </c>
      <c r="BB369" s="40" t="s">
        <v>509</v>
      </c>
      <c r="BC369" s="19">
        <v>0</v>
      </c>
      <c r="BD369" s="19">
        <v>0</v>
      </c>
      <c r="BE369" s="26">
        <v>0</v>
      </c>
      <c r="BF369" s="19">
        <v>0</v>
      </c>
      <c r="BG369" s="19">
        <v>3</v>
      </c>
      <c r="BH369" s="31">
        <v>0</v>
      </c>
      <c r="BI369" s="19">
        <v>0</v>
      </c>
      <c r="BJ369" s="26">
        <v>0</v>
      </c>
      <c r="BK369" s="26">
        <v>0</v>
      </c>
      <c r="BL369" s="26">
        <v>0</v>
      </c>
      <c r="BM369" s="26">
        <v>0</v>
      </c>
      <c r="BN369" s="26">
        <v>0</v>
      </c>
      <c r="BO369" s="26">
        <v>0</v>
      </c>
      <c r="BP369" s="8">
        <v>0</v>
      </c>
    </row>
    <row r="370" spans="3:68" ht="20.100000000000001" customHeight="1">
      <c r="C370" s="18">
        <v>62004409</v>
      </c>
      <c r="D370" s="19" t="s">
        <v>712</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720</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row>
    <row r="371" spans="3:68" ht="20.100000000000001" customHeight="1">
      <c r="C371" s="18">
        <v>62004410</v>
      </c>
      <c r="D371" s="19" t="s">
        <v>712</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720</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row>
    <row r="372" spans="3:68" ht="20.100000000000001" customHeight="1">
      <c r="C372" s="18">
        <v>62004411</v>
      </c>
      <c r="D372" s="19" t="s">
        <v>672</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row>
    <row r="373" spans="3:68" ht="20.100000000000001" customHeight="1">
      <c r="C373" s="59">
        <v>62005101</v>
      </c>
      <c r="D373" s="58" t="s">
        <v>403</v>
      </c>
      <c r="E373" s="59">
        <v>1</v>
      </c>
      <c r="F373" s="59">
        <v>60010500</v>
      </c>
      <c r="G373" s="59">
        <v>0</v>
      </c>
      <c r="H373" s="60">
        <v>0</v>
      </c>
      <c r="I373" s="59">
        <v>1</v>
      </c>
      <c r="J373" s="59">
        <v>0</v>
      </c>
      <c r="K373" s="59">
        <v>0</v>
      </c>
      <c r="L373" s="59">
        <v>0</v>
      </c>
      <c r="M373" s="59">
        <v>0</v>
      </c>
      <c r="N373" s="54">
        <v>2</v>
      </c>
      <c r="O373" s="59">
        <v>2</v>
      </c>
      <c r="P373" s="59">
        <v>0.3</v>
      </c>
      <c r="Q373" s="59">
        <v>0</v>
      </c>
      <c r="R373" s="62">
        <v>0</v>
      </c>
      <c r="S373" s="60">
        <v>0</v>
      </c>
      <c r="T373" s="54">
        <v>1</v>
      </c>
      <c r="U373" s="59">
        <v>2</v>
      </c>
      <c r="V373" s="59">
        <v>0</v>
      </c>
      <c r="W373" s="59">
        <v>0</v>
      </c>
      <c r="X373" s="59">
        <v>0</v>
      </c>
      <c r="Y373" s="59">
        <v>0</v>
      </c>
      <c r="Z373" s="59">
        <v>0</v>
      </c>
      <c r="AA373" s="59">
        <v>0</v>
      </c>
      <c r="AB373" s="54">
        <v>0</v>
      </c>
      <c r="AC373" s="59">
        <v>0</v>
      </c>
      <c r="AD373" s="54">
        <v>12</v>
      </c>
      <c r="AE373" s="59">
        <v>0</v>
      </c>
      <c r="AF373" s="59">
        <v>0</v>
      </c>
      <c r="AG373" s="62">
        <v>7</v>
      </c>
      <c r="AH373" s="62">
        <v>0</v>
      </c>
      <c r="AI373" s="62">
        <v>0</v>
      </c>
      <c r="AJ373" s="62">
        <v>0</v>
      </c>
      <c r="AK373" s="59">
        <v>0</v>
      </c>
      <c r="AL373" s="59">
        <v>0</v>
      </c>
      <c r="AM373" s="59">
        <v>0</v>
      </c>
      <c r="AN373" s="59">
        <v>0</v>
      </c>
      <c r="AO373" s="59">
        <v>1000</v>
      </c>
      <c r="AP373" s="59">
        <v>0</v>
      </c>
      <c r="AQ373" s="59">
        <v>0</v>
      </c>
      <c r="AR373" s="62">
        <v>0</v>
      </c>
      <c r="AS373" s="59">
        <v>90204004</v>
      </c>
      <c r="AT373" s="58" t="s">
        <v>161</v>
      </c>
      <c r="AU373" s="59" t="s">
        <v>249</v>
      </c>
      <c r="AV373" s="59">
        <v>0</v>
      </c>
      <c r="AW373" s="59">
        <v>0</v>
      </c>
      <c r="AX373" s="58" t="s">
        <v>162</v>
      </c>
      <c r="AY373" s="58" t="s">
        <v>160</v>
      </c>
      <c r="AZ373" s="60">
        <v>0</v>
      </c>
      <c r="BA373" s="60">
        <v>0</v>
      </c>
      <c r="BB373" s="81" t="s">
        <v>404</v>
      </c>
      <c r="BC373" s="59">
        <v>0</v>
      </c>
      <c r="BD373" s="54">
        <v>0</v>
      </c>
      <c r="BE373" s="59">
        <v>0</v>
      </c>
      <c r="BF373" s="59">
        <v>0</v>
      </c>
      <c r="BG373" s="59">
        <v>0</v>
      </c>
      <c r="BH373" s="59">
        <v>0</v>
      </c>
      <c r="BI373" s="82">
        <v>0</v>
      </c>
      <c r="BJ373" s="62">
        <v>0</v>
      </c>
      <c r="BK373" s="62">
        <v>0</v>
      </c>
      <c r="BL373" s="62">
        <v>0</v>
      </c>
      <c r="BM373" s="62">
        <v>0</v>
      </c>
      <c r="BN373" s="62">
        <v>0</v>
      </c>
      <c r="BO373" s="62">
        <v>0</v>
      </c>
      <c r="BP373" s="8">
        <v>0</v>
      </c>
    </row>
    <row r="374" spans="3:68" ht="20.100000000000001" customHeight="1">
      <c r="C374" s="59">
        <v>62005102</v>
      </c>
      <c r="D374" s="53" t="s">
        <v>695</v>
      </c>
      <c r="E374" s="59">
        <v>1</v>
      </c>
      <c r="F374" s="54">
        <v>60010100</v>
      </c>
      <c r="G374" s="59">
        <v>0</v>
      </c>
      <c r="H374" s="60">
        <v>0</v>
      </c>
      <c r="I374" s="59">
        <v>1</v>
      </c>
      <c r="J374" s="59">
        <v>0</v>
      </c>
      <c r="K374" s="59">
        <v>0</v>
      </c>
      <c r="L374" s="54">
        <v>0</v>
      </c>
      <c r="M374" s="54">
        <v>0</v>
      </c>
      <c r="N374" s="54">
        <v>2</v>
      </c>
      <c r="O374" s="54">
        <v>1</v>
      </c>
      <c r="P374" s="54">
        <v>0.3</v>
      </c>
      <c r="Q374" s="54">
        <v>0</v>
      </c>
      <c r="R374" s="62">
        <v>0</v>
      </c>
      <c r="S374" s="54">
        <v>0</v>
      </c>
      <c r="T374" s="54">
        <v>1</v>
      </c>
      <c r="U374" s="54">
        <v>2</v>
      </c>
      <c r="V374" s="54">
        <v>0</v>
      </c>
      <c r="W374" s="54">
        <v>2</v>
      </c>
      <c r="X374" s="54">
        <v>0</v>
      </c>
      <c r="Y374" s="54">
        <v>1</v>
      </c>
      <c r="Z374" s="54">
        <v>0</v>
      </c>
      <c r="AA374" s="54">
        <v>0</v>
      </c>
      <c r="AB374" s="54">
        <v>0</v>
      </c>
      <c r="AC374" s="54">
        <v>0</v>
      </c>
      <c r="AD374" s="54">
        <v>12</v>
      </c>
      <c r="AE374" s="54">
        <v>1</v>
      </c>
      <c r="AF374" s="54">
        <v>3</v>
      </c>
      <c r="AG374" s="62">
        <v>4</v>
      </c>
      <c r="AH374" s="62">
        <v>1</v>
      </c>
      <c r="AI374" s="62">
        <v>0</v>
      </c>
      <c r="AJ374" s="62">
        <v>1.5</v>
      </c>
      <c r="AK374" s="54">
        <v>0</v>
      </c>
      <c r="AL374" s="54">
        <v>0</v>
      </c>
      <c r="AM374" s="54">
        <v>0</v>
      </c>
      <c r="AN374" s="54">
        <v>2.5</v>
      </c>
      <c r="AO374" s="54">
        <v>4000</v>
      </c>
      <c r="AP374" s="54">
        <v>2</v>
      </c>
      <c r="AQ374" s="54">
        <v>0</v>
      </c>
      <c r="AR374" s="62">
        <v>0</v>
      </c>
      <c r="AS374" s="54">
        <v>80001030</v>
      </c>
      <c r="AT374" s="58" t="s">
        <v>161</v>
      </c>
      <c r="AU374" s="54" t="s">
        <v>351</v>
      </c>
      <c r="AV374" s="59">
        <v>10000007</v>
      </c>
      <c r="AW374" s="59">
        <v>70204002</v>
      </c>
      <c r="AX374" s="53" t="s">
        <v>162</v>
      </c>
      <c r="AY374" s="54" t="s">
        <v>721</v>
      </c>
      <c r="AZ374" s="60">
        <v>0</v>
      </c>
      <c r="BA374" s="60">
        <v>0</v>
      </c>
      <c r="BB374" s="76" t="s">
        <v>398</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19.5" customHeight="1">
      <c r="C375" s="59">
        <v>62005103</v>
      </c>
      <c r="D375" s="58" t="s">
        <v>491</v>
      </c>
      <c r="E375" s="59">
        <v>1</v>
      </c>
      <c r="F375" s="59">
        <v>60010500</v>
      </c>
      <c r="G375" s="59">
        <v>0</v>
      </c>
      <c r="H375" s="60">
        <v>0</v>
      </c>
      <c r="I375" s="59">
        <v>1</v>
      </c>
      <c r="J375" s="59">
        <v>0</v>
      </c>
      <c r="K375" s="59">
        <v>0</v>
      </c>
      <c r="L375" s="59">
        <v>0</v>
      </c>
      <c r="M375" s="59">
        <v>0</v>
      </c>
      <c r="N375" s="54">
        <v>2</v>
      </c>
      <c r="O375" s="59">
        <v>2</v>
      </c>
      <c r="P375" s="59">
        <v>0.3</v>
      </c>
      <c r="Q375" s="59">
        <v>0</v>
      </c>
      <c r="R375" s="62">
        <v>0</v>
      </c>
      <c r="S375" s="60">
        <v>0</v>
      </c>
      <c r="T375" s="54">
        <v>1</v>
      </c>
      <c r="U375" s="59">
        <v>2</v>
      </c>
      <c r="V375" s="59">
        <v>0</v>
      </c>
      <c r="W375" s="59">
        <v>0</v>
      </c>
      <c r="X375" s="59">
        <v>0</v>
      </c>
      <c r="Y375" s="59">
        <v>0</v>
      </c>
      <c r="Z375" s="59">
        <v>0</v>
      </c>
      <c r="AA375" s="59">
        <v>0</v>
      </c>
      <c r="AB375" s="54">
        <v>0</v>
      </c>
      <c r="AC375" s="59">
        <v>0</v>
      </c>
      <c r="AD375" s="54">
        <v>15</v>
      </c>
      <c r="AE375" s="59">
        <v>0</v>
      </c>
      <c r="AF375" s="59">
        <v>0</v>
      </c>
      <c r="AG375" s="62">
        <v>2</v>
      </c>
      <c r="AH375" s="62">
        <v>0</v>
      </c>
      <c r="AI375" s="62">
        <v>0</v>
      </c>
      <c r="AJ375" s="62">
        <v>0</v>
      </c>
      <c r="AK375" s="59">
        <v>0</v>
      </c>
      <c r="AL375" s="59">
        <v>0</v>
      </c>
      <c r="AM375" s="59">
        <v>0</v>
      </c>
      <c r="AN375" s="59">
        <v>0</v>
      </c>
      <c r="AO375" s="59">
        <v>1000</v>
      </c>
      <c r="AP375" s="59">
        <v>0</v>
      </c>
      <c r="AQ375" s="59">
        <v>0</v>
      </c>
      <c r="AR375" s="62" t="s">
        <v>489</v>
      </c>
      <c r="AS375" s="59" t="s">
        <v>160</v>
      </c>
      <c r="AT375" s="58" t="s">
        <v>199</v>
      </c>
      <c r="AU375" s="59" t="s">
        <v>249</v>
      </c>
      <c r="AV375" s="59">
        <v>0</v>
      </c>
      <c r="AW375" s="59">
        <v>0</v>
      </c>
      <c r="AX375" s="58" t="s">
        <v>162</v>
      </c>
      <c r="AY375" s="58" t="s">
        <v>160</v>
      </c>
      <c r="AZ375" s="60">
        <v>0</v>
      </c>
      <c r="BA375" s="60">
        <v>0</v>
      </c>
      <c r="BB375" s="81" t="s">
        <v>697</v>
      </c>
      <c r="BC375" s="59">
        <v>0</v>
      </c>
      <c r="BD375" s="54">
        <v>0</v>
      </c>
      <c r="BE375" s="59">
        <v>0</v>
      </c>
      <c r="BF375" s="59">
        <v>0</v>
      </c>
      <c r="BG375" s="59">
        <v>0</v>
      </c>
      <c r="BH375" s="59">
        <v>0</v>
      </c>
      <c r="BI375" s="82">
        <v>0</v>
      </c>
      <c r="BJ375" s="62">
        <v>0</v>
      </c>
      <c r="BK375" s="62">
        <v>0</v>
      </c>
      <c r="BL375" s="62">
        <v>0</v>
      </c>
      <c r="BM375" s="62">
        <v>0</v>
      </c>
      <c r="BN375" s="62">
        <v>0</v>
      </c>
      <c r="BO375" s="62">
        <v>0</v>
      </c>
      <c r="BP375" s="8">
        <v>0</v>
      </c>
    </row>
    <row r="376" spans="3:68" ht="19.5" customHeight="1">
      <c r="C376" s="59">
        <v>62005104</v>
      </c>
      <c r="D376" s="53" t="s">
        <v>698</v>
      </c>
      <c r="E376" s="59">
        <v>1</v>
      </c>
      <c r="F376" s="54">
        <v>60010100</v>
      </c>
      <c r="G376" s="59">
        <v>0</v>
      </c>
      <c r="H376" s="60">
        <v>0</v>
      </c>
      <c r="I376" s="59">
        <v>1</v>
      </c>
      <c r="J376" s="59">
        <v>0</v>
      </c>
      <c r="K376" s="59">
        <v>0</v>
      </c>
      <c r="L376" s="54">
        <v>0</v>
      </c>
      <c r="M376" s="54">
        <v>0</v>
      </c>
      <c r="N376" s="54">
        <v>2</v>
      </c>
      <c r="O376" s="54">
        <v>1</v>
      </c>
      <c r="P376" s="54">
        <v>0.3</v>
      </c>
      <c r="Q376" s="54">
        <v>0</v>
      </c>
      <c r="R376" s="62">
        <v>0</v>
      </c>
      <c r="S376" s="54">
        <v>0</v>
      </c>
      <c r="T376" s="54">
        <v>1</v>
      </c>
      <c r="U376" s="54">
        <v>2</v>
      </c>
      <c r="V376" s="54">
        <v>0</v>
      </c>
      <c r="W376" s="54">
        <v>5</v>
      </c>
      <c r="X376" s="54">
        <v>0</v>
      </c>
      <c r="Y376" s="54">
        <v>1</v>
      </c>
      <c r="Z376" s="54">
        <v>0</v>
      </c>
      <c r="AA376" s="54">
        <v>0</v>
      </c>
      <c r="AB376" s="54">
        <v>0</v>
      </c>
      <c r="AC376" s="54">
        <v>0</v>
      </c>
      <c r="AD376" s="54">
        <v>15</v>
      </c>
      <c r="AE376" s="54">
        <v>1</v>
      </c>
      <c r="AF376" s="54">
        <v>10</v>
      </c>
      <c r="AG376" s="62">
        <v>0</v>
      </c>
      <c r="AH376" s="62">
        <v>1</v>
      </c>
      <c r="AI376" s="62">
        <v>0</v>
      </c>
      <c r="AJ376" s="62">
        <v>5</v>
      </c>
      <c r="AK376" s="54">
        <v>0</v>
      </c>
      <c r="AL376" s="54">
        <v>3</v>
      </c>
      <c r="AM376" s="54">
        <v>0</v>
      </c>
      <c r="AN376" s="54">
        <v>3</v>
      </c>
      <c r="AO376" s="54">
        <v>5000</v>
      </c>
      <c r="AP376" s="54">
        <v>2</v>
      </c>
      <c r="AQ376" s="54">
        <v>0</v>
      </c>
      <c r="AR376" s="62">
        <v>0</v>
      </c>
      <c r="AS376" s="54" t="s">
        <v>428</v>
      </c>
      <c r="AT376" s="58" t="s">
        <v>216</v>
      </c>
      <c r="AU376" s="54" t="s">
        <v>351</v>
      </c>
      <c r="AV376" s="59">
        <v>10000007</v>
      </c>
      <c r="AW376" s="59">
        <v>70305008</v>
      </c>
      <c r="AX376" s="53" t="s">
        <v>162</v>
      </c>
      <c r="AY376" s="54">
        <v>0</v>
      </c>
      <c r="AZ376" s="60">
        <v>0</v>
      </c>
      <c r="BA376" s="60">
        <v>0</v>
      </c>
      <c r="BB376" s="76" t="s">
        <v>722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1.75" customHeight="1">
      <c r="C377" s="59">
        <v>62005105</v>
      </c>
      <c r="D377" s="53" t="s">
        <v>349</v>
      </c>
      <c r="E377" s="59">
        <v>1</v>
      </c>
      <c r="F377" s="54">
        <v>60010100</v>
      </c>
      <c r="G377" s="59">
        <v>0</v>
      </c>
      <c r="H377" s="60">
        <v>0</v>
      </c>
      <c r="I377" s="59">
        <v>1</v>
      </c>
      <c r="J377" s="59">
        <v>0</v>
      </c>
      <c r="K377" s="59">
        <v>0</v>
      </c>
      <c r="L377" s="54">
        <v>0</v>
      </c>
      <c r="M377" s="54">
        <v>0</v>
      </c>
      <c r="N377" s="54">
        <v>2</v>
      </c>
      <c r="O377" s="54">
        <v>3</v>
      </c>
      <c r="P377" s="54">
        <v>1</v>
      </c>
      <c r="Q377" s="54">
        <v>0</v>
      </c>
      <c r="R377" s="62">
        <v>0</v>
      </c>
      <c r="S377" s="54">
        <v>0</v>
      </c>
      <c r="T377" s="54">
        <v>1</v>
      </c>
      <c r="U377" s="54">
        <v>2</v>
      </c>
      <c r="V377" s="54">
        <v>0</v>
      </c>
      <c r="W377" s="54">
        <v>3</v>
      </c>
      <c r="X377" s="54">
        <v>0</v>
      </c>
      <c r="Y377" s="54">
        <v>1</v>
      </c>
      <c r="Z377" s="54">
        <v>0</v>
      </c>
      <c r="AA377" s="54">
        <v>0</v>
      </c>
      <c r="AB377" s="54">
        <v>0</v>
      </c>
      <c r="AC377" s="54">
        <v>0</v>
      </c>
      <c r="AD377" s="54">
        <v>15</v>
      </c>
      <c r="AE377" s="54">
        <v>1</v>
      </c>
      <c r="AF377" s="54">
        <v>5</v>
      </c>
      <c r="AG377" s="62">
        <v>0</v>
      </c>
      <c r="AH377" s="62">
        <v>1</v>
      </c>
      <c r="AI377" s="62">
        <v>0</v>
      </c>
      <c r="AJ377" s="62">
        <v>2.5</v>
      </c>
      <c r="AK377" s="54">
        <v>0</v>
      </c>
      <c r="AL377" s="54">
        <v>0</v>
      </c>
      <c r="AM377" s="54">
        <v>0</v>
      </c>
      <c r="AN377" s="54">
        <v>2.5</v>
      </c>
      <c r="AO377" s="54">
        <v>5000</v>
      </c>
      <c r="AP377" s="54">
        <v>2</v>
      </c>
      <c r="AQ377" s="54">
        <v>0</v>
      </c>
      <c r="AR377" s="62">
        <v>0</v>
      </c>
      <c r="AS377" s="82">
        <v>91000005</v>
      </c>
      <c r="AT377" s="82" t="s">
        <v>216</v>
      </c>
      <c r="AU377" s="54">
        <v>0</v>
      </c>
      <c r="AV377" s="59">
        <v>10000007</v>
      </c>
      <c r="AW377" s="59">
        <v>70406020</v>
      </c>
      <c r="AX377" s="53" t="s">
        <v>162</v>
      </c>
      <c r="AY377" s="54" t="s">
        <v>723</v>
      </c>
      <c r="AZ377" s="60">
        <v>0</v>
      </c>
      <c r="BA377" s="60">
        <v>0</v>
      </c>
      <c r="BB377" s="76" t="s">
        <v>364</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62005106</v>
      </c>
      <c r="D378" s="53" t="s">
        <v>389</v>
      </c>
      <c r="E378" s="59">
        <v>1</v>
      </c>
      <c r="F378" s="54">
        <v>60010300</v>
      </c>
      <c r="G378" s="59">
        <v>0</v>
      </c>
      <c r="H378" s="60">
        <v>0</v>
      </c>
      <c r="I378" s="59">
        <v>1</v>
      </c>
      <c r="J378" s="59">
        <v>0</v>
      </c>
      <c r="K378" s="59">
        <v>0</v>
      </c>
      <c r="L378" s="54">
        <v>0</v>
      </c>
      <c r="M378" s="54">
        <v>0</v>
      </c>
      <c r="N378" s="54">
        <v>2</v>
      </c>
      <c r="O378" s="54">
        <v>1</v>
      </c>
      <c r="P378" s="54">
        <v>0.3</v>
      </c>
      <c r="Q378" s="54">
        <v>0</v>
      </c>
      <c r="R378" s="62">
        <v>0</v>
      </c>
      <c r="S378" s="54">
        <v>0</v>
      </c>
      <c r="T378" s="54">
        <v>1</v>
      </c>
      <c r="U378" s="54">
        <v>2</v>
      </c>
      <c r="V378" s="54">
        <v>0</v>
      </c>
      <c r="W378" s="54">
        <v>3</v>
      </c>
      <c r="X378" s="54">
        <v>350</v>
      </c>
      <c r="Y378" s="54">
        <v>0</v>
      </c>
      <c r="Z378" s="54">
        <v>0</v>
      </c>
      <c r="AA378" s="54">
        <v>0</v>
      </c>
      <c r="AB378" s="54">
        <v>0</v>
      </c>
      <c r="AC378" s="54">
        <v>0</v>
      </c>
      <c r="AD378" s="54">
        <v>15</v>
      </c>
      <c r="AE378" s="54">
        <v>2</v>
      </c>
      <c r="AF378" s="54" t="s">
        <v>169</v>
      </c>
      <c r="AG378" s="62">
        <v>0</v>
      </c>
      <c r="AH378" s="62">
        <v>2</v>
      </c>
      <c r="AI378" s="62">
        <v>0</v>
      </c>
      <c r="AJ378" s="62">
        <v>1.5</v>
      </c>
      <c r="AK378" s="54">
        <v>0</v>
      </c>
      <c r="AL378" s="54">
        <v>0</v>
      </c>
      <c r="AM378" s="54">
        <v>0</v>
      </c>
      <c r="AN378" s="54">
        <v>1</v>
      </c>
      <c r="AO378" s="54">
        <v>3000</v>
      </c>
      <c r="AP378" s="54">
        <v>1</v>
      </c>
      <c r="AQ378" s="54">
        <v>0</v>
      </c>
      <c r="AR378" s="62">
        <v>0</v>
      </c>
      <c r="AS378" s="54" t="s">
        <v>160</v>
      </c>
      <c r="AT378" s="58" t="s">
        <v>400</v>
      </c>
      <c r="AU378" s="54" t="s">
        <v>358</v>
      </c>
      <c r="AV378" s="59">
        <v>10000007</v>
      </c>
      <c r="AW378" s="59">
        <v>70406030</v>
      </c>
      <c r="AX378" s="53" t="s">
        <v>162</v>
      </c>
      <c r="AY378" s="54">
        <v>0</v>
      </c>
      <c r="AZ378" s="60">
        <v>0</v>
      </c>
      <c r="BA378" s="60">
        <v>0</v>
      </c>
      <c r="BB378" s="81" t="s">
        <v>377</v>
      </c>
      <c r="BC378" s="54">
        <v>0</v>
      </c>
      <c r="BD378" s="54">
        <v>0</v>
      </c>
      <c r="BE378" s="54">
        <v>0</v>
      </c>
      <c r="BF378" s="54">
        <v>0</v>
      </c>
      <c r="BG378" s="54">
        <v>0</v>
      </c>
      <c r="BH378" s="54">
        <v>0</v>
      </c>
      <c r="BI378" s="82">
        <v>0</v>
      </c>
      <c r="BJ378" s="62">
        <v>0</v>
      </c>
      <c r="BK378" s="62">
        <v>0</v>
      </c>
      <c r="BL378" s="62">
        <v>0</v>
      </c>
      <c r="BM378" s="62">
        <v>0</v>
      </c>
      <c r="BN378" s="62">
        <v>0</v>
      </c>
      <c r="BO378" s="62">
        <v>0</v>
      </c>
      <c r="BP378" s="8">
        <v>0</v>
      </c>
    </row>
    <row r="379" spans="3:68" ht="20.100000000000001" customHeight="1">
      <c r="C379" s="59">
        <v>62005107</v>
      </c>
      <c r="D379" s="53" t="s">
        <v>390</v>
      </c>
      <c r="E379" s="54">
        <v>1</v>
      </c>
      <c r="F379" s="54">
        <v>60010300</v>
      </c>
      <c r="G379" s="59">
        <v>0</v>
      </c>
      <c r="H379" s="60">
        <v>0</v>
      </c>
      <c r="I379" s="59">
        <v>1</v>
      </c>
      <c r="J379" s="59">
        <v>0</v>
      </c>
      <c r="K379" s="59">
        <v>0</v>
      </c>
      <c r="L379" s="54">
        <v>0</v>
      </c>
      <c r="M379" s="54">
        <v>0</v>
      </c>
      <c r="N379" s="54">
        <v>2</v>
      </c>
      <c r="O379" s="54">
        <v>2</v>
      </c>
      <c r="P379" s="54">
        <v>0.8</v>
      </c>
      <c r="Q379" s="54">
        <v>0</v>
      </c>
      <c r="R379" s="62">
        <v>0</v>
      </c>
      <c r="S379" s="54">
        <v>0</v>
      </c>
      <c r="T379" s="54">
        <v>1</v>
      </c>
      <c r="U379" s="54">
        <v>2</v>
      </c>
      <c r="V379" s="54">
        <v>0</v>
      </c>
      <c r="W379" s="54">
        <v>0</v>
      </c>
      <c r="X379" s="54">
        <v>0</v>
      </c>
      <c r="Y379" s="54">
        <v>0</v>
      </c>
      <c r="Z379" s="54">
        <v>0</v>
      </c>
      <c r="AA379" s="54">
        <v>0</v>
      </c>
      <c r="AB379" s="54">
        <v>0</v>
      </c>
      <c r="AC379" s="54">
        <v>0</v>
      </c>
      <c r="AD379" s="54">
        <v>30</v>
      </c>
      <c r="AE379" s="54">
        <v>0</v>
      </c>
      <c r="AF379" s="54">
        <v>0</v>
      </c>
      <c r="AG379" s="62">
        <v>2</v>
      </c>
      <c r="AH379" s="62">
        <v>2</v>
      </c>
      <c r="AI379" s="62">
        <v>0</v>
      </c>
      <c r="AJ379" s="62">
        <v>1.5</v>
      </c>
      <c r="AK379" s="54">
        <v>0</v>
      </c>
      <c r="AL379" s="54">
        <v>0</v>
      </c>
      <c r="AM379" s="54">
        <v>0</v>
      </c>
      <c r="AN379" s="54">
        <v>1</v>
      </c>
      <c r="AO379" s="54">
        <v>3000</v>
      </c>
      <c r="AP379" s="54">
        <v>0.5</v>
      </c>
      <c r="AQ379" s="54">
        <v>0</v>
      </c>
      <c r="AR379" s="62">
        <v>0</v>
      </c>
      <c r="AS379" s="54" t="s">
        <v>160</v>
      </c>
      <c r="AT379" s="82" t="s">
        <v>199</v>
      </c>
      <c r="AU379" s="54" t="s">
        <v>358</v>
      </c>
      <c r="AV379" s="59">
        <v>0</v>
      </c>
      <c r="AW379" s="59">
        <v>0</v>
      </c>
      <c r="AX379" s="53" t="s">
        <v>346</v>
      </c>
      <c r="AY379" s="54" t="s">
        <v>724</v>
      </c>
      <c r="AZ379" s="60">
        <v>0</v>
      </c>
      <c r="BA379" s="60">
        <v>0</v>
      </c>
      <c r="BB379" s="81" t="s">
        <v>392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0.100000000000001" customHeight="1">
      <c r="C380" s="59">
        <v>62005108</v>
      </c>
      <c r="D380" s="53" t="s">
        <v>198</v>
      </c>
      <c r="E380" s="54">
        <v>1</v>
      </c>
      <c r="F380" s="54">
        <v>61012201</v>
      </c>
      <c r="G380" s="54">
        <v>61012203</v>
      </c>
      <c r="H380" s="60">
        <v>0</v>
      </c>
      <c r="I380" s="54">
        <v>3</v>
      </c>
      <c r="J380" s="54">
        <v>0</v>
      </c>
      <c r="K380" s="54">
        <v>0</v>
      </c>
      <c r="L380" s="54">
        <v>0</v>
      </c>
      <c r="M380" s="54">
        <v>0</v>
      </c>
      <c r="N380" s="54">
        <v>2</v>
      </c>
      <c r="O380" s="54">
        <v>2</v>
      </c>
      <c r="P380" s="54">
        <v>0.95</v>
      </c>
      <c r="Q380" s="54">
        <v>0</v>
      </c>
      <c r="R380" s="62">
        <v>0</v>
      </c>
      <c r="S380" s="54">
        <v>0</v>
      </c>
      <c r="T380" s="54">
        <v>1</v>
      </c>
      <c r="U380" s="54">
        <v>2</v>
      </c>
      <c r="V380" s="54">
        <v>0</v>
      </c>
      <c r="W380" s="54">
        <v>1.25</v>
      </c>
      <c r="X380" s="54">
        <v>300</v>
      </c>
      <c r="Y380" s="54">
        <v>1</v>
      </c>
      <c r="Z380" s="54">
        <v>0</v>
      </c>
      <c r="AA380" s="54">
        <v>0</v>
      </c>
      <c r="AB380" s="54">
        <v>0</v>
      </c>
      <c r="AC380" s="54">
        <v>0</v>
      </c>
      <c r="AD380" s="54">
        <v>15</v>
      </c>
      <c r="AE380" s="54">
        <v>1</v>
      </c>
      <c r="AF380" s="54" t="s">
        <v>725</v>
      </c>
      <c r="AG380" s="62">
        <v>2</v>
      </c>
      <c r="AH380" s="62">
        <v>0</v>
      </c>
      <c r="AI380" s="62">
        <v>0</v>
      </c>
      <c r="AJ380" s="62">
        <v>0</v>
      </c>
      <c r="AK380" s="54">
        <v>0</v>
      </c>
      <c r="AL380" s="54">
        <v>0</v>
      </c>
      <c r="AM380" s="54">
        <v>0</v>
      </c>
      <c r="AN380" s="54">
        <v>3</v>
      </c>
      <c r="AO380" s="54">
        <v>3000</v>
      </c>
      <c r="AP380" s="54">
        <v>0.1</v>
      </c>
      <c r="AQ380" s="54">
        <v>0</v>
      </c>
      <c r="AR380" s="62">
        <v>90001035</v>
      </c>
      <c r="AS380" s="54" t="s">
        <v>160</v>
      </c>
      <c r="AT380" s="53" t="s">
        <v>494</v>
      </c>
      <c r="AU380" s="54" t="s">
        <v>351</v>
      </c>
      <c r="AV380" s="59">
        <v>10000001</v>
      </c>
      <c r="AW380" s="59">
        <v>70406010</v>
      </c>
      <c r="AX380" s="53" t="s">
        <v>726</v>
      </c>
      <c r="AY380" s="54">
        <v>0</v>
      </c>
      <c r="AZ380" s="60">
        <v>0</v>
      </c>
      <c r="BA380" s="60">
        <v>0</v>
      </c>
      <c r="BB380" s="104" t="str">
        <f t="shared" ref="BB380" si="4">"每秒对周围的怪物造成"&amp;W380*100&amp;"%攻击伤害+"&amp;X380&amp;"点固定伤害.持续4秒并使自身免疫怪物攻击"</f>
        <v>每秒对周围的怪物造成125%攻击伤害+300点固定伤害.持续4秒并使自身免疫怪物攻击</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62005109</v>
      </c>
      <c r="D381" s="58" t="s">
        <v>267</v>
      </c>
      <c r="E381" s="59">
        <v>1</v>
      </c>
      <c r="F381" s="59">
        <v>60010500</v>
      </c>
      <c r="G381" s="59">
        <v>0</v>
      </c>
      <c r="H381" s="60">
        <v>0</v>
      </c>
      <c r="I381" s="59">
        <v>1</v>
      </c>
      <c r="J381" s="59">
        <v>0</v>
      </c>
      <c r="K381" s="59">
        <v>0</v>
      </c>
      <c r="L381" s="59">
        <v>0</v>
      </c>
      <c r="M381" s="59">
        <v>0</v>
      </c>
      <c r="N381" s="54">
        <v>2</v>
      </c>
      <c r="O381" s="59">
        <v>2</v>
      </c>
      <c r="P381" s="59">
        <v>0.6</v>
      </c>
      <c r="Q381" s="59">
        <v>0</v>
      </c>
      <c r="R381" s="62">
        <v>0</v>
      </c>
      <c r="S381" s="60">
        <v>0</v>
      </c>
      <c r="T381" s="54">
        <v>1</v>
      </c>
      <c r="U381" s="59">
        <v>2</v>
      </c>
      <c r="V381" s="59">
        <v>0</v>
      </c>
      <c r="W381" s="59">
        <v>0</v>
      </c>
      <c r="X381" s="59">
        <v>0</v>
      </c>
      <c r="Y381" s="59">
        <v>0</v>
      </c>
      <c r="Z381" s="59">
        <v>0</v>
      </c>
      <c r="AA381" s="59">
        <v>0</v>
      </c>
      <c r="AB381" s="54">
        <v>0</v>
      </c>
      <c r="AC381" s="59">
        <v>0</v>
      </c>
      <c r="AD381" s="59">
        <v>30</v>
      </c>
      <c r="AE381" s="59">
        <v>0</v>
      </c>
      <c r="AF381" s="59">
        <v>0</v>
      </c>
      <c r="AG381" s="62">
        <v>2</v>
      </c>
      <c r="AH381" s="62">
        <v>0</v>
      </c>
      <c r="AI381" s="62">
        <v>0</v>
      </c>
      <c r="AJ381" s="62">
        <v>0</v>
      </c>
      <c r="AK381" s="59">
        <v>0</v>
      </c>
      <c r="AL381" s="59">
        <v>0</v>
      </c>
      <c r="AM381" s="59">
        <v>0</v>
      </c>
      <c r="AN381" s="59">
        <v>0</v>
      </c>
      <c r="AO381" s="59">
        <v>1000</v>
      </c>
      <c r="AP381" s="59">
        <v>0</v>
      </c>
      <c r="AQ381" s="59">
        <v>0</v>
      </c>
      <c r="AR381" s="62">
        <v>90401004</v>
      </c>
      <c r="AS381" s="59" t="s">
        <v>160</v>
      </c>
      <c r="AT381" s="58" t="s">
        <v>199</v>
      </c>
      <c r="AU381" s="59" t="s">
        <v>249</v>
      </c>
      <c r="AV381" s="59">
        <v>0</v>
      </c>
      <c r="AW381" s="59">
        <v>40000003</v>
      </c>
      <c r="AX381" s="58" t="s">
        <v>162</v>
      </c>
      <c r="AY381" s="58" t="s">
        <v>160</v>
      </c>
      <c r="AZ381" s="60">
        <v>0</v>
      </c>
      <c r="BA381" s="60">
        <v>0</v>
      </c>
      <c r="BB381" s="81" t="s">
        <v>705</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s="1" customFormat="1" ht="20.100000000000001" customHeight="1">
      <c r="C382" s="90">
        <v>62005201</v>
      </c>
      <c r="D382" s="89" t="s">
        <v>2451</v>
      </c>
      <c r="E382" s="91">
        <v>1</v>
      </c>
      <c r="F382" s="91">
        <v>61012201</v>
      </c>
      <c r="G382" s="91">
        <v>0</v>
      </c>
      <c r="H382" s="92">
        <v>0</v>
      </c>
      <c r="I382" s="90">
        <v>1</v>
      </c>
      <c r="J382" s="91">
        <v>0</v>
      </c>
      <c r="K382" s="91">
        <v>0</v>
      </c>
      <c r="L382" s="91">
        <v>0</v>
      </c>
      <c r="M382" s="91">
        <v>0</v>
      </c>
      <c r="N382" s="91">
        <v>2</v>
      </c>
      <c r="O382" s="91">
        <v>3</v>
      </c>
      <c r="P382" s="91">
        <v>0.2</v>
      </c>
      <c r="Q382" s="91">
        <v>0</v>
      </c>
      <c r="R382" s="95">
        <v>0</v>
      </c>
      <c r="S382" s="91">
        <v>0</v>
      </c>
      <c r="T382" s="91">
        <v>1</v>
      </c>
      <c r="U382" s="91">
        <v>2</v>
      </c>
      <c r="V382" s="91">
        <v>0</v>
      </c>
      <c r="W382" s="91">
        <v>0</v>
      </c>
      <c r="X382" s="91">
        <v>0</v>
      </c>
      <c r="Y382" s="91">
        <v>1</v>
      </c>
      <c r="Z382" s="91">
        <v>0</v>
      </c>
      <c r="AA382" s="91">
        <v>0</v>
      </c>
      <c r="AB382" s="91">
        <v>0</v>
      </c>
      <c r="AC382" s="91">
        <v>0</v>
      </c>
      <c r="AD382" s="91">
        <v>10</v>
      </c>
      <c r="AE382" s="91">
        <v>1</v>
      </c>
      <c r="AF382" s="91">
        <v>3</v>
      </c>
      <c r="AG382" s="95">
        <v>0</v>
      </c>
      <c r="AH382" s="95">
        <v>1</v>
      </c>
      <c r="AI382" s="95">
        <v>0</v>
      </c>
      <c r="AJ382" s="95">
        <v>1.5</v>
      </c>
      <c r="AK382" s="91">
        <v>0</v>
      </c>
      <c r="AL382" s="91">
        <v>0</v>
      </c>
      <c r="AM382" s="91">
        <v>0</v>
      </c>
      <c r="AN382" s="91">
        <v>0.5</v>
      </c>
      <c r="AO382" s="91">
        <v>500</v>
      </c>
      <c r="AP382" s="91">
        <v>0</v>
      </c>
      <c r="AQ382" s="91">
        <v>0</v>
      </c>
      <c r="AR382" s="233" t="s">
        <v>2439</v>
      </c>
      <c r="AS382" s="91">
        <v>0</v>
      </c>
      <c r="AT382" s="89" t="s">
        <v>2435</v>
      </c>
      <c r="AU382" s="91" t="s">
        <v>351</v>
      </c>
      <c r="AV382" s="90">
        <v>0</v>
      </c>
      <c r="AW382" s="90">
        <v>0</v>
      </c>
      <c r="AX382" s="89" t="s">
        <v>2425</v>
      </c>
      <c r="AY382" s="91">
        <v>0</v>
      </c>
      <c r="AZ382" s="92">
        <v>0</v>
      </c>
      <c r="BA382" s="92">
        <v>0</v>
      </c>
      <c r="BB382" s="112" t="s">
        <v>2456</v>
      </c>
      <c r="BC382" s="91">
        <v>0</v>
      </c>
      <c r="BD382" s="91">
        <v>0</v>
      </c>
      <c r="BE382" s="91">
        <v>0</v>
      </c>
      <c r="BF382" s="91">
        <v>0</v>
      </c>
      <c r="BG382" s="91">
        <v>0</v>
      </c>
      <c r="BH382" s="91">
        <v>0</v>
      </c>
      <c r="BI382" s="86">
        <v>0</v>
      </c>
      <c r="BJ382" s="95">
        <v>0</v>
      </c>
      <c r="BK382" s="95">
        <v>0</v>
      </c>
      <c r="BL382" s="95">
        <v>0</v>
      </c>
      <c r="BM382" s="95">
        <v>0</v>
      </c>
      <c r="BN382" s="95">
        <v>0</v>
      </c>
      <c r="BO382" s="95">
        <v>1</v>
      </c>
      <c r="BP382" s="95">
        <v>0</v>
      </c>
    </row>
    <row r="383" spans="3:68" s="1" customFormat="1" ht="19.5" customHeight="1">
      <c r="C383" s="90">
        <v>62005202</v>
      </c>
      <c r="D383" s="89" t="s">
        <v>2429</v>
      </c>
      <c r="E383" s="90">
        <v>1</v>
      </c>
      <c r="F383" s="91">
        <v>60010100</v>
      </c>
      <c r="G383" s="90">
        <v>0</v>
      </c>
      <c r="H383" s="92">
        <v>0</v>
      </c>
      <c r="I383" s="90">
        <v>1</v>
      </c>
      <c r="J383" s="90">
        <v>0</v>
      </c>
      <c r="K383" s="90">
        <v>0</v>
      </c>
      <c r="L383" s="91">
        <v>0</v>
      </c>
      <c r="M383" s="91">
        <v>0</v>
      </c>
      <c r="N383" s="91">
        <v>2</v>
      </c>
      <c r="O383" s="91">
        <v>1</v>
      </c>
      <c r="P383" s="91">
        <v>1</v>
      </c>
      <c r="Q383" s="91">
        <v>0</v>
      </c>
      <c r="R383" s="95">
        <v>0</v>
      </c>
      <c r="S383" s="91">
        <v>0</v>
      </c>
      <c r="T383" s="91">
        <v>1</v>
      </c>
      <c r="U383" s="91">
        <v>1</v>
      </c>
      <c r="V383" s="91">
        <v>0</v>
      </c>
      <c r="W383" s="91">
        <v>0</v>
      </c>
      <c r="X383" s="91">
        <v>0</v>
      </c>
      <c r="Y383" s="91">
        <v>0</v>
      </c>
      <c r="Z383" s="91">
        <v>0</v>
      </c>
      <c r="AA383" s="91">
        <v>0</v>
      </c>
      <c r="AB383" s="91">
        <v>0</v>
      </c>
      <c r="AC383" s="91">
        <v>1</v>
      </c>
      <c r="AD383" s="91">
        <v>0</v>
      </c>
      <c r="AE383" s="91">
        <v>1</v>
      </c>
      <c r="AF383" s="91">
        <v>2</v>
      </c>
      <c r="AG383" s="95">
        <v>0</v>
      </c>
      <c r="AH383" s="95">
        <v>1</v>
      </c>
      <c r="AI383" s="95">
        <v>0</v>
      </c>
      <c r="AJ383" s="95">
        <v>3</v>
      </c>
      <c r="AK383" s="91">
        <v>0</v>
      </c>
      <c r="AL383" s="91">
        <v>0</v>
      </c>
      <c r="AM383" s="91">
        <v>0</v>
      </c>
      <c r="AN383" s="91">
        <v>0.5</v>
      </c>
      <c r="AO383" s="91">
        <v>500</v>
      </c>
      <c r="AP383" s="91">
        <v>0</v>
      </c>
      <c r="AQ383" s="91">
        <v>0</v>
      </c>
      <c r="AR383" s="95">
        <v>0</v>
      </c>
      <c r="AS383" s="100">
        <v>0</v>
      </c>
      <c r="AT383" s="89" t="s">
        <v>160</v>
      </c>
      <c r="AU383" s="91">
        <v>0</v>
      </c>
      <c r="AV383" s="90">
        <v>0</v>
      </c>
      <c r="AW383" s="90">
        <v>0</v>
      </c>
      <c r="AX383" s="89" t="s">
        <v>2428</v>
      </c>
      <c r="AY383" s="91" t="s">
        <v>2457</v>
      </c>
      <c r="AZ383" s="92">
        <v>0</v>
      </c>
      <c r="BA383" s="92">
        <v>0</v>
      </c>
      <c r="BB383" s="102" t="s">
        <v>2431</v>
      </c>
      <c r="BC383" s="91">
        <v>0</v>
      </c>
      <c r="BD383" s="91">
        <v>0</v>
      </c>
      <c r="BE383" s="91">
        <v>0</v>
      </c>
      <c r="BF383" s="91">
        <v>0</v>
      </c>
      <c r="BG383" s="91">
        <v>0</v>
      </c>
      <c r="BH383" s="91">
        <v>0</v>
      </c>
      <c r="BI383" s="86">
        <v>0</v>
      </c>
      <c r="BJ383" s="95">
        <v>0</v>
      </c>
      <c r="BK383" s="95">
        <v>0</v>
      </c>
      <c r="BL383" s="95">
        <v>0</v>
      </c>
      <c r="BM383" s="95">
        <v>0</v>
      </c>
      <c r="BN383" s="95">
        <v>0</v>
      </c>
      <c r="BO383" s="95">
        <v>1</v>
      </c>
      <c r="BP383" s="95">
        <v>0</v>
      </c>
    </row>
    <row r="384" spans="3:68" s="1" customFormat="1" ht="19.5" customHeight="1">
      <c r="C384" s="90">
        <v>62005203</v>
      </c>
      <c r="D384" s="89" t="s">
        <v>2450</v>
      </c>
      <c r="E384" s="91">
        <v>1</v>
      </c>
      <c r="F384" s="91">
        <v>61012301</v>
      </c>
      <c r="G384" s="91">
        <v>0</v>
      </c>
      <c r="H384" s="92">
        <v>0</v>
      </c>
      <c r="I384" s="90">
        <v>1</v>
      </c>
      <c r="J384" s="90">
        <v>0</v>
      </c>
      <c r="K384" s="90">
        <v>0</v>
      </c>
      <c r="L384" s="91">
        <v>0</v>
      </c>
      <c r="M384" s="91">
        <v>0</v>
      </c>
      <c r="N384" s="91">
        <v>2</v>
      </c>
      <c r="O384" s="91">
        <v>1</v>
      </c>
      <c r="P384" s="91">
        <v>0.3</v>
      </c>
      <c r="Q384" s="91">
        <v>0</v>
      </c>
      <c r="R384" s="95">
        <v>1</v>
      </c>
      <c r="S384" s="91">
        <v>0</v>
      </c>
      <c r="T384" s="91">
        <v>0</v>
      </c>
      <c r="U384" s="91">
        <v>1</v>
      </c>
      <c r="V384" s="91">
        <v>0</v>
      </c>
      <c r="W384" s="91">
        <v>0</v>
      </c>
      <c r="X384" s="91">
        <v>0</v>
      </c>
      <c r="Y384" s="91">
        <v>1</v>
      </c>
      <c r="Z384" s="91">
        <v>0</v>
      </c>
      <c r="AA384" s="91">
        <v>0</v>
      </c>
      <c r="AB384" s="91">
        <v>0</v>
      </c>
      <c r="AC384" s="91">
        <v>1</v>
      </c>
      <c r="AD384" s="91">
        <v>6</v>
      </c>
      <c r="AE384" s="91">
        <v>2</v>
      </c>
      <c r="AF384" s="91" t="s">
        <v>2471</v>
      </c>
      <c r="AG384" s="95">
        <v>0</v>
      </c>
      <c r="AH384" s="95">
        <v>2</v>
      </c>
      <c r="AI384" s="95">
        <v>0</v>
      </c>
      <c r="AJ384" s="95">
        <v>1.5</v>
      </c>
      <c r="AK384" s="91">
        <v>0</v>
      </c>
      <c r="AL384" s="91">
        <v>0</v>
      </c>
      <c r="AM384" s="91">
        <v>0</v>
      </c>
      <c r="AN384" s="91">
        <v>0.5</v>
      </c>
      <c r="AO384" s="91">
        <v>500</v>
      </c>
      <c r="AP384" s="91">
        <v>0</v>
      </c>
      <c r="AQ384" s="91">
        <v>15</v>
      </c>
      <c r="AR384" s="95">
        <v>0</v>
      </c>
      <c r="AS384" s="100">
        <v>0</v>
      </c>
      <c r="AT384" s="89" t="s">
        <v>2435</v>
      </c>
      <c r="AU384" s="91" t="s">
        <v>171</v>
      </c>
      <c r="AV384" s="90">
        <v>0</v>
      </c>
      <c r="AW384" s="90">
        <v>0</v>
      </c>
      <c r="AX384" s="113" t="s">
        <v>172</v>
      </c>
      <c r="AY384" s="91">
        <v>0</v>
      </c>
      <c r="AZ384" s="92">
        <v>0</v>
      </c>
      <c r="BA384" s="92">
        <v>0</v>
      </c>
      <c r="BB384" s="102" t="s">
        <v>2458</v>
      </c>
      <c r="BC384" s="91">
        <v>0</v>
      </c>
      <c r="BD384" s="91">
        <v>0</v>
      </c>
      <c r="BE384" s="91">
        <v>0</v>
      </c>
      <c r="BF384" s="91">
        <v>0</v>
      </c>
      <c r="BG384" s="91">
        <v>0</v>
      </c>
      <c r="BH384" s="91">
        <v>0</v>
      </c>
      <c r="BI384" s="86">
        <v>0</v>
      </c>
      <c r="BJ384" s="95">
        <v>0</v>
      </c>
      <c r="BK384" s="95">
        <v>0</v>
      </c>
      <c r="BL384" s="95">
        <v>0</v>
      </c>
      <c r="BM384" s="95">
        <v>0</v>
      </c>
      <c r="BN384" s="95">
        <v>0</v>
      </c>
      <c r="BO384" s="95">
        <v>1</v>
      </c>
      <c r="BP384" s="95">
        <v>62005204</v>
      </c>
    </row>
    <row r="385" spans="3:68" s="1" customFormat="1" ht="19.5" customHeight="1">
      <c r="C385" s="90">
        <v>62005204</v>
      </c>
      <c r="D385" s="93" t="s">
        <v>2473</v>
      </c>
      <c r="E385" s="91">
        <v>1</v>
      </c>
      <c r="F385" s="90">
        <v>61022101</v>
      </c>
      <c r="G385" s="90">
        <v>0</v>
      </c>
      <c r="H385" s="92">
        <v>0</v>
      </c>
      <c r="I385" s="91">
        <v>1</v>
      </c>
      <c r="J385" s="91">
        <v>0</v>
      </c>
      <c r="K385" s="91">
        <v>0</v>
      </c>
      <c r="L385" s="90">
        <v>0</v>
      </c>
      <c r="M385" s="90">
        <v>0</v>
      </c>
      <c r="N385" s="90">
        <v>2</v>
      </c>
      <c r="O385" s="90">
        <v>2</v>
      </c>
      <c r="P385" s="90">
        <v>1</v>
      </c>
      <c r="Q385" s="90">
        <v>0</v>
      </c>
      <c r="R385" s="95">
        <v>0</v>
      </c>
      <c r="S385" s="92">
        <v>0</v>
      </c>
      <c r="T385" s="91">
        <v>1</v>
      </c>
      <c r="U385" s="90">
        <v>1</v>
      </c>
      <c r="V385" s="90">
        <v>0</v>
      </c>
      <c r="W385" s="90">
        <v>1.5</v>
      </c>
      <c r="X385" s="90">
        <v>0</v>
      </c>
      <c r="Y385" s="90">
        <v>0</v>
      </c>
      <c r="Z385" s="90">
        <v>0</v>
      </c>
      <c r="AA385" s="90">
        <v>0</v>
      </c>
      <c r="AB385" s="90">
        <v>0</v>
      </c>
      <c r="AC385" s="90">
        <v>0</v>
      </c>
      <c r="AD385" s="90">
        <v>8</v>
      </c>
      <c r="AE385" s="90">
        <v>1</v>
      </c>
      <c r="AF385" s="111">
        <v>5</v>
      </c>
      <c r="AG385" s="95">
        <v>0</v>
      </c>
      <c r="AH385" s="95">
        <v>1</v>
      </c>
      <c r="AI385" s="95">
        <v>0</v>
      </c>
      <c r="AJ385" s="95">
        <v>3</v>
      </c>
      <c r="AK385" s="90">
        <v>0</v>
      </c>
      <c r="AL385" s="90">
        <v>0</v>
      </c>
      <c r="AM385" s="90">
        <v>0</v>
      </c>
      <c r="AN385" s="90">
        <v>0</v>
      </c>
      <c r="AO385" s="90">
        <v>2000</v>
      </c>
      <c r="AP385" s="90">
        <v>0.3</v>
      </c>
      <c r="AQ385" s="90">
        <v>0</v>
      </c>
      <c r="AR385" s="95">
        <v>99006104</v>
      </c>
      <c r="AS385" s="235" t="s">
        <v>2440</v>
      </c>
      <c r="AT385" s="89" t="s">
        <v>2435</v>
      </c>
      <c r="AU385" s="90" t="s">
        <v>358</v>
      </c>
      <c r="AV385" s="90">
        <v>10001005</v>
      </c>
      <c r="AW385" s="235" t="s">
        <v>2444</v>
      </c>
      <c r="AX385" s="93" t="s">
        <v>162</v>
      </c>
      <c r="AY385" s="93">
        <v>0</v>
      </c>
      <c r="AZ385" s="92">
        <v>0</v>
      </c>
      <c r="BA385" s="92">
        <v>0</v>
      </c>
      <c r="BB385" s="114" t="s">
        <v>2430</v>
      </c>
      <c r="BC385" s="90">
        <v>0</v>
      </c>
      <c r="BD385" s="91">
        <v>0</v>
      </c>
      <c r="BE385" s="90">
        <v>0</v>
      </c>
      <c r="BF385" s="90">
        <v>0</v>
      </c>
      <c r="BG385" s="90">
        <v>0</v>
      </c>
      <c r="BH385" s="90">
        <v>0</v>
      </c>
      <c r="BI385" s="86">
        <v>0</v>
      </c>
      <c r="BJ385" s="95">
        <v>0</v>
      </c>
      <c r="BK385" s="95">
        <v>0</v>
      </c>
      <c r="BL385" s="95">
        <v>0</v>
      </c>
      <c r="BM385" s="95">
        <v>0</v>
      </c>
      <c r="BN385" s="95">
        <v>0</v>
      </c>
      <c r="BO385" s="95">
        <v>1</v>
      </c>
      <c r="BP385" s="95">
        <v>0</v>
      </c>
    </row>
    <row r="386" spans="3:68" s="1" customFormat="1" ht="19.5" customHeight="1">
      <c r="C386" s="90">
        <v>62005205</v>
      </c>
      <c r="D386" s="89" t="s">
        <v>2449</v>
      </c>
      <c r="E386" s="90">
        <v>1</v>
      </c>
      <c r="F386" s="90">
        <v>80003006</v>
      </c>
      <c r="G386" s="90">
        <v>0</v>
      </c>
      <c r="H386" s="92">
        <v>0</v>
      </c>
      <c r="I386" s="90">
        <v>1</v>
      </c>
      <c r="J386" s="90">
        <v>0</v>
      </c>
      <c r="K386" s="90">
        <v>0</v>
      </c>
      <c r="L386" s="91">
        <v>0</v>
      </c>
      <c r="M386" s="91">
        <v>0</v>
      </c>
      <c r="N386" s="91">
        <v>2</v>
      </c>
      <c r="O386" s="91">
        <v>2</v>
      </c>
      <c r="P386" s="91">
        <v>0.6</v>
      </c>
      <c r="Q386" s="91">
        <v>0</v>
      </c>
      <c r="R386" s="95">
        <v>0</v>
      </c>
      <c r="S386" s="91">
        <v>0</v>
      </c>
      <c r="T386" s="91">
        <v>1</v>
      </c>
      <c r="U386" s="91">
        <v>1</v>
      </c>
      <c r="V386" s="91">
        <v>0</v>
      </c>
      <c r="W386" s="91">
        <v>2</v>
      </c>
      <c r="X386" s="91">
        <v>0</v>
      </c>
      <c r="Y386" s="91">
        <v>1</v>
      </c>
      <c r="Z386" s="91">
        <v>0</v>
      </c>
      <c r="AA386" s="91">
        <v>0</v>
      </c>
      <c r="AB386" s="91">
        <v>0</v>
      </c>
      <c r="AC386" s="91">
        <v>1</v>
      </c>
      <c r="AD386" s="91">
        <v>32</v>
      </c>
      <c r="AE386" s="91">
        <v>1</v>
      </c>
      <c r="AF386" s="91">
        <v>5</v>
      </c>
      <c r="AG386" s="95">
        <v>0</v>
      </c>
      <c r="AH386" s="95">
        <v>1</v>
      </c>
      <c r="AI386" s="95">
        <v>0</v>
      </c>
      <c r="AJ386" s="95">
        <v>3</v>
      </c>
      <c r="AK386" s="91">
        <v>0</v>
      </c>
      <c r="AL386" s="91">
        <v>0</v>
      </c>
      <c r="AM386" s="91">
        <v>0</v>
      </c>
      <c r="AN386" s="91">
        <v>0</v>
      </c>
      <c r="AO386" s="91">
        <v>4000</v>
      </c>
      <c r="AP386" s="91">
        <v>1</v>
      </c>
      <c r="AQ386" s="91">
        <v>0</v>
      </c>
      <c r="AR386" s="233" t="s">
        <v>2441</v>
      </c>
      <c r="AS386" s="238" t="s">
        <v>2442</v>
      </c>
      <c r="AT386" s="93" t="s">
        <v>2436</v>
      </c>
      <c r="AU386" s="91" t="s">
        <v>351</v>
      </c>
      <c r="AV386" s="90">
        <v>0</v>
      </c>
      <c r="AW386" s="90">
        <v>62003002</v>
      </c>
      <c r="AX386" s="89" t="s">
        <v>162</v>
      </c>
      <c r="AY386" s="91">
        <v>0</v>
      </c>
      <c r="AZ386" s="92">
        <v>0</v>
      </c>
      <c r="BA386" s="92">
        <v>0</v>
      </c>
      <c r="BB386" s="102" t="s">
        <v>2459</v>
      </c>
      <c r="BC386" s="91">
        <v>0</v>
      </c>
      <c r="BD386" s="91">
        <v>0</v>
      </c>
      <c r="BE386" s="91">
        <v>0</v>
      </c>
      <c r="BF386" s="91">
        <v>0</v>
      </c>
      <c r="BG386" s="91">
        <v>0</v>
      </c>
      <c r="BH386" s="91">
        <v>0</v>
      </c>
      <c r="BI386" s="86">
        <v>0</v>
      </c>
      <c r="BJ386" s="95">
        <v>0</v>
      </c>
      <c r="BK386" s="95">
        <v>0</v>
      </c>
      <c r="BL386" s="95">
        <v>0</v>
      </c>
      <c r="BM386" s="95">
        <v>0</v>
      </c>
      <c r="BN386" s="95">
        <v>0</v>
      </c>
      <c r="BO386" s="95">
        <v>0</v>
      </c>
      <c r="BP386" s="95">
        <v>0</v>
      </c>
    </row>
    <row r="387" spans="3:68" s="1" customFormat="1" ht="19.5" customHeight="1">
      <c r="C387" s="90">
        <v>62005206</v>
      </c>
      <c r="D387" s="89" t="s">
        <v>2453</v>
      </c>
      <c r="E387" s="90">
        <v>1</v>
      </c>
      <c r="F387" s="91">
        <v>60010100</v>
      </c>
      <c r="G387" s="90">
        <v>0</v>
      </c>
      <c r="H387" s="92">
        <v>0</v>
      </c>
      <c r="I387" s="90">
        <v>1</v>
      </c>
      <c r="J387" s="90">
        <v>0</v>
      </c>
      <c r="K387" s="90">
        <v>0</v>
      </c>
      <c r="L387" s="91">
        <v>0</v>
      </c>
      <c r="M387" s="91">
        <v>0</v>
      </c>
      <c r="N387" s="91">
        <v>2</v>
      </c>
      <c r="O387" s="91">
        <v>16</v>
      </c>
      <c r="P387" s="91">
        <v>4</v>
      </c>
      <c r="Q387" s="91">
        <v>0</v>
      </c>
      <c r="R387" s="95">
        <v>0</v>
      </c>
      <c r="S387" s="91">
        <v>0</v>
      </c>
      <c r="T387" s="91">
        <v>1</v>
      </c>
      <c r="U387" s="91">
        <v>2</v>
      </c>
      <c r="V387" s="91">
        <v>0</v>
      </c>
      <c r="W387" s="91">
        <v>1</v>
      </c>
      <c r="X387" s="91">
        <v>0</v>
      </c>
      <c r="Y387" s="91">
        <v>1</v>
      </c>
      <c r="Z387" s="91">
        <v>0</v>
      </c>
      <c r="AA387" s="91">
        <v>0</v>
      </c>
      <c r="AB387" s="91">
        <v>0</v>
      </c>
      <c r="AC387" s="91">
        <v>0</v>
      </c>
      <c r="AD387" s="91">
        <v>0</v>
      </c>
      <c r="AE387" s="91">
        <v>1</v>
      </c>
      <c r="AF387" s="91">
        <v>3</v>
      </c>
      <c r="AG387" s="95">
        <v>4</v>
      </c>
      <c r="AH387" s="95">
        <v>1</v>
      </c>
      <c r="AI387" s="95">
        <v>0</v>
      </c>
      <c r="AJ387" s="95">
        <v>1.5</v>
      </c>
      <c r="AK387" s="91">
        <v>0</v>
      </c>
      <c r="AL387" s="91">
        <v>0</v>
      </c>
      <c r="AM387" s="91">
        <v>0</v>
      </c>
      <c r="AN387" s="91">
        <v>0</v>
      </c>
      <c r="AO387" s="91">
        <v>3000</v>
      </c>
      <c r="AP387" s="91">
        <v>1</v>
      </c>
      <c r="AQ387" s="91">
        <v>0</v>
      </c>
      <c r="AR387" s="95">
        <v>0</v>
      </c>
      <c r="AS387" s="91">
        <v>99006108</v>
      </c>
      <c r="AT387" s="93" t="s">
        <v>2437</v>
      </c>
      <c r="AU387" s="91" t="s">
        <v>351</v>
      </c>
      <c r="AV387" s="90">
        <v>10000007</v>
      </c>
      <c r="AW387" s="90">
        <v>62003003</v>
      </c>
      <c r="AX387" s="89" t="s">
        <v>162</v>
      </c>
      <c r="AY387" s="91" t="s">
        <v>2443</v>
      </c>
      <c r="AZ387" s="92">
        <v>0</v>
      </c>
      <c r="BA387" s="92">
        <v>0</v>
      </c>
      <c r="BB387" s="102" t="s">
        <v>2454</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s="1" customFormat="1" ht="20.100000000000001" customHeight="1">
      <c r="C388" s="90">
        <v>62005207</v>
      </c>
      <c r="D388" s="89" t="s">
        <v>2448</v>
      </c>
      <c r="E388" s="90">
        <v>1</v>
      </c>
      <c r="F388" s="91">
        <v>60010300</v>
      </c>
      <c r="G388" s="90">
        <v>0</v>
      </c>
      <c r="H388" s="92">
        <v>0</v>
      </c>
      <c r="I388" s="90">
        <v>1</v>
      </c>
      <c r="J388" s="90">
        <v>0</v>
      </c>
      <c r="K388" s="90">
        <v>0</v>
      </c>
      <c r="L388" s="91">
        <v>0</v>
      </c>
      <c r="M388" s="91">
        <v>0</v>
      </c>
      <c r="N388" s="91">
        <v>2</v>
      </c>
      <c r="O388" s="91">
        <v>1</v>
      </c>
      <c r="P388" s="91">
        <v>0.5</v>
      </c>
      <c r="Q388" s="91">
        <v>0</v>
      </c>
      <c r="R388" s="95">
        <v>0</v>
      </c>
      <c r="S388" s="91">
        <v>0</v>
      </c>
      <c r="T388" s="91">
        <v>1</v>
      </c>
      <c r="U388" s="91">
        <v>2</v>
      </c>
      <c r="V388" s="91">
        <v>0</v>
      </c>
      <c r="W388" s="91">
        <v>1</v>
      </c>
      <c r="X388" s="91">
        <v>0</v>
      </c>
      <c r="Y388" s="91">
        <v>0</v>
      </c>
      <c r="Z388" s="91">
        <v>0</v>
      </c>
      <c r="AA388" s="91">
        <v>0</v>
      </c>
      <c r="AB388" s="91">
        <v>0</v>
      </c>
      <c r="AC388" s="91">
        <v>0</v>
      </c>
      <c r="AD388" s="91">
        <v>12</v>
      </c>
      <c r="AE388" s="91">
        <v>2</v>
      </c>
      <c r="AF388" s="91" t="s">
        <v>2472</v>
      </c>
      <c r="AG388" s="95">
        <v>0</v>
      </c>
      <c r="AH388" s="95">
        <v>2</v>
      </c>
      <c r="AI388" s="95">
        <v>0</v>
      </c>
      <c r="AJ388" s="95">
        <v>1.5</v>
      </c>
      <c r="AK388" s="91">
        <v>0</v>
      </c>
      <c r="AL388" s="91">
        <v>0</v>
      </c>
      <c r="AM388" s="91">
        <v>0</v>
      </c>
      <c r="AN388" s="91">
        <v>1</v>
      </c>
      <c r="AO388" s="91">
        <v>2000</v>
      </c>
      <c r="AP388" s="91">
        <v>1</v>
      </c>
      <c r="AQ388" s="91">
        <v>0</v>
      </c>
      <c r="AR388" s="95">
        <v>0</v>
      </c>
      <c r="AS388" s="91" t="s">
        <v>160</v>
      </c>
      <c r="AT388" s="93" t="s">
        <v>2455</v>
      </c>
      <c r="AU388" s="91" t="s">
        <v>358</v>
      </c>
      <c r="AV388" s="90">
        <v>10001007</v>
      </c>
      <c r="AW388" s="90">
        <v>62003004</v>
      </c>
      <c r="AX388" s="89" t="s">
        <v>162</v>
      </c>
      <c r="AY388" s="91">
        <v>0</v>
      </c>
      <c r="AZ388" s="92">
        <v>0</v>
      </c>
      <c r="BA388" s="92">
        <v>0</v>
      </c>
      <c r="BB388" s="102" t="s">
        <v>2460</v>
      </c>
      <c r="BC388" s="91">
        <v>0</v>
      </c>
      <c r="BD388" s="91">
        <v>0</v>
      </c>
      <c r="BE388" s="91">
        <v>0</v>
      </c>
      <c r="BF388" s="91">
        <v>0</v>
      </c>
      <c r="BG388" s="91">
        <v>0</v>
      </c>
      <c r="BH388" s="91">
        <v>0</v>
      </c>
      <c r="BI388" s="86">
        <v>0</v>
      </c>
      <c r="BJ388" s="95">
        <v>0</v>
      </c>
      <c r="BK388" s="95">
        <v>0</v>
      </c>
      <c r="BL388" s="95">
        <v>0</v>
      </c>
      <c r="BM388" s="95">
        <v>0</v>
      </c>
      <c r="BN388" s="95">
        <v>0</v>
      </c>
      <c r="BO388" s="95">
        <v>0</v>
      </c>
      <c r="BP388" s="95">
        <v>62005208</v>
      </c>
    </row>
    <row r="389" spans="3:68" s="1" customFormat="1" ht="19.5" customHeight="1">
      <c r="C389" s="90">
        <v>62005208</v>
      </c>
      <c r="D389" s="89" t="s">
        <v>2434</v>
      </c>
      <c r="E389" s="91">
        <v>1</v>
      </c>
      <c r="F389" s="91">
        <v>61012301</v>
      </c>
      <c r="G389" s="91">
        <v>0</v>
      </c>
      <c r="H389" s="92">
        <v>0</v>
      </c>
      <c r="I389" s="90">
        <v>1</v>
      </c>
      <c r="J389" s="90">
        <v>0</v>
      </c>
      <c r="K389" s="90">
        <v>0</v>
      </c>
      <c r="L389" s="91">
        <v>0</v>
      </c>
      <c r="M389" s="91">
        <v>0</v>
      </c>
      <c r="N389" s="91">
        <v>2</v>
      </c>
      <c r="O389" s="91">
        <v>1</v>
      </c>
      <c r="P389" s="91">
        <v>0.3</v>
      </c>
      <c r="Q389" s="91">
        <v>1</v>
      </c>
      <c r="R389" s="95">
        <v>1</v>
      </c>
      <c r="S389" s="91">
        <v>0</v>
      </c>
      <c r="T389" s="91">
        <v>0</v>
      </c>
      <c r="U389" s="91">
        <v>1</v>
      </c>
      <c r="V389" s="91">
        <v>0</v>
      </c>
      <c r="W389" s="91">
        <v>0</v>
      </c>
      <c r="X389" s="91">
        <v>0</v>
      </c>
      <c r="Y389" s="91">
        <v>1</v>
      </c>
      <c r="Z389" s="91">
        <v>0</v>
      </c>
      <c r="AA389" s="91">
        <v>0</v>
      </c>
      <c r="AB389" s="91">
        <v>0</v>
      </c>
      <c r="AC389" s="91">
        <v>1</v>
      </c>
      <c r="AD389" s="91">
        <v>5</v>
      </c>
      <c r="AE389" s="91">
        <v>2</v>
      </c>
      <c r="AF389" s="91" t="s">
        <v>2471</v>
      </c>
      <c r="AG389" s="95">
        <v>0</v>
      </c>
      <c r="AH389" s="95">
        <v>2</v>
      </c>
      <c r="AI389" s="95">
        <v>0</v>
      </c>
      <c r="AJ389" s="95">
        <v>1.5</v>
      </c>
      <c r="AK389" s="91">
        <v>0</v>
      </c>
      <c r="AL389" s="91">
        <v>0</v>
      </c>
      <c r="AM389" s="91">
        <v>0</v>
      </c>
      <c r="AN389" s="91">
        <v>0.5</v>
      </c>
      <c r="AO389" s="91">
        <v>500</v>
      </c>
      <c r="AP389" s="91">
        <v>0</v>
      </c>
      <c r="AQ389" s="91">
        <v>15</v>
      </c>
      <c r="AR389" s="95">
        <v>0</v>
      </c>
      <c r="AS389" s="237" t="s">
        <v>2442</v>
      </c>
      <c r="AT389" s="89" t="s">
        <v>160</v>
      </c>
      <c r="AU389" s="91" t="s">
        <v>171</v>
      </c>
      <c r="AV389" s="90">
        <v>0</v>
      </c>
      <c r="AW389" s="90">
        <v>0</v>
      </c>
      <c r="AX389" s="113" t="s">
        <v>172</v>
      </c>
      <c r="AY389" s="91">
        <v>1</v>
      </c>
      <c r="AZ389" s="92">
        <v>0</v>
      </c>
      <c r="BA389" s="92">
        <v>0</v>
      </c>
      <c r="BB389" s="102" t="s">
        <v>2452</v>
      </c>
      <c r="BC389" s="91">
        <v>0</v>
      </c>
      <c r="BD389" s="91">
        <v>0</v>
      </c>
      <c r="BE389" s="91">
        <v>0</v>
      </c>
      <c r="BF389" s="91">
        <v>0</v>
      </c>
      <c r="BG389" s="91">
        <v>0</v>
      </c>
      <c r="BH389" s="91">
        <v>0</v>
      </c>
      <c r="BI389" s="86">
        <v>0</v>
      </c>
      <c r="BJ389" s="95">
        <v>0</v>
      </c>
      <c r="BK389" s="95">
        <v>0</v>
      </c>
      <c r="BL389" s="95">
        <v>0</v>
      </c>
      <c r="BM389" s="95">
        <v>0</v>
      </c>
      <c r="BN389" s="95">
        <v>0</v>
      </c>
      <c r="BO389" s="95">
        <v>1</v>
      </c>
      <c r="BP389" s="95">
        <v>62005209</v>
      </c>
    </row>
    <row r="390" spans="3:68" s="1" customFormat="1" ht="20.100000000000001" customHeight="1">
      <c r="C390" s="90">
        <v>62005209</v>
      </c>
      <c r="D390" s="89" t="s">
        <v>2447</v>
      </c>
      <c r="E390" s="90">
        <v>1</v>
      </c>
      <c r="F390" s="91">
        <v>60010300</v>
      </c>
      <c r="G390" s="90">
        <v>0</v>
      </c>
      <c r="H390" s="92">
        <v>0</v>
      </c>
      <c r="I390" s="90">
        <v>1</v>
      </c>
      <c r="J390" s="90">
        <v>0</v>
      </c>
      <c r="K390" s="90">
        <v>0</v>
      </c>
      <c r="L390" s="91">
        <v>0</v>
      </c>
      <c r="M390" s="91">
        <v>0</v>
      </c>
      <c r="N390" s="91">
        <v>2</v>
      </c>
      <c r="O390" s="91">
        <v>1</v>
      </c>
      <c r="P390" s="91">
        <v>0.5</v>
      </c>
      <c r="Q390" s="91">
        <v>0</v>
      </c>
      <c r="R390" s="95">
        <v>0</v>
      </c>
      <c r="S390" s="91">
        <v>0</v>
      </c>
      <c r="T390" s="91">
        <v>1</v>
      </c>
      <c r="U390" s="91">
        <v>2</v>
      </c>
      <c r="V390" s="91">
        <v>0</v>
      </c>
      <c r="W390" s="91">
        <v>2.5</v>
      </c>
      <c r="X390" s="91">
        <v>0</v>
      </c>
      <c r="Y390" s="91">
        <v>0</v>
      </c>
      <c r="Z390" s="91">
        <v>0</v>
      </c>
      <c r="AA390" s="91">
        <v>0</v>
      </c>
      <c r="AB390" s="91">
        <v>0</v>
      </c>
      <c r="AC390" s="91">
        <v>0</v>
      </c>
      <c r="AD390" s="91">
        <v>0</v>
      </c>
      <c r="AE390" s="91">
        <v>2</v>
      </c>
      <c r="AF390" s="91" t="s">
        <v>2472</v>
      </c>
      <c r="AG390" s="95">
        <v>0</v>
      </c>
      <c r="AH390" s="95">
        <v>2</v>
      </c>
      <c r="AI390" s="95">
        <v>0</v>
      </c>
      <c r="AJ390" s="95">
        <v>1.5</v>
      </c>
      <c r="AK390" s="91">
        <v>0</v>
      </c>
      <c r="AL390" s="91">
        <v>0</v>
      </c>
      <c r="AM390" s="91">
        <v>0</v>
      </c>
      <c r="AN390" s="91">
        <v>1</v>
      </c>
      <c r="AO390" s="91">
        <v>2000</v>
      </c>
      <c r="AP390" s="91">
        <v>1</v>
      </c>
      <c r="AQ390" s="91">
        <v>0</v>
      </c>
      <c r="AR390" s="95">
        <v>0</v>
      </c>
      <c r="AS390" s="91"/>
      <c r="AT390" s="93" t="s">
        <v>2437</v>
      </c>
      <c r="AU390" s="91" t="s">
        <v>358</v>
      </c>
      <c r="AV390" s="90">
        <v>10001007</v>
      </c>
      <c r="AW390" s="90">
        <v>62003004</v>
      </c>
      <c r="AX390" s="89" t="s">
        <v>162</v>
      </c>
      <c r="AY390" s="91">
        <v>0</v>
      </c>
      <c r="AZ390" s="92">
        <v>0</v>
      </c>
      <c r="BA390" s="92">
        <v>0</v>
      </c>
      <c r="BB390" s="102" t="s">
        <v>2438</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ht="20.100000000000001" customHeight="1">
      <c r="C391" s="59">
        <v>62008001</v>
      </c>
      <c r="D391" s="89" t="s">
        <v>727</v>
      </c>
      <c r="E391" s="91">
        <v>1</v>
      </c>
      <c r="F391" s="91">
        <v>61012201</v>
      </c>
      <c r="G391" s="91">
        <v>0</v>
      </c>
      <c r="H391" s="92">
        <v>0</v>
      </c>
      <c r="I391" s="90">
        <v>1</v>
      </c>
      <c r="J391" s="91">
        <v>0</v>
      </c>
      <c r="K391" s="91">
        <v>0</v>
      </c>
      <c r="L391" s="91">
        <v>0</v>
      </c>
      <c r="M391" s="91">
        <v>0</v>
      </c>
      <c r="N391" s="91">
        <v>2</v>
      </c>
      <c r="O391" s="91">
        <v>2</v>
      </c>
      <c r="P391" s="91">
        <v>0.99</v>
      </c>
      <c r="Q391" s="91">
        <v>0</v>
      </c>
      <c r="R391" s="95">
        <v>0</v>
      </c>
      <c r="S391" s="91">
        <v>0</v>
      </c>
      <c r="T391" s="91">
        <v>1</v>
      </c>
      <c r="U391" s="91">
        <v>2</v>
      </c>
      <c r="V391" s="91">
        <v>0</v>
      </c>
      <c r="W391" s="91">
        <v>0</v>
      </c>
      <c r="X391" s="91">
        <v>0</v>
      </c>
      <c r="Y391" s="91">
        <v>1</v>
      </c>
      <c r="Z391" s="91">
        <v>0</v>
      </c>
      <c r="AA391" s="91">
        <v>0</v>
      </c>
      <c r="AB391" s="91">
        <v>0</v>
      </c>
      <c r="AC391" s="91">
        <v>0</v>
      </c>
      <c r="AD391" s="91">
        <v>24</v>
      </c>
      <c r="AE391" s="91">
        <v>1</v>
      </c>
      <c r="AF391" s="91">
        <v>1</v>
      </c>
      <c r="AG391" s="95">
        <v>0</v>
      </c>
      <c r="AH391" s="95">
        <v>1</v>
      </c>
      <c r="AI391" s="95">
        <v>0</v>
      </c>
      <c r="AJ391" s="95">
        <v>1.5</v>
      </c>
      <c r="AK391" s="91">
        <v>0</v>
      </c>
      <c r="AL391" s="91">
        <v>0</v>
      </c>
      <c r="AM391" s="91">
        <v>0</v>
      </c>
      <c r="AN391" s="91">
        <v>0</v>
      </c>
      <c r="AO391" s="91">
        <v>300</v>
      </c>
      <c r="AP391" s="91">
        <v>0</v>
      </c>
      <c r="AQ391" s="91">
        <v>0</v>
      </c>
      <c r="AR391" s="233" t="s">
        <v>728</v>
      </c>
      <c r="AS391" s="91">
        <v>0</v>
      </c>
      <c r="AT391" s="89" t="s">
        <v>161</v>
      </c>
      <c r="AU391" s="91" t="s">
        <v>351</v>
      </c>
      <c r="AV391" s="90">
        <v>0</v>
      </c>
      <c r="AW391" s="90">
        <v>0</v>
      </c>
      <c r="AX391" s="89" t="s">
        <v>499</v>
      </c>
      <c r="AY391" s="91">
        <v>0</v>
      </c>
      <c r="AZ391" s="92">
        <v>0</v>
      </c>
      <c r="BA391" s="92">
        <v>0</v>
      </c>
      <c r="BB391" s="112" t="s">
        <v>2486</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62008002</v>
      </c>
      <c r="D392" s="89" t="s">
        <v>730</v>
      </c>
      <c r="E392" s="91">
        <v>1</v>
      </c>
      <c r="F392" s="91">
        <v>61012301</v>
      </c>
      <c r="G392" s="91">
        <v>0</v>
      </c>
      <c r="H392" s="92">
        <v>0</v>
      </c>
      <c r="I392" s="90">
        <v>1</v>
      </c>
      <c r="J392" s="90">
        <v>0</v>
      </c>
      <c r="K392" s="90">
        <v>0</v>
      </c>
      <c r="L392" s="91">
        <v>0</v>
      </c>
      <c r="M392" s="91">
        <v>0</v>
      </c>
      <c r="N392" s="91">
        <v>2</v>
      </c>
      <c r="O392" s="91">
        <v>2</v>
      </c>
      <c r="P392" s="91">
        <v>0.99</v>
      </c>
      <c r="Q392" s="91">
        <v>0</v>
      </c>
      <c r="R392" s="95">
        <v>0</v>
      </c>
      <c r="S392" s="91">
        <v>0</v>
      </c>
      <c r="T392" s="91">
        <v>1</v>
      </c>
      <c r="U392" s="91">
        <v>1</v>
      </c>
      <c r="V392" s="91">
        <v>0</v>
      </c>
      <c r="W392" s="91">
        <v>0</v>
      </c>
      <c r="X392" s="91">
        <v>0</v>
      </c>
      <c r="Y392" s="91">
        <v>1</v>
      </c>
      <c r="Z392" s="91">
        <v>0</v>
      </c>
      <c r="AA392" s="91">
        <v>0</v>
      </c>
      <c r="AB392" s="91">
        <v>0</v>
      </c>
      <c r="AC392" s="91">
        <v>1</v>
      </c>
      <c r="AD392" s="91">
        <v>0</v>
      </c>
      <c r="AE392" s="91">
        <v>2</v>
      </c>
      <c r="AF392" s="91" t="s">
        <v>169</v>
      </c>
      <c r="AG392" s="95">
        <v>0</v>
      </c>
      <c r="AH392" s="95">
        <v>2</v>
      </c>
      <c r="AI392" s="95">
        <v>0</v>
      </c>
      <c r="AJ392" s="95">
        <v>1.5</v>
      </c>
      <c r="AK392" s="91">
        <v>0</v>
      </c>
      <c r="AL392" s="91">
        <v>0</v>
      </c>
      <c r="AM392" s="91">
        <v>0</v>
      </c>
      <c r="AN392" s="91">
        <v>0.3</v>
      </c>
      <c r="AO392" s="91">
        <v>300</v>
      </c>
      <c r="AP392" s="91">
        <v>0</v>
      </c>
      <c r="AQ392" s="91">
        <v>15</v>
      </c>
      <c r="AR392" s="233" t="s">
        <v>731</v>
      </c>
      <c r="AS392" s="100">
        <v>0</v>
      </c>
      <c r="AT392" s="89" t="s">
        <v>160</v>
      </c>
      <c r="AU392" s="91" t="s">
        <v>171</v>
      </c>
      <c r="AV392" s="90">
        <v>0</v>
      </c>
      <c r="AW392" s="90">
        <v>0</v>
      </c>
      <c r="AX392" s="113" t="s">
        <v>172</v>
      </c>
      <c r="AY392" s="91">
        <v>1</v>
      </c>
      <c r="AZ392" s="92">
        <v>0</v>
      </c>
      <c r="BA392" s="92">
        <v>0</v>
      </c>
      <c r="BB392" s="102" t="s">
        <v>2484</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62008003</v>
      </c>
      <c r="D393" s="93" t="s">
        <v>732</v>
      </c>
      <c r="E393" s="91">
        <v>1</v>
      </c>
      <c r="F393" s="90">
        <v>61022101</v>
      </c>
      <c r="G393" s="90">
        <v>0</v>
      </c>
      <c r="H393" s="92">
        <v>0</v>
      </c>
      <c r="I393" s="91">
        <v>1</v>
      </c>
      <c r="J393" s="91">
        <v>0</v>
      </c>
      <c r="K393" s="91">
        <v>0</v>
      </c>
      <c r="L393" s="90">
        <v>0</v>
      </c>
      <c r="M393" s="90">
        <v>0</v>
      </c>
      <c r="N393" s="90">
        <v>2</v>
      </c>
      <c r="O393" s="90">
        <v>1</v>
      </c>
      <c r="P393" s="90">
        <v>1</v>
      </c>
      <c r="Q393" s="90">
        <v>0</v>
      </c>
      <c r="R393" s="95">
        <v>0</v>
      </c>
      <c r="S393" s="92">
        <v>0</v>
      </c>
      <c r="T393" s="91">
        <v>1</v>
      </c>
      <c r="U393" s="90">
        <v>1</v>
      </c>
      <c r="V393" s="90">
        <v>0</v>
      </c>
      <c r="W393" s="90">
        <v>2</v>
      </c>
      <c r="X393" s="90">
        <v>0</v>
      </c>
      <c r="Y393" s="90">
        <v>0</v>
      </c>
      <c r="Z393" s="90">
        <v>0</v>
      </c>
      <c r="AA393" s="90">
        <v>0</v>
      </c>
      <c r="AB393" s="90">
        <v>0</v>
      </c>
      <c r="AC393" s="90">
        <v>0</v>
      </c>
      <c r="AD393" s="90">
        <v>0</v>
      </c>
      <c r="AE393" s="90">
        <v>1</v>
      </c>
      <c r="AF393" s="111">
        <v>5</v>
      </c>
      <c r="AG393" s="95">
        <v>0</v>
      </c>
      <c r="AH393" s="95">
        <v>1</v>
      </c>
      <c r="AI393" s="95">
        <v>0</v>
      </c>
      <c r="AJ393" s="95">
        <v>5</v>
      </c>
      <c r="AK393" s="90">
        <v>0</v>
      </c>
      <c r="AL393" s="90">
        <v>1</v>
      </c>
      <c r="AM393" s="90">
        <v>0</v>
      </c>
      <c r="AN393" s="90">
        <v>1</v>
      </c>
      <c r="AO393" s="90">
        <v>2000</v>
      </c>
      <c r="AP393" s="90">
        <v>0.8</v>
      </c>
      <c r="AQ393" s="90">
        <v>0</v>
      </c>
      <c r="AR393" s="95">
        <v>0</v>
      </c>
      <c r="AS393" s="235" t="s">
        <v>733</v>
      </c>
      <c r="AT393" s="93" t="s">
        <v>216</v>
      </c>
      <c r="AU393" s="90" t="s">
        <v>358</v>
      </c>
      <c r="AV393" s="90">
        <v>10001005</v>
      </c>
      <c r="AW393" s="235" t="s">
        <v>734</v>
      </c>
      <c r="AX393" s="93" t="s">
        <v>162</v>
      </c>
      <c r="AY393" s="93">
        <v>0</v>
      </c>
      <c r="AZ393" s="92">
        <v>0</v>
      </c>
      <c r="BA393" s="92">
        <v>0</v>
      </c>
      <c r="BB393" s="114" t="s">
        <v>2485</v>
      </c>
      <c r="BC393" s="90">
        <v>0</v>
      </c>
      <c r="BD393" s="91">
        <v>0</v>
      </c>
      <c r="BE393" s="90">
        <v>0</v>
      </c>
      <c r="BF393" s="90">
        <v>0</v>
      </c>
      <c r="BG393" s="90">
        <v>0</v>
      </c>
      <c r="BH393" s="90">
        <v>0</v>
      </c>
      <c r="BI393" s="86">
        <v>0</v>
      </c>
      <c r="BJ393" s="95">
        <v>0</v>
      </c>
      <c r="BK393" s="95">
        <v>0</v>
      </c>
      <c r="BL393" s="95">
        <v>0</v>
      </c>
      <c r="BM393" s="95">
        <v>0</v>
      </c>
      <c r="BN393" s="95">
        <v>0</v>
      </c>
      <c r="BO393" s="95">
        <v>0</v>
      </c>
      <c r="BP393" s="8">
        <v>0</v>
      </c>
    </row>
    <row r="394" spans="3:68" ht="19.5" customHeight="1">
      <c r="C394" s="59">
        <v>62008004</v>
      </c>
      <c r="D394" s="89" t="s">
        <v>735</v>
      </c>
      <c r="E394" s="90">
        <v>1</v>
      </c>
      <c r="F394" s="91">
        <v>60010100</v>
      </c>
      <c r="G394" s="90">
        <v>0</v>
      </c>
      <c r="H394" s="92">
        <v>0</v>
      </c>
      <c r="I394" s="90">
        <v>1</v>
      </c>
      <c r="J394" s="90">
        <v>0</v>
      </c>
      <c r="K394" s="90">
        <v>0</v>
      </c>
      <c r="L394" s="91">
        <v>0</v>
      </c>
      <c r="M394" s="91">
        <v>0</v>
      </c>
      <c r="N394" s="91">
        <v>2</v>
      </c>
      <c r="O394" s="91">
        <v>2</v>
      </c>
      <c r="P394" s="91">
        <v>0.4</v>
      </c>
      <c r="Q394" s="91">
        <v>0</v>
      </c>
      <c r="R394" s="95">
        <v>0</v>
      </c>
      <c r="S394" s="91">
        <v>0</v>
      </c>
      <c r="T394" s="91">
        <v>1</v>
      </c>
      <c r="U394" s="91">
        <v>1</v>
      </c>
      <c r="V394" s="91">
        <v>0</v>
      </c>
      <c r="W394" s="91">
        <v>0</v>
      </c>
      <c r="X394" s="91">
        <v>0</v>
      </c>
      <c r="Y394" s="91">
        <v>0</v>
      </c>
      <c r="Z394" s="91">
        <v>0</v>
      </c>
      <c r="AA394" s="91">
        <v>0</v>
      </c>
      <c r="AB394" s="91">
        <v>0</v>
      </c>
      <c r="AC394" s="91">
        <v>0</v>
      </c>
      <c r="AD394" s="91">
        <v>30</v>
      </c>
      <c r="AE394" s="91">
        <v>1</v>
      </c>
      <c r="AF394" s="91">
        <v>2</v>
      </c>
      <c r="AG394" s="95">
        <v>0</v>
      </c>
      <c r="AH394" s="95">
        <v>1</v>
      </c>
      <c r="AI394" s="95">
        <v>0</v>
      </c>
      <c r="AJ394" s="95">
        <v>3</v>
      </c>
      <c r="AK394" s="91">
        <v>0</v>
      </c>
      <c r="AL394" s="91">
        <v>0</v>
      </c>
      <c r="AM394" s="91">
        <v>0</v>
      </c>
      <c r="AN394" s="91">
        <v>0.5</v>
      </c>
      <c r="AO394" s="91">
        <v>2000</v>
      </c>
      <c r="AP394" s="91">
        <v>0</v>
      </c>
      <c r="AQ394" s="91">
        <v>0</v>
      </c>
      <c r="AR394" s="95">
        <v>0</v>
      </c>
      <c r="AS394" s="100">
        <v>0</v>
      </c>
      <c r="AT394" s="89" t="s">
        <v>216</v>
      </c>
      <c r="AU394" s="91">
        <v>0</v>
      </c>
      <c r="AV394" s="90">
        <v>0</v>
      </c>
      <c r="AW394" s="90">
        <v>0</v>
      </c>
      <c r="AX394" s="89" t="s">
        <v>346</v>
      </c>
      <c r="AY394" s="91" t="s">
        <v>736</v>
      </c>
      <c r="AZ394" s="92">
        <v>0</v>
      </c>
      <c r="BA394" s="92">
        <v>0</v>
      </c>
      <c r="BB394" s="102" t="s">
        <v>2483</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62008005</v>
      </c>
      <c r="D395" s="89" t="s">
        <v>738</v>
      </c>
      <c r="E395" s="90">
        <v>1</v>
      </c>
      <c r="F395" s="90">
        <v>80004009</v>
      </c>
      <c r="G395" s="90">
        <v>0</v>
      </c>
      <c r="H395" s="92">
        <v>0</v>
      </c>
      <c r="I395" s="90">
        <v>1</v>
      </c>
      <c r="J395" s="90">
        <v>0</v>
      </c>
      <c r="K395" s="90">
        <v>0</v>
      </c>
      <c r="L395" s="91">
        <v>0</v>
      </c>
      <c r="M395" s="91">
        <v>0</v>
      </c>
      <c r="N395" s="91">
        <v>2</v>
      </c>
      <c r="O395" s="91">
        <v>16</v>
      </c>
      <c r="P395" s="91">
        <v>5</v>
      </c>
      <c r="Q395" s="91">
        <v>0</v>
      </c>
      <c r="R395" s="95">
        <v>0</v>
      </c>
      <c r="S395" s="91">
        <v>0</v>
      </c>
      <c r="T395" s="91">
        <v>1</v>
      </c>
      <c r="U395" s="91">
        <v>2</v>
      </c>
      <c r="V395" s="91">
        <v>0</v>
      </c>
      <c r="W395" s="91">
        <v>1</v>
      </c>
      <c r="X395" s="91">
        <v>0</v>
      </c>
      <c r="Y395" s="91">
        <v>0</v>
      </c>
      <c r="Z395" s="91">
        <v>0</v>
      </c>
      <c r="AA395" s="91">
        <v>0</v>
      </c>
      <c r="AB395" s="91">
        <v>0</v>
      </c>
      <c r="AC395" s="91">
        <v>1</v>
      </c>
      <c r="AD395" s="91">
        <v>0</v>
      </c>
      <c r="AE395" s="91">
        <v>1</v>
      </c>
      <c r="AF395" s="91">
        <v>2</v>
      </c>
      <c r="AG395" s="95">
        <v>0</v>
      </c>
      <c r="AH395" s="95">
        <v>2</v>
      </c>
      <c r="AI395" s="95">
        <v>0</v>
      </c>
      <c r="AJ395" s="95">
        <v>2</v>
      </c>
      <c r="AK395" s="91">
        <v>0</v>
      </c>
      <c r="AL395" s="91">
        <v>0</v>
      </c>
      <c r="AM395" s="91">
        <v>0</v>
      </c>
      <c r="AN395" s="91">
        <v>2</v>
      </c>
      <c r="AO395" s="91">
        <v>5000</v>
      </c>
      <c r="AP395" s="91">
        <v>0</v>
      </c>
      <c r="AQ395" s="91">
        <v>10</v>
      </c>
      <c r="AR395" s="99">
        <v>0</v>
      </c>
      <c r="AS395" s="237" t="s">
        <v>160</v>
      </c>
      <c r="AT395" s="89" t="s">
        <v>161</v>
      </c>
      <c r="AU395" s="91" t="s">
        <v>351</v>
      </c>
      <c r="AV395" s="90">
        <v>10000007</v>
      </c>
      <c r="AW395" s="235" t="s">
        <v>739</v>
      </c>
      <c r="AX395" s="89" t="s">
        <v>382</v>
      </c>
      <c r="AY395" s="91" t="s">
        <v>740</v>
      </c>
      <c r="AZ395" s="92">
        <v>0</v>
      </c>
      <c r="BA395" s="92">
        <v>1</v>
      </c>
      <c r="BB395" s="102" t="s">
        <v>741</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62008006</v>
      </c>
      <c r="D396" s="89" t="s">
        <v>735</v>
      </c>
      <c r="E396" s="90">
        <v>1</v>
      </c>
      <c r="F396" s="91">
        <v>60010100</v>
      </c>
      <c r="G396" s="90">
        <v>0</v>
      </c>
      <c r="H396" s="92">
        <v>0</v>
      </c>
      <c r="I396" s="90">
        <v>1</v>
      </c>
      <c r="J396" s="90">
        <v>0</v>
      </c>
      <c r="K396" s="90">
        <v>0</v>
      </c>
      <c r="L396" s="91">
        <v>0</v>
      </c>
      <c r="M396" s="91">
        <v>0</v>
      </c>
      <c r="N396" s="91">
        <v>2</v>
      </c>
      <c r="O396" s="91">
        <v>2</v>
      </c>
      <c r="P396" s="91">
        <v>0.6</v>
      </c>
      <c r="Q396" s="91">
        <v>0</v>
      </c>
      <c r="R396" s="95">
        <v>0</v>
      </c>
      <c r="S396" s="91">
        <v>0</v>
      </c>
      <c r="T396" s="91">
        <v>1</v>
      </c>
      <c r="U396" s="91">
        <v>1</v>
      </c>
      <c r="V396" s="91">
        <v>0</v>
      </c>
      <c r="W396" s="91">
        <v>0</v>
      </c>
      <c r="X396" s="91">
        <v>0</v>
      </c>
      <c r="Y396" s="91">
        <v>0</v>
      </c>
      <c r="Z396" s="91">
        <v>0</v>
      </c>
      <c r="AA396" s="91">
        <v>0</v>
      </c>
      <c r="AB396" s="91">
        <v>0</v>
      </c>
      <c r="AC396" s="91">
        <v>0</v>
      </c>
      <c r="AD396" s="91">
        <v>25</v>
      </c>
      <c r="AE396" s="91">
        <v>1</v>
      </c>
      <c r="AF396" s="91">
        <v>2</v>
      </c>
      <c r="AG396" s="95">
        <v>0</v>
      </c>
      <c r="AH396" s="95">
        <v>1</v>
      </c>
      <c r="AI396" s="95">
        <v>0</v>
      </c>
      <c r="AJ396" s="95">
        <v>3</v>
      </c>
      <c r="AK396" s="91">
        <v>0</v>
      </c>
      <c r="AL396" s="91">
        <v>0</v>
      </c>
      <c r="AM396" s="91">
        <v>0</v>
      </c>
      <c r="AN396" s="91">
        <v>0.5</v>
      </c>
      <c r="AO396" s="91">
        <v>2000</v>
      </c>
      <c r="AP396" s="91">
        <v>0</v>
      </c>
      <c r="AQ396" s="91">
        <v>0</v>
      </c>
      <c r="AR396" s="95">
        <v>0</v>
      </c>
      <c r="AS396" s="100">
        <v>0</v>
      </c>
      <c r="AT396" s="89" t="s">
        <v>216</v>
      </c>
      <c r="AU396" s="91">
        <v>0</v>
      </c>
      <c r="AV396" s="90">
        <v>0</v>
      </c>
      <c r="AW396" s="90">
        <v>0</v>
      </c>
      <c r="AX396" s="89" t="s">
        <v>346</v>
      </c>
      <c r="AY396" s="91" t="s">
        <v>742</v>
      </c>
      <c r="AZ396" s="92">
        <v>0</v>
      </c>
      <c r="BA396" s="92">
        <v>0</v>
      </c>
      <c r="BB396" s="102" t="s">
        <v>737</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59">
        <v>62008007</v>
      </c>
      <c r="D397" s="89" t="s">
        <v>743</v>
      </c>
      <c r="E397" s="91">
        <v>2</v>
      </c>
      <c r="F397" s="91">
        <v>61012301</v>
      </c>
      <c r="G397" s="91">
        <v>0</v>
      </c>
      <c r="H397" s="92">
        <v>0</v>
      </c>
      <c r="I397" s="90">
        <v>1</v>
      </c>
      <c r="J397" s="90">
        <v>0</v>
      </c>
      <c r="K397" s="90">
        <v>0</v>
      </c>
      <c r="L397" s="91">
        <v>0</v>
      </c>
      <c r="M397" s="91">
        <v>0</v>
      </c>
      <c r="N397" s="91">
        <v>2</v>
      </c>
      <c r="O397" s="91">
        <v>1</v>
      </c>
      <c r="P397" s="91">
        <v>0.2</v>
      </c>
      <c r="Q397" s="91">
        <v>0</v>
      </c>
      <c r="R397" s="95">
        <v>0</v>
      </c>
      <c r="S397" s="91">
        <v>0</v>
      </c>
      <c r="T397" s="91">
        <v>1</v>
      </c>
      <c r="U397" s="91">
        <v>2</v>
      </c>
      <c r="V397" s="91">
        <v>0</v>
      </c>
      <c r="W397" s="91">
        <v>2.5</v>
      </c>
      <c r="X397" s="91">
        <v>0</v>
      </c>
      <c r="Y397" s="91">
        <v>1</v>
      </c>
      <c r="Z397" s="91">
        <v>0</v>
      </c>
      <c r="AA397" s="91">
        <v>0</v>
      </c>
      <c r="AB397" s="91">
        <v>0</v>
      </c>
      <c r="AC397" s="91">
        <v>1</v>
      </c>
      <c r="AD397" s="91">
        <v>0</v>
      </c>
      <c r="AE397" s="91">
        <v>1</v>
      </c>
      <c r="AF397" s="91">
        <v>6</v>
      </c>
      <c r="AG397" s="95">
        <v>0</v>
      </c>
      <c r="AH397" s="95">
        <v>1</v>
      </c>
      <c r="AI397" s="95">
        <v>0</v>
      </c>
      <c r="AJ397" s="95">
        <v>3</v>
      </c>
      <c r="AK397" s="91">
        <v>0</v>
      </c>
      <c r="AL397" s="91">
        <v>1</v>
      </c>
      <c r="AM397" s="91">
        <v>0</v>
      </c>
      <c r="AN397" s="91">
        <v>1</v>
      </c>
      <c r="AO397" s="91">
        <v>3000</v>
      </c>
      <c r="AP397" s="91">
        <v>1</v>
      </c>
      <c r="AQ397" s="91">
        <v>0</v>
      </c>
      <c r="AR397" s="95">
        <v>0</v>
      </c>
      <c r="AS397" s="237" t="s">
        <v>744</v>
      </c>
      <c r="AT397" s="89" t="s">
        <v>400</v>
      </c>
      <c r="AU397" s="91" t="s">
        <v>171</v>
      </c>
      <c r="AV397" s="90">
        <v>10000011</v>
      </c>
      <c r="AW397" s="235" t="s">
        <v>745</v>
      </c>
      <c r="AX397" s="93" t="s">
        <v>162</v>
      </c>
      <c r="AY397" s="91">
        <v>0</v>
      </c>
      <c r="AZ397" s="92">
        <v>0</v>
      </c>
      <c r="BA397" s="92">
        <v>0</v>
      </c>
      <c r="BB397" s="102" t="s">
        <v>523</v>
      </c>
      <c r="BC397" s="91">
        <v>0</v>
      </c>
      <c r="BD397" s="91">
        <v>0</v>
      </c>
      <c r="BE397" s="91">
        <v>0</v>
      </c>
      <c r="BF397" s="91">
        <v>0</v>
      </c>
      <c r="BG397" s="91">
        <v>0</v>
      </c>
      <c r="BH397" s="91">
        <v>0</v>
      </c>
      <c r="BI397" s="86">
        <v>0</v>
      </c>
      <c r="BJ397" s="95">
        <v>0</v>
      </c>
      <c r="BK397" s="95">
        <v>0</v>
      </c>
      <c r="BL397" s="95">
        <v>0</v>
      </c>
      <c r="BM397" s="95">
        <v>0</v>
      </c>
      <c r="BN397" s="95">
        <v>0</v>
      </c>
      <c r="BO397" s="95">
        <v>0</v>
      </c>
      <c r="BP397" s="8">
        <v>0</v>
      </c>
    </row>
    <row r="398" spans="3:68" ht="19.5" customHeight="1">
      <c r="C398" s="59">
        <v>62008008</v>
      </c>
      <c r="D398" s="89" t="s">
        <v>746</v>
      </c>
      <c r="E398" s="91">
        <v>1</v>
      </c>
      <c r="F398" s="91">
        <v>61012201</v>
      </c>
      <c r="G398" s="91">
        <v>0</v>
      </c>
      <c r="H398" s="92">
        <v>0</v>
      </c>
      <c r="I398" s="90">
        <v>1</v>
      </c>
      <c r="J398" s="91">
        <v>0</v>
      </c>
      <c r="K398" s="91">
        <v>0</v>
      </c>
      <c r="L398" s="91">
        <v>0</v>
      </c>
      <c r="M398" s="91">
        <v>0</v>
      </c>
      <c r="N398" s="91">
        <v>2</v>
      </c>
      <c r="O398" s="91">
        <v>16</v>
      </c>
      <c r="P398" s="91">
        <v>3</v>
      </c>
      <c r="Q398" s="91">
        <v>0</v>
      </c>
      <c r="R398" s="95">
        <v>0</v>
      </c>
      <c r="S398" s="91">
        <v>0</v>
      </c>
      <c r="T398" s="91">
        <v>1</v>
      </c>
      <c r="U398" s="91">
        <v>2</v>
      </c>
      <c r="V398" s="91">
        <v>0</v>
      </c>
      <c r="W398" s="91">
        <v>0</v>
      </c>
      <c r="X398" s="91">
        <v>0</v>
      </c>
      <c r="Y398" s="91">
        <v>1</v>
      </c>
      <c r="Z398" s="91">
        <v>0</v>
      </c>
      <c r="AA398" s="91">
        <v>0</v>
      </c>
      <c r="AB398" s="91">
        <v>0</v>
      </c>
      <c r="AC398" s="91">
        <v>1</v>
      </c>
      <c r="AD398" s="91">
        <v>20</v>
      </c>
      <c r="AE398" s="91">
        <v>1</v>
      </c>
      <c r="AF398" s="91">
        <v>1</v>
      </c>
      <c r="AG398" s="95">
        <v>0</v>
      </c>
      <c r="AH398" s="95">
        <v>1</v>
      </c>
      <c r="AI398" s="95">
        <v>0</v>
      </c>
      <c r="AJ398" s="95">
        <v>1.5</v>
      </c>
      <c r="AK398" s="91">
        <v>0</v>
      </c>
      <c r="AL398" s="91">
        <v>0</v>
      </c>
      <c r="AM398" s="91">
        <v>0</v>
      </c>
      <c r="AN398" s="91">
        <v>0</v>
      </c>
      <c r="AO398" s="91">
        <v>300</v>
      </c>
      <c r="AP398" s="91">
        <v>0</v>
      </c>
      <c r="AQ398" s="91">
        <v>0</v>
      </c>
      <c r="AR398" s="233" t="s">
        <v>747</v>
      </c>
      <c r="AS398" s="91">
        <v>0</v>
      </c>
      <c r="AT398" s="89" t="s">
        <v>161</v>
      </c>
      <c r="AU398" s="91" t="s">
        <v>351</v>
      </c>
      <c r="AV398" s="90">
        <v>0</v>
      </c>
      <c r="AW398" s="90">
        <v>0</v>
      </c>
      <c r="AX398" s="89" t="s">
        <v>499</v>
      </c>
      <c r="AY398" s="91">
        <v>0</v>
      </c>
      <c r="AZ398" s="92">
        <v>0</v>
      </c>
      <c r="BA398" s="92">
        <v>0</v>
      </c>
      <c r="BB398" s="112" t="s">
        <v>729</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62008009</v>
      </c>
      <c r="D399" s="89" t="s">
        <v>748</v>
      </c>
      <c r="E399" s="90">
        <v>1</v>
      </c>
      <c r="F399" s="90">
        <v>80004009</v>
      </c>
      <c r="G399" s="90">
        <v>0</v>
      </c>
      <c r="H399" s="92">
        <v>0</v>
      </c>
      <c r="I399" s="90">
        <v>1</v>
      </c>
      <c r="J399" s="90">
        <v>0</v>
      </c>
      <c r="K399" s="90">
        <v>0</v>
      </c>
      <c r="L399" s="91">
        <v>0</v>
      </c>
      <c r="M399" s="91">
        <v>0</v>
      </c>
      <c r="N399" s="91">
        <v>2</v>
      </c>
      <c r="O399" s="91">
        <v>1</v>
      </c>
      <c r="P399" s="91">
        <v>0.6</v>
      </c>
      <c r="Q399" s="91">
        <v>0</v>
      </c>
      <c r="R399" s="95">
        <v>0</v>
      </c>
      <c r="S399" s="91">
        <v>0</v>
      </c>
      <c r="T399" s="91">
        <v>1</v>
      </c>
      <c r="U399" s="91">
        <v>2</v>
      </c>
      <c r="V399" s="91">
        <v>0</v>
      </c>
      <c r="W399" s="91">
        <v>0.5</v>
      </c>
      <c r="X399" s="91">
        <v>0</v>
      </c>
      <c r="Y399" s="91">
        <v>1</v>
      </c>
      <c r="Z399" s="91">
        <v>0</v>
      </c>
      <c r="AA399" s="91">
        <v>0</v>
      </c>
      <c r="AB399" s="91">
        <v>0</v>
      </c>
      <c r="AC399" s="91">
        <v>1</v>
      </c>
      <c r="AD399" s="91">
        <v>0</v>
      </c>
      <c r="AE399" s="91">
        <v>1</v>
      </c>
      <c r="AF399" s="91">
        <v>2</v>
      </c>
      <c r="AG399" s="95">
        <v>0</v>
      </c>
      <c r="AH399" s="95">
        <v>2</v>
      </c>
      <c r="AI399" s="95">
        <v>0</v>
      </c>
      <c r="AJ399" s="95">
        <v>2</v>
      </c>
      <c r="AK399" s="91">
        <v>0</v>
      </c>
      <c r="AL399" s="91">
        <v>0</v>
      </c>
      <c r="AM399" s="91">
        <v>0</v>
      </c>
      <c r="AN399" s="91">
        <v>2</v>
      </c>
      <c r="AO399" s="91">
        <v>5000</v>
      </c>
      <c r="AP399" s="91">
        <v>0</v>
      </c>
      <c r="AQ399" s="91">
        <v>10</v>
      </c>
      <c r="AR399" s="99">
        <v>0</v>
      </c>
      <c r="AS399" s="237" t="s">
        <v>160</v>
      </c>
      <c r="AT399" s="89" t="s">
        <v>161</v>
      </c>
      <c r="AU399" s="91" t="s">
        <v>351</v>
      </c>
      <c r="AV399" s="90">
        <v>10000007</v>
      </c>
      <c r="AW399" s="235" t="s">
        <v>739</v>
      </c>
      <c r="AX399" s="89" t="s">
        <v>382</v>
      </c>
      <c r="AY399" s="91" t="s">
        <v>749</v>
      </c>
      <c r="AZ399" s="92">
        <v>0</v>
      </c>
      <c r="BA399" s="92">
        <v>1</v>
      </c>
      <c r="BB399" s="102" t="s">
        <v>741</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115">
        <v>62009001</v>
      </c>
      <c r="D400" s="116" t="s">
        <v>681</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3</v>
      </c>
      <c r="AO400" s="117">
        <v>5000</v>
      </c>
      <c r="AP400" s="117">
        <v>2.5</v>
      </c>
      <c r="AQ400" s="117">
        <v>0</v>
      </c>
      <c r="AR400" s="120">
        <v>0</v>
      </c>
      <c r="AS400" s="117">
        <v>80001030</v>
      </c>
      <c r="AT400" s="119" t="s">
        <v>216</v>
      </c>
      <c r="AU400" s="117" t="s">
        <v>351</v>
      </c>
      <c r="AV400" s="115">
        <v>10000007</v>
      </c>
      <c r="AW400" s="115">
        <v>70204001</v>
      </c>
      <c r="AX400" s="116" t="s">
        <v>162</v>
      </c>
      <c r="AY400" s="117">
        <v>0</v>
      </c>
      <c r="AZ400" s="118">
        <v>0</v>
      </c>
      <c r="BA400" s="118">
        <v>0</v>
      </c>
      <c r="BB400" s="121" t="s">
        <v>682</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62009002</v>
      </c>
      <c r="D401" s="116" t="s">
        <v>603</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750</v>
      </c>
      <c r="AZ401" s="118">
        <v>0</v>
      </c>
      <c r="BA401" s="118">
        <v>0</v>
      </c>
      <c r="BB401" s="121" t="s">
        <v>684</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62009003</v>
      </c>
      <c r="D402" s="116" t="s">
        <v>606</v>
      </c>
      <c r="E402" s="115">
        <v>1</v>
      </c>
      <c r="F402" s="117">
        <v>60010100</v>
      </c>
      <c r="G402" s="115">
        <v>0</v>
      </c>
      <c r="H402" s="118">
        <v>0</v>
      </c>
      <c r="I402" s="115">
        <v>1</v>
      </c>
      <c r="J402" s="115">
        <v>0</v>
      </c>
      <c r="K402" s="115">
        <v>0</v>
      </c>
      <c r="L402" s="117">
        <v>0</v>
      </c>
      <c r="M402" s="117">
        <v>0</v>
      </c>
      <c r="N402" s="117">
        <v>2</v>
      </c>
      <c r="O402" s="117">
        <v>1</v>
      </c>
      <c r="P402" s="117">
        <v>0.3</v>
      </c>
      <c r="Q402" s="117">
        <v>0</v>
      </c>
      <c r="R402" s="120">
        <v>0</v>
      </c>
      <c r="S402" s="117">
        <v>0</v>
      </c>
      <c r="T402" s="117">
        <v>1</v>
      </c>
      <c r="U402" s="117">
        <v>2</v>
      </c>
      <c r="V402" s="117">
        <v>0</v>
      </c>
      <c r="W402" s="117">
        <v>2.5</v>
      </c>
      <c r="X402" s="117">
        <v>0</v>
      </c>
      <c r="Y402" s="117">
        <v>1</v>
      </c>
      <c r="Z402" s="117">
        <v>0</v>
      </c>
      <c r="AA402" s="117">
        <v>0</v>
      </c>
      <c r="AB402" s="117">
        <v>0</v>
      </c>
      <c r="AC402" s="117">
        <v>0</v>
      </c>
      <c r="AD402" s="117">
        <v>12</v>
      </c>
      <c r="AE402" s="117">
        <v>1</v>
      </c>
      <c r="AF402" s="117">
        <v>3</v>
      </c>
      <c r="AG402" s="120">
        <v>6</v>
      </c>
      <c r="AH402" s="120">
        <v>1</v>
      </c>
      <c r="AI402" s="120">
        <v>0</v>
      </c>
      <c r="AJ402" s="120">
        <v>1.5</v>
      </c>
      <c r="AK402" s="117">
        <v>0</v>
      </c>
      <c r="AL402" s="117">
        <v>0</v>
      </c>
      <c r="AM402" s="117">
        <v>0</v>
      </c>
      <c r="AN402" s="117">
        <v>3</v>
      </c>
      <c r="AO402" s="117">
        <v>5000</v>
      </c>
      <c r="AP402" s="117">
        <v>3</v>
      </c>
      <c r="AQ402" s="117">
        <v>0</v>
      </c>
      <c r="AR402" s="120">
        <v>0</v>
      </c>
      <c r="AS402" s="117">
        <v>80001030</v>
      </c>
      <c r="AT402" s="119" t="s">
        <v>400</v>
      </c>
      <c r="AU402" s="117" t="s">
        <v>351</v>
      </c>
      <c r="AV402" s="115">
        <v>10000007</v>
      </c>
      <c r="AW402" s="115">
        <v>70204003</v>
      </c>
      <c r="AX402" s="116" t="s">
        <v>162</v>
      </c>
      <c r="AY402" s="117" t="s">
        <v>751</v>
      </c>
      <c r="AZ402" s="118">
        <v>0</v>
      </c>
      <c r="BA402" s="118">
        <v>0</v>
      </c>
      <c r="BB402" s="121" t="s">
        <v>686</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19.5" customHeight="1">
      <c r="C403" s="115">
        <v>62009004</v>
      </c>
      <c r="D403" s="116" t="s">
        <v>687</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2.5</v>
      </c>
      <c r="AO403" s="117">
        <v>5000</v>
      </c>
      <c r="AP403" s="117">
        <v>2</v>
      </c>
      <c r="AQ403" s="117">
        <v>0</v>
      </c>
      <c r="AR403" s="120">
        <v>0</v>
      </c>
      <c r="AS403" s="117">
        <v>80001030</v>
      </c>
      <c r="AT403" s="119" t="s">
        <v>216</v>
      </c>
      <c r="AU403" s="117" t="s">
        <v>351</v>
      </c>
      <c r="AV403" s="115">
        <v>10000007</v>
      </c>
      <c r="AW403" s="115">
        <v>70405001</v>
      </c>
      <c r="AX403" s="116" t="s">
        <v>162</v>
      </c>
      <c r="AY403" s="117">
        <v>0</v>
      </c>
      <c r="AZ403" s="118">
        <v>0</v>
      </c>
      <c r="BA403" s="118">
        <v>0</v>
      </c>
      <c r="BB403" s="121" t="s">
        <v>688</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62009005</v>
      </c>
      <c r="D404" s="116" t="s">
        <v>695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752</v>
      </c>
      <c r="AZ404" s="118">
        <v>0</v>
      </c>
      <c r="BA404" s="118">
        <v>0</v>
      </c>
      <c r="BB404" s="121" t="s">
        <v>753</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62009006</v>
      </c>
      <c r="D405" s="116" t="s">
        <v>754</v>
      </c>
      <c r="E405" s="115">
        <v>1</v>
      </c>
      <c r="F405" s="117">
        <v>60010100</v>
      </c>
      <c r="G405" s="115">
        <v>0</v>
      </c>
      <c r="H405" s="118">
        <v>0</v>
      </c>
      <c r="I405" s="115">
        <v>1</v>
      </c>
      <c r="J405" s="115">
        <v>0</v>
      </c>
      <c r="K405" s="115">
        <v>0</v>
      </c>
      <c r="L405" s="117">
        <v>0</v>
      </c>
      <c r="M405" s="117">
        <v>0</v>
      </c>
      <c r="N405" s="117">
        <v>2</v>
      </c>
      <c r="O405" s="117">
        <v>1</v>
      </c>
      <c r="P405" s="117">
        <v>1</v>
      </c>
      <c r="Q405" s="117">
        <v>0</v>
      </c>
      <c r="R405" s="120">
        <v>0</v>
      </c>
      <c r="S405" s="117">
        <v>0</v>
      </c>
      <c r="T405" s="117">
        <v>1</v>
      </c>
      <c r="U405" s="117">
        <v>2</v>
      </c>
      <c r="V405" s="117">
        <v>0</v>
      </c>
      <c r="W405" s="117">
        <v>2</v>
      </c>
      <c r="X405" s="117">
        <v>0</v>
      </c>
      <c r="Y405" s="117">
        <v>1</v>
      </c>
      <c r="Z405" s="117">
        <v>0</v>
      </c>
      <c r="AA405" s="117">
        <v>0</v>
      </c>
      <c r="AB405" s="117">
        <v>0</v>
      </c>
      <c r="AC405" s="117">
        <v>0</v>
      </c>
      <c r="AD405" s="117">
        <v>12</v>
      </c>
      <c r="AE405" s="117">
        <v>2</v>
      </c>
      <c r="AF405" s="117" t="s">
        <v>169</v>
      </c>
      <c r="AG405" s="120">
        <v>0</v>
      </c>
      <c r="AH405" s="120">
        <v>2</v>
      </c>
      <c r="AI405" s="120">
        <v>0</v>
      </c>
      <c r="AJ405" s="120">
        <v>1.5</v>
      </c>
      <c r="AK405" s="117">
        <v>0</v>
      </c>
      <c r="AL405" s="117">
        <v>0</v>
      </c>
      <c r="AM405" s="117">
        <v>0</v>
      </c>
      <c r="AN405" s="117">
        <v>1.5</v>
      </c>
      <c r="AO405" s="117">
        <v>10000</v>
      </c>
      <c r="AP405" s="117">
        <v>1</v>
      </c>
      <c r="AQ405" s="117">
        <v>5</v>
      </c>
      <c r="AR405" s="120">
        <v>0</v>
      </c>
      <c r="AS405" s="117" t="s">
        <v>160</v>
      </c>
      <c r="AT405" s="119" t="s">
        <v>400</v>
      </c>
      <c r="AU405" s="117" t="s">
        <v>351</v>
      </c>
      <c r="AV405" s="115">
        <v>10000007</v>
      </c>
      <c r="AW405" s="115">
        <v>70302003</v>
      </c>
      <c r="AX405" s="119" t="s">
        <v>382</v>
      </c>
      <c r="AY405" s="117">
        <v>0</v>
      </c>
      <c r="AZ405" s="118">
        <v>0</v>
      </c>
      <c r="BA405" s="118">
        <v>0</v>
      </c>
      <c r="BB405" s="121" t="s">
        <v>691</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62009007</v>
      </c>
      <c r="D406" s="119" t="s">
        <v>403</v>
      </c>
      <c r="E406" s="115">
        <v>1</v>
      </c>
      <c r="F406" s="115">
        <v>60010500</v>
      </c>
      <c r="G406" s="115">
        <v>0</v>
      </c>
      <c r="H406" s="118">
        <v>0</v>
      </c>
      <c r="I406" s="115">
        <v>1</v>
      </c>
      <c r="J406" s="115">
        <v>0</v>
      </c>
      <c r="K406" s="115">
        <v>0</v>
      </c>
      <c r="L406" s="115">
        <v>0</v>
      </c>
      <c r="M406" s="115">
        <v>0</v>
      </c>
      <c r="N406" s="117">
        <v>2</v>
      </c>
      <c r="O406" s="115">
        <v>2</v>
      </c>
      <c r="P406" s="115">
        <v>0.3</v>
      </c>
      <c r="Q406" s="115">
        <v>0</v>
      </c>
      <c r="R406" s="120">
        <v>0</v>
      </c>
      <c r="S406" s="118">
        <v>0</v>
      </c>
      <c r="T406" s="117">
        <v>1</v>
      </c>
      <c r="U406" s="115">
        <v>2</v>
      </c>
      <c r="V406" s="115">
        <v>0</v>
      </c>
      <c r="W406" s="115">
        <v>0</v>
      </c>
      <c r="X406" s="115">
        <v>0</v>
      </c>
      <c r="Y406" s="115">
        <v>0</v>
      </c>
      <c r="Z406" s="115">
        <v>0</v>
      </c>
      <c r="AA406" s="115">
        <v>0</v>
      </c>
      <c r="AB406" s="117">
        <v>0</v>
      </c>
      <c r="AC406" s="115">
        <v>0</v>
      </c>
      <c r="AD406" s="117">
        <v>12</v>
      </c>
      <c r="AE406" s="115">
        <v>0</v>
      </c>
      <c r="AF406" s="115">
        <v>0</v>
      </c>
      <c r="AG406" s="120">
        <v>7</v>
      </c>
      <c r="AH406" s="120">
        <v>0</v>
      </c>
      <c r="AI406" s="120">
        <v>0</v>
      </c>
      <c r="AJ406" s="120">
        <v>0</v>
      </c>
      <c r="AK406" s="115">
        <v>0</v>
      </c>
      <c r="AL406" s="115">
        <v>0</v>
      </c>
      <c r="AM406" s="115">
        <v>0</v>
      </c>
      <c r="AN406" s="115">
        <v>0</v>
      </c>
      <c r="AO406" s="115">
        <v>1000</v>
      </c>
      <c r="AP406" s="115">
        <v>0</v>
      </c>
      <c r="AQ406" s="115">
        <v>0</v>
      </c>
      <c r="AR406" s="120">
        <v>0</v>
      </c>
      <c r="AS406" s="115">
        <v>90204004</v>
      </c>
      <c r="AT406" s="119" t="s">
        <v>161</v>
      </c>
      <c r="AU406" s="115" t="s">
        <v>249</v>
      </c>
      <c r="AV406" s="115">
        <v>0</v>
      </c>
      <c r="AW406" s="115">
        <v>0</v>
      </c>
      <c r="AX406" s="119" t="s">
        <v>162</v>
      </c>
      <c r="AY406" s="119" t="s">
        <v>160</v>
      </c>
      <c r="AZ406" s="118">
        <v>0</v>
      </c>
      <c r="BA406" s="118">
        <v>0</v>
      </c>
      <c r="BB406" s="122" t="s">
        <v>404</v>
      </c>
      <c r="BC406" s="115">
        <v>0</v>
      </c>
      <c r="BD406" s="117">
        <v>0</v>
      </c>
      <c r="BE406" s="115">
        <v>0</v>
      </c>
      <c r="BF406" s="115">
        <v>0</v>
      </c>
      <c r="BG406" s="115">
        <v>0</v>
      </c>
      <c r="BH406" s="115">
        <v>0</v>
      </c>
      <c r="BI406" s="124">
        <v>0</v>
      </c>
      <c r="BJ406" s="120">
        <v>0</v>
      </c>
      <c r="BK406" s="120">
        <v>0</v>
      </c>
      <c r="BL406" s="120">
        <v>0</v>
      </c>
      <c r="BM406" s="120">
        <v>0</v>
      </c>
      <c r="BN406" s="120">
        <v>0</v>
      </c>
      <c r="BO406" s="120">
        <v>0</v>
      </c>
      <c r="BP406" s="8">
        <v>0</v>
      </c>
    </row>
    <row r="407" spans="3:68" ht="19.5" customHeight="1">
      <c r="C407" s="115">
        <v>62009008</v>
      </c>
      <c r="D407" s="116" t="s">
        <v>755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3</v>
      </c>
      <c r="X407" s="117">
        <v>0</v>
      </c>
      <c r="Y407" s="117">
        <v>1</v>
      </c>
      <c r="Z407" s="117">
        <v>0</v>
      </c>
      <c r="AA407" s="117">
        <v>0</v>
      </c>
      <c r="AB407" s="117">
        <v>0</v>
      </c>
      <c r="AC407" s="117">
        <v>0</v>
      </c>
      <c r="AD407" s="117">
        <v>12</v>
      </c>
      <c r="AE407" s="117">
        <v>1</v>
      </c>
      <c r="AF407" s="117" t="s">
        <v>394</v>
      </c>
      <c r="AG407" s="120">
        <v>0</v>
      </c>
      <c r="AH407" s="120">
        <v>1</v>
      </c>
      <c r="AI407" s="120">
        <v>0</v>
      </c>
      <c r="AJ407" s="120">
        <v>3</v>
      </c>
      <c r="AK407" s="117">
        <v>0</v>
      </c>
      <c r="AL407" s="117">
        <v>0</v>
      </c>
      <c r="AM407" s="117">
        <v>0</v>
      </c>
      <c r="AN407" s="117">
        <v>3</v>
      </c>
      <c r="AO407" s="117">
        <v>5000</v>
      </c>
      <c r="AP407" s="117">
        <v>2.5</v>
      </c>
      <c r="AQ407" s="117">
        <v>0</v>
      </c>
      <c r="AR407" s="120">
        <v>0</v>
      </c>
      <c r="AS407" s="117" t="s">
        <v>428</v>
      </c>
      <c r="AT407" s="119" t="s">
        <v>199</v>
      </c>
      <c r="AU407" s="117" t="s">
        <v>351</v>
      </c>
      <c r="AV407" s="115">
        <v>10000007</v>
      </c>
      <c r="AW407" s="115">
        <v>70305005</v>
      </c>
      <c r="AX407" s="116" t="s">
        <v>162</v>
      </c>
      <c r="AY407" s="117">
        <v>0</v>
      </c>
      <c r="AZ407" s="118">
        <v>0</v>
      </c>
      <c r="BA407" s="118">
        <v>0</v>
      </c>
      <c r="BB407" s="121" t="s">
        <v>699</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19.5" customHeight="1">
      <c r="C408" s="115">
        <v>62009009</v>
      </c>
      <c r="D408" s="116" t="s">
        <v>700</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1</v>
      </c>
      <c r="X408" s="117">
        <v>0</v>
      </c>
      <c r="Y408" s="117">
        <v>1</v>
      </c>
      <c r="Z408" s="117">
        <v>0</v>
      </c>
      <c r="AA408" s="117">
        <v>0</v>
      </c>
      <c r="AB408" s="117">
        <v>0</v>
      </c>
      <c r="AC408" s="117">
        <v>0</v>
      </c>
      <c r="AD408" s="117">
        <v>20</v>
      </c>
      <c r="AE408" s="117">
        <v>1</v>
      </c>
      <c r="AF408" s="117" t="s">
        <v>553</v>
      </c>
      <c r="AG408" s="120">
        <v>0</v>
      </c>
      <c r="AH408" s="120">
        <v>0</v>
      </c>
      <c r="AI408" s="120">
        <v>0</v>
      </c>
      <c r="AJ408" s="120">
        <v>0</v>
      </c>
      <c r="AK408" s="117">
        <v>0</v>
      </c>
      <c r="AL408" s="117">
        <v>0</v>
      </c>
      <c r="AM408" s="117">
        <v>0</v>
      </c>
      <c r="AN408" s="117">
        <v>0.5</v>
      </c>
      <c r="AO408" s="117">
        <v>999999</v>
      </c>
      <c r="AP408" s="117">
        <v>0.5</v>
      </c>
      <c r="AQ408" s="117">
        <v>0</v>
      </c>
      <c r="AR408" s="120">
        <v>0</v>
      </c>
      <c r="AS408" s="241" t="s">
        <v>648</v>
      </c>
      <c r="AT408" s="119" t="s">
        <v>400</v>
      </c>
      <c r="AU408" s="117" t="s">
        <v>351</v>
      </c>
      <c r="AV408" s="115">
        <v>10000007</v>
      </c>
      <c r="AW408" s="115">
        <v>70202004</v>
      </c>
      <c r="AX408" s="119" t="s">
        <v>232</v>
      </c>
      <c r="AY408" s="119" t="s">
        <v>262</v>
      </c>
      <c r="AZ408" s="118">
        <v>0</v>
      </c>
      <c r="BA408" s="118">
        <v>0</v>
      </c>
      <c r="BB408" s="121" t="s">
        <v>637</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62009010</v>
      </c>
      <c r="D409" s="116" t="s">
        <v>756</v>
      </c>
      <c r="E409" s="115">
        <v>1</v>
      </c>
      <c r="F409" s="117">
        <v>60010100</v>
      </c>
      <c r="G409" s="115">
        <v>0</v>
      </c>
      <c r="H409" s="118">
        <v>0</v>
      </c>
      <c r="I409" s="115">
        <v>1</v>
      </c>
      <c r="J409" s="115">
        <v>0</v>
      </c>
      <c r="K409" s="115">
        <v>0</v>
      </c>
      <c r="L409" s="117">
        <v>0</v>
      </c>
      <c r="M409" s="117">
        <v>0</v>
      </c>
      <c r="N409" s="117">
        <v>2</v>
      </c>
      <c r="O409" s="117">
        <v>1</v>
      </c>
      <c r="P409" s="117">
        <v>1</v>
      </c>
      <c r="Q409" s="117">
        <v>0</v>
      </c>
      <c r="R409" s="120">
        <v>0</v>
      </c>
      <c r="S409" s="117">
        <v>0</v>
      </c>
      <c r="T409" s="117">
        <v>1</v>
      </c>
      <c r="U409" s="117">
        <v>2</v>
      </c>
      <c r="V409" s="117">
        <v>0</v>
      </c>
      <c r="W409" s="117">
        <v>2</v>
      </c>
      <c r="X409" s="117">
        <v>0</v>
      </c>
      <c r="Y409" s="117">
        <v>1</v>
      </c>
      <c r="Z409" s="117">
        <v>0</v>
      </c>
      <c r="AA409" s="117">
        <v>0</v>
      </c>
      <c r="AB409" s="117">
        <v>0</v>
      </c>
      <c r="AC409" s="117">
        <v>0</v>
      </c>
      <c r="AD409" s="117">
        <v>10</v>
      </c>
      <c r="AE409" s="117">
        <v>2</v>
      </c>
      <c r="AF409" s="117" t="s">
        <v>169</v>
      </c>
      <c r="AG409" s="120">
        <v>0</v>
      </c>
      <c r="AH409" s="120">
        <v>2</v>
      </c>
      <c r="AI409" s="120">
        <v>0</v>
      </c>
      <c r="AJ409" s="120">
        <v>1.5</v>
      </c>
      <c r="AK409" s="117">
        <v>0</v>
      </c>
      <c r="AL409" s="117">
        <v>0</v>
      </c>
      <c r="AM409" s="117">
        <v>0</v>
      </c>
      <c r="AN409" s="117">
        <v>1.5</v>
      </c>
      <c r="AO409" s="117">
        <v>10000</v>
      </c>
      <c r="AP409" s="117">
        <v>1</v>
      </c>
      <c r="AQ409" s="117">
        <v>5</v>
      </c>
      <c r="AR409" s="120">
        <v>0</v>
      </c>
      <c r="AS409" s="117" t="s">
        <v>160</v>
      </c>
      <c r="AT409" s="119" t="s">
        <v>199</v>
      </c>
      <c r="AU409" s="117" t="s">
        <v>351</v>
      </c>
      <c r="AV409" s="115">
        <v>10000007</v>
      </c>
      <c r="AW409" s="115">
        <v>70302003</v>
      </c>
      <c r="AX409" s="119" t="s">
        <v>382</v>
      </c>
      <c r="AY409" s="118" t="s">
        <v>757</v>
      </c>
      <c r="AZ409" s="118">
        <v>0</v>
      </c>
      <c r="BA409" s="118">
        <v>0</v>
      </c>
      <c r="BB409" s="121" t="s">
        <v>691</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62009051</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758</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62009052</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760</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20.100000000000001" customHeight="1">
      <c r="C412" s="115">
        <v>62009053</v>
      </c>
      <c r="D412" s="50" t="s">
        <v>470</v>
      </c>
      <c r="E412" s="11">
        <v>1</v>
      </c>
      <c r="F412" s="11">
        <v>0</v>
      </c>
      <c r="G412" s="11">
        <v>0</v>
      </c>
      <c r="H412" s="12">
        <v>0</v>
      </c>
      <c r="I412" s="11">
        <v>1</v>
      </c>
      <c r="J412" s="11">
        <v>0</v>
      </c>
      <c r="K412" s="12">
        <v>0</v>
      </c>
      <c r="L412" s="12">
        <v>0</v>
      </c>
      <c r="M412" s="11">
        <v>0</v>
      </c>
      <c r="N412" s="11">
        <v>2</v>
      </c>
      <c r="O412" s="11">
        <v>2</v>
      </c>
      <c r="P412" s="11">
        <v>0.95</v>
      </c>
      <c r="Q412" s="11">
        <v>1</v>
      </c>
      <c r="R412" s="8">
        <v>0</v>
      </c>
      <c r="S412" s="11">
        <v>0</v>
      </c>
      <c r="T412" s="13">
        <v>1</v>
      </c>
      <c r="U412" s="11">
        <v>1</v>
      </c>
      <c r="V412" s="12">
        <v>0</v>
      </c>
      <c r="W412" s="11">
        <v>0</v>
      </c>
      <c r="X412" s="11">
        <v>0</v>
      </c>
      <c r="Y412" s="11">
        <v>0</v>
      </c>
      <c r="Z412" s="11">
        <v>0</v>
      </c>
      <c r="AA412" s="12">
        <v>0</v>
      </c>
      <c r="AB412" s="11">
        <v>0</v>
      </c>
      <c r="AC412" s="11">
        <v>0</v>
      </c>
      <c r="AD412" s="11">
        <v>999999</v>
      </c>
      <c r="AE412" s="11">
        <v>1</v>
      </c>
      <c r="AF412" s="11">
        <v>2</v>
      </c>
      <c r="AG412" s="63">
        <v>0</v>
      </c>
      <c r="AH412" s="63">
        <v>0</v>
      </c>
      <c r="AI412" s="8">
        <v>0</v>
      </c>
      <c r="AJ412" s="11">
        <v>0</v>
      </c>
      <c r="AK412" s="29">
        <v>0</v>
      </c>
      <c r="AL412" s="11">
        <v>0</v>
      </c>
      <c r="AM412" s="11">
        <v>0</v>
      </c>
      <c r="AN412" s="11">
        <v>0</v>
      </c>
      <c r="AO412" s="11">
        <v>2000</v>
      </c>
      <c r="AP412" s="11">
        <v>0</v>
      </c>
      <c r="AQ412" s="11">
        <v>0</v>
      </c>
      <c r="AR412" s="8">
        <v>0</v>
      </c>
      <c r="AS412" s="11">
        <v>0</v>
      </c>
      <c r="AT412" s="11" t="s">
        <v>199</v>
      </c>
      <c r="AU412" s="12">
        <v>0</v>
      </c>
      <c r="AV412" s="12">
        <v>0</v>
      </c>
      <c r="AW412" s="16">
        <v>91000109</v>
      </c>
      <c r="AX412" s="14" t="s">
        <v>346</v>
      </c>
      <c r="AY412" s="11" t="s">
        <v>761</v>
      </c>
      <c r="AZ412" s="70">
        <v>0</v>
      </c>
      <c r="BA412" s="70">
        <v>0</v>
      </c>
      <c r="BB412" s="74" t="s">
        <v>759</v>
      </c>
      <c r="BC412" s="11">
        <v>0</v>
      </c>
      <c r="BD412" s="11">
        <v>0</v>
      </c>
      <c r="BE412" s="16">
        <v>0</v>
      </c>
      <c r="BF412" s="11">
        <v>0</v>
      </c>
      <c r="BG412" s="11">
        <v>0</v>
      </c>
      <c r="BH412" s="29">
        <v>0</v>
      </c>
      <c r="BI412" s="11">
        <v>0</v>
      </c>
      <c r="BJ412" s="8">
        <v>0</v>
      </c>
      <c r="BK412" s="8">
        <v>0</v>
      </c>
      <c r="BL412" s="8">
        <v>0</v>
      </c>
      <c r="BM412" s="8">
        <v>0</v>
      </c>
      <c r="BN412" s="8">
        <v>0</v>
      </c>
      <c r="BO412" s="8">
        <v>0</v>
      </c>
      <c r="BP412" s="8">
        <v>0</v>
      </c>
    </row>
    <row r="413" spans="3:68" ht="20.100000000000001" customHeight="1">
      <c r="C413" s="115">
        <v>62009054</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762</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62009055</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763</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19.5" customHeight="1">
      <c r="C415" s="115">
        <v>62009101</v>
      </c>
      <c r="D415" s="14" t="s">
        <v>764</v>
      </c>
      <c r="E415" s="16">
        <v>1</v>
      </c>
      <c r="F415" s="13">
        <v>60010100</v>
      </c>
      <c r="G415" s="16">
        <v>0</v>
      </c>
      <c r="H415" s="15">
        <v>0</v>
      </c>
      <c r="I415" s="16">
        <v>1</v>
      </c>
      <c r="J415" s="16">
        <v>0</v>
      </c>
      <c r="K415" s="16">
        <v>0</v>
      </c>
      <c r="L415" s="13">
        <v>0</v>
      </c>
      <c r="M415" s="13">
        <v>0</v>
      </c>
      <c r="N415" s="13">
        <v>2</v>
      </c>
      <c r="O415" s="13">
        <v>6</v>
      </c>
      <c r="P415" s="13">
        <v>1</v>
      </c>
      <c r="Q415" s="13">
        <v>1</v>
      </c>
      <c r="R415" s="8">
        <v>0</v>
      </c>
      <c r="S415" s="13">
        <v>0</v>
      </c>
      <c r="T415" s="13">
        <v>1</v>
      </c>
      <c r="U415" s="13">
        <v>2</v>
      </c>
      <c r="V415" s="13">
        <v>0</v>
      </c>
      <c r="W415" s="13">
        <v>0</v>
      </c>
      <c r="X415" s="13">
        <v>0</v>
      </c>
      <c r="Y415" s="13">
        <v>1</v>
      </c>
      <c r="Z415" s="13">
        <v>0</v>
      </c>
      <c r="AA415" s="13">
        <v>0</v>
      </c>
      <c r="AB415" s="13">
        <v>0</v>
      </c>
      <c r="AC415" s="13">
        <v>0</v>
      </c>
      <c r="AD415" s="13">
        <v>9</v>
      </c>
      <c r="AE415" s="13">
        <v>1</v>
      </c>
      <c r="AF415" s="13" t="s">
        <v>394</v>
      </c>
      <c r="AG415" s="8">
        <v>1</v>
      </c>
      <c r="AH415" s="8">
        <v>1</v>
      </c>
      <c r="AI415" s="8">
        <v>0</v>
      </c>
      <c r="AJ415" s="8">
        <v>3</v>
      </c>
      <c r="AK415" s="13">
        <v>0</v>
      </c>
      <c r="AL415" s="13">
        <v>0</v>
      </c>
      <c r="AM415" s="13">
        <v>0</v>
      </c>
      <c r="AN415" s="13">
        <v>3</v>
      </c>
      <c r="AO415" s="13">
        <v>5000</v>
      </c>
      <c r="AP415" s="13">
        <v>0</v>
      </c>
      <c r="AQ415" s="13">
        <v>0</v>
      </c>
      <c r="AR415" s="8">
        <v>0</v>
      </c>
      <c r="AS415" s="16">
        <v>99002005</v>
      </c>
      <c r="AT415" s="17" t="s">
        <v>216</v>
      </c>
      <c r="AU415" s="13">
        <v>0</v>
      </c>
      <c r="AV415" s="16">
        <v>0</v>
      </c>
      <c r="AW415" s="16">
        <v>0</v>
      </c>
      <c r="AX415" s="14" t="s">
        <v>162</v>
      </c>
      <c r="AY415" s="13">
        <v>0</v>
      </c>
      <c r="AZ415" s="15">
        <v>0</v>
      </c>
      <c r="BA415" s="15">
        <v>0</v>
      </c>
      <c r="BB415" s="36" t="s">
        <v>765</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19.5" customHeight="1">
      <c r="C416" s="115">
        <v>62009102</v>
      </c>
      <c r="D416" s="14" t="s">
        <v>766</v>
      </c>
      <c r="E416" s="16">
        <v>1</v>
      </c>
      <c r="F416" s="13">
        <v>60010100</v>
      </c>
      <c r="G416" s="16">
        <v>0</v>
      </c>
      <c r="H416" s="15">
        <v>0</v>
      </c>
      <c r="I416" s="16">
        <v>1</v>
      </c>
      <c r="J416" s="16">
        <v>0</v>
      </c>
      <c r="K416" s="16">
        <v>0</v>
      </c>
      <c r="L416" s="13">
        <v>0</v>
      </c>
      <c r="M416" s="13">
        <v>0</v>
      </c>
      <c r="N416" s="13">
        <v>2</v>
      </c>
      <c r="O416" s="13">
        <v>6</v>
      </c>
      <c r="P416" s="13">
        <v>1</v>
      </c>
      <c r="Q416" s="13">
        <v>1</v>
      </c>
      <c r="R416" s="8">
        <v>0</v>
      </c>
      <c r="S416" s="13">
        <v>0</v>
      </c>
      <c r="T416" s="13">
        <v>1</v>
      </c>
      <c r="U416" s="13">
        <v>2</v>
      </c>
      <c r="V416" s="13">
        <v>0</v>
      </c>
      <c r="W416" s="13">
        <v>0</v>
      </c>
      <c r="X416" s="13">
        <v>0</v>
      </c>
      <c r="Y416" s="13">
        <v>1</v>
      </c>
      <c r="Z416" s="13">
        <v>0</v>
      </c>
      <c r="AA416" s="13">
        <v>0</v>
      </c>
      <c r="AB416" s="13">
        <v>0</v>
      </c>
      <c r="AC416" s="13">
        <v>0</v>
      </c>
      <c r="AD416" s="13">
        <v>9</v>
      </c>
      <c r="AE416" s="13">
        <v>1</v>
      </c>
      <c r="AF416" s="13" t="s">
        <v>394</v>
      </c>
      <c r="AG416" s="8">
        <v>1</v>
      </c>
      <c r="AH416" s="8">
        <v>1</v>
      </c>
      <c r="AI416" s="8">
        <v>0</v>
      </c>
      <c r="AJ416" s="8">
        <v>3</v>
      </c>
      <c r="AK416" s="13">
        <v>0</v>
      </c>
      <c r="AL416" s="13">
        <v>0</v>
      </c>
      <c r="AM416" s="13">
        <v>0</v>
      </c>
      <c r="AN416" s="13">
        <v>3</v>
      </c>
      <c r="AO416" s="13">
        <v>5000</v>
      </c>
      <c r="AP416" s="13">
        <v>0</v>
      </c>
      <c r="AQ416" s="13">
        <v>0</v>
      </c>
      <c r="AR416" s="8">
        <v>0</v>
      </c>
      <c r="AS416" s="16">
        <v>99002006</v>
      </c>
      <c r="AT416" s="17" t="s">
        <v>216</v>
      </c>
      <c r="AU416" s="13">
        <v>0</v>
      </c>
      <c r="AV416" s="16">
        <v>0</v>
      </c>
      <c r="AW416" s="16">
        <v>0</v>
      </c>
      <c r="AX416" s="14" t="s">
        <v>162</v>
      </c>
      <c r="AY416" s="13">
        <v>0</v>
      </c>
      <c r="AZ416" s="15">
        <v>0</v>
      </c>
      <c r="BA416" s="15">
        <v>0</v>
      </c>
      <c r="BB416" s="36" t="s">
        <v>767</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19.5" customHeight="1">
      <c r="C417" s="115">
        <v>62009103</v>
      </c>
      <c r="D417" s="14" t="s">
        <v>393</v>
      </c>
      <c r="E417" s="16">
        <v>1</v>
      </c>
      <c r="F417" s="13">
        <v>60010100</v>
      </c>
      <c r="G417" s="16">
        <v>0</v>
      </c>
      <c r="H417" s="15">
        <v>0</v>
      </c>
      <c r="I417" s="16">
        <v>1</v>
      </c>
      <c r="J417" s="16">
        <v>0</v>
      </c>
      <c r="K417" s="16">
        <v>0</v>
      </c>
      <c r="L417" s="13">
        <v>0</v>
      </c>
      <c r="M417" s="13">
        <v>0</v>
      </c>
      <c r="N417" s="13">
        <v>2</v>
      </c>
      <c r="O417" s="13">
        <v>2</v>
      </c>
      <c r="P417" s="13">
        <v>0.9</v>
      </c>
      <c r="Q417" s="13">
        <v>0</v>
      </c>
      <c r="R417" s="8">
        <v>0</v>
      </c>
      <c r="S417" s="13">
        <v>0</v>
      </c>
      <c r="T417" s="13">
        <v>1</v>
      </c>
      <c r="U417" s="13">
        <v>2</v>
      </c>
      <c r="V417" s="13">
        <v>0</v>
      </c>
      <c r="W417" s="13">
        <v>3</v>
      </c>
      <c r="X417" s="13">
        <v>0</v>
      </c>
      <c r="Y417" s="13">
        <v>1</v>
      </c>
      <c r="Z417" s="13">
        <v>0</v>
      </c>
      <c r="AA417" s="13">
        <v>0</v>
      </c>
      <c r="AB417" s="13">
        <v>0</v>
      </c>
      <c r="AC417" s="13">
        <v>0</v>
      </c>
      <c r="AD417" s="13">
        <v>9</v>
      </c>
      <c r="AE417" s="13">
        <v>1</v>
      </c>
      <c r="AF417" s="13" t="s">
        <v>394</v>
      </c>
      <c r="AG417" s="8">
        <v>1</v>
      </c>
      <c r="AH417" s="8">
        <v>1</v>
      </c>
      <c r="AI417" s="8">
        <v>0</v>
      </c>
      <c r="AJ417" s="8">
        <v>3</v>
      </c>
      <c r="AK417" s="13">
        <v>0</v>
      </c>
      <c r="AL417" s="13">
        <v>0</v>
      </c>
      <c r="AM417" s="13">
        <v>0</v>
      </c>
      <c r="AN417" s="13">
        <v>3</v>
      </c>
      <c r="AO417" s="13">
        <v>5000</v>
      </c>
      <c r="AP417" s="13">
        <v>2.5</v>
      </c>
      <c r="AQ417" s="13">
        <v>0</v>
      </c>
      <c r="AR417" s="8">
        <v>0</v>
      </c>
      <c r="AS417" s="16" t="s">
        <v>428</v>
      </c>
      <c r="AT417" s="17" t="s">
        <v>216</v>
      </c>
      <c r="AU417" s="13" t="s">
        <v>351</v>
      </c>
      <c r="AV417" s="16">
        <v>10000007</v>
      </c>
      <c r="AW417" s="16">
        <v>70107001</v>
      </c>
      <c r="AX417" s="14" t="s">
        <v>162</v>
      </c>
      <c r="AY417" s="13">
        <v>0</v>
      </c>
      <c r="AZ417" s="15">
        <v>0</v>
      </c>
      <c r="BA417" s="15">
        <v>0</v>
      </c>
      <c r="BB417" s="36" t="s">
        <v>395</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15">
        <v>62009104</v>
      </c>
      <c r="D418" s="14" t="s">
        <v>429</v>
      </c>
      <c r="E418" s="16">
        <v>1</v>
      </c>
      <c r="F418" s="13">
        <v>60010100</v>
      </c>
      <c r="G418" s="16">
        <v>0</v>
      </c>
      <c r="H418" s="15">
        <v>0</v>
      </c>
      <c r="I418" s="16">
        <v>1</v>
      </c>
      <c r="J418" s="16">
        <v>0</v>
      </c>
      <c r="K418" s="16">
        <v>0</v>
      </c>
      <c r="L418" s="13">
        <v>0</v>
      </c>
      <c r="M418" s="13">
        <v>0</v>
      </c>
      <c r="N418" s="13">
        <v>2</v>
      </c>
      <c r="O418" s="13">
        <v>2</v>
      </c>
      <c r="P418" s="13">
        <v>0.85</v>
      </c>
      <c r="Q418" s="13">
        <v>0</v>
      </c>
      <c r="R418" s="8">
        <v>0</v>
      </c>
      <c r="S418" s="13">
        <v>0</v>
      </c>
      <c r="T418" s="13">
        <v>1</v>
      </c>
      <c r="U418" s="13">
        <v>2</v>
      </c>
      <c r="V418" s="13">
        <v>0</v>
      </c>
      <c r="W418" s="13">
        <v>3</v>
      </c>
      <c r="X418" s="13">
        <v>0</v>
      </c>
      <c r="Y418" s="13">
        <v>1</v>
      </c>
      <c r="Z418" s="13">
        <v>0</v>
      </c>
      <c r="AA418" s="13">
        <v>0</v>
      </c>
      <c r="AB418" s="13">
        <v>0</v>
      </c>
      <c r="AC418" s="13">
        <v>0</v>
      </c>
      <c r="AD418" s="13">
        <v>10</v>
      </c>
      <c r="AE418" s="13">
        <v>1</v>
      </c>
      <c r="AF418" s="13">
        <v>3</v>
      </c>
      <c r="AG418" s="8">
        <v>4</v>
      </c>
      <c r="AH418" s="8">
        <v>1</v>
      </c>
      <c r="AI418" s="8">
        <v>0</v>
      </c>
      <c r="AJ418" s="8">
        <v>1.5</v>
      </c>
      <c r="AK418" s="13">
        <v>0</v>
      </c>
      <c r="AL418" s="13">
        <v>0</v>
      </c>
      <c r="AM418" s="13">
        <v>0</v>
      </c>
      <c r="AN418" s="13">
        <v>1.5</v>
      </c>
      <c r="AO418" s="13">
        <v>3000</v>
      </c>
      <c r="AP418" s="13">
        <v>1.5</v>
      </c>
      <c r="AQ418" s="13">
        <v>0</v>
      </c>
      <c r="AR418" s="8">
        <v>0</v>
      </c>
      <c r="AS418" s="16" t="s">
        <v>428</v>
      </c>
      <c r="AT418" s="17" t="s">
        <v>161</v>
      </c>
      <c r="AU418" s="13" t="s">
        <v>351</v>
      </c>
      <c r="AV418" s="16">
        <v>10000007</v>
      </c>
      <c r="AW418" s="16">
        <v>62001302</v>
      </c>
      <c r="AX418" s="14" t="s">
        <v>162</v>
      </c>
      <c r="AY418" s="13" t="s">
        <v>768</v>
      </c>
      <c r="AZ418" s="15">
        <v>0</v>
      </c>
      <c r="BA418" s="15">
        <v>0</v>
      </c>
      <c r="BB418" s="36" t="s">
        <v>431</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15">
        <v>62009105</v>
      </c>
      <c r="D419" s="14" t="s">
        <v>432</v>
      </c>
      <c r="E419" s="13">
        <v>1</v>
      </c>
      <c r="F419" s="13">
        <v>60010100</v>
      </c>
      <c r="G419" s="16">
        <v>0</v>
      </c>
      <c r="H419" s="15">
        <v>0</v>
      </c>
      <c r="I419" s="16">
        <v>1</v>
      </c>
      <c r="J419" s="16">
        <v>0</v>
      </c>
      <c r="K419" s="16">
        <v>0</v>
      </c>
      <c r="L419" s="13">
        <v>0</v>
      </c>
      <c r="M419" s="13">
        <v>0</v>
      </c>
      <c r="N419" s="13">
        <v>2</v>
      </c>
      <c r="O419" s="13">
        <v>2</v>
      </c>
      <c r="P419" s="13">
        <v>0.8</v>
      </c>
      <c r="Q419" s="13">
        <v>0</v>
      </c>
      <c r="R419" s="8">
        <v>0</v>
      </c>
      <c r="S419" s="13">
        <v>0</v>
      </c>
      <c r="T419" s="13">
        <v>1</v>
      </c>
      <c r="U419" s="13">
        <v>2</v>
      </c>
      <c r="V419" s="13">
        <v>0</v>
      </c>
      <c r="W419" s="13">
        <v>3</v>
      </c>
      <c r="X419" s="13">
        <v>0</v>
      </c>
      <c r="Y419" s="13">
        <v>0</v>
      </c>
      <c r="Z419" s="13">
        <v>0</v>
      </c>
      <c r="AA419" s="13">
        <v>0</v>
      </c>
      <c r="AB419" s="13">
        <v>0</v>
      </c>
      <c r="AC419" s="13">
        <v>0</v>
      </c>
      <c r="AD419" s="13">
        <v>12</v>
      </c>
      <c r="AE419" s="13">
        <v>1</v>
      </c>
      <c r="AF419" s="13">
        <v>3</v>
      </c>
      <c r="AG419" s="8">
        <v>6</v>
      </c>
      <c r="AH419" s="8">
        <v>1</v>
      </c>
      <c r="AI419" s="8">
        <v>0</v>
      </c>
      <c r="AJ419" s="8">
        <v>1.5</v>
      </c>
      <c r="AK419" s="13">
        <v>0</v>
      </c>
      <c r="AL419" s="13">
        <v>0</v>
      </c>
      <c r="AM419" s="13">
        <v>0</v>
      </c>
      <c r="AN419" s="13">
        <v>1.5</v>
      </c>
      <c r="AO419" s="13">
        <v>3000</v>
      </c>
      <c r="AP419" s="13">
        <v>1.5</v>
      </c>
      <c r="AQ419" s="13">
        <v>0</v>
      </c>
      <c r="AR419" s="8">
        <v>0</v>
      </c>
      <c r="AS419" s="16" t="s">
        <v>428</v>
      </c>
      <c r="AT419" s="17" t="s">
        <v>199</v>
      </c>
      <c r="AU419" s="13" t="s">
        <v>351</v>
      </c>
      <c r="AV419" s="16">
        <v>10000007</v>
      </c>
      <c r="AW419" s="16">
        <v>62001302</v>
      </c>
      <c r="AX419" s="14" t="s">
        <v>162</v>
      </c>
      <c r="AY419" s="13" t="s">
        <v>769</v>
      </c>
      <c r="AZ419" s="15">
        <v>0</v>
      </c>
      <c r="BA419" s="15">
        <v>0</v>
      </c>
      <c r="BB419" s="36" t="s">
        <v>434</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3">
        <v>50000101</v>
      </c>
      <c r="D420" s="14" t="s">
        <v>770</v>
      </c>
      <c r="E420" s="13">
        <v>1</v>
      </c>
      <c r="F420" s="13">
        <v>60010300</v>
      </c>
      <c r="G420" s="13">
        <v>60010302</v>
      </c>
      <c r="H420" s="15">
        <v>2</v>
      </c>
      <c r="I420" s="13">
        <v>0</v>
      </c>
      <c r="J420" s="13">
        <v>3</v>
      </c>
      <c r="K420" s="13">
        <v>0</v>
      </c>
      <c r="L420" s="13">
        <v>0</v>
      </c>
      <c r="M420" s="13">
        <v>0</v>
      </c>
      <c r="N420" s="13">
        <v>6</v>
      </c>
      <c r="O420" s="13">
        <v>0</v>
      </c>
      <c r="P420" s="13">
        <v>0</v>
      </c>
      <c r="Q420" s="13">
        <v>0</v>
      </c>
      <c r="R420" s="8">
        <v>0</v>
      </c>
      <c r="S420" s="13">
        <v>50000102</v>
      </c>
      <c r="T420" s="13">
        <v>0</v>
      </c>
      <c r="U420" s="13">
        <v>2</v>
      </c>
      <c r="V420" s="13">
        <v>0</v>
      </c>
      <c r="W420" s="13">
        <v>1</v>
      </c>
      <c r="X420" s="16">
        <v>0</v>
      </c>
      <c r="Y420" s="13">
        <v>0</v>
      </c>
      <c r="Z420" s="13">
        <v>0</v>
      </c>
      <c r="AA420" s="13">
        <v>0</v>
      </c>
      <c r="AB420" s="13">
        <v>1</v>
      </c>
      <c r="AC420" s="13">
        <v>0</v>
      </c>
      <c r="AD420" s="13">
        <v>0</v>
      </c>
      <c r="AE420" s="13">
        <v>2</v>
      </c>
      <c r="AF420" s="13" t="s">
        <v>180</v>
      </c>
      <c r="AG420" s="8">
        <v>2</v>
      </c>
      <c r="AH420" s="8">
        <v>0</v>
      </c>
      <c r="AI420" s="8">
        <v>0</v>
      </c>
      <c r="AJ420" s="8">
        <v>0</v>
      </c>
      <c r="AK420" s="13">
        <v>0</v>
      </c>
      <c r="AL420" s="13">
        <v>0</v>
      </c>
      <c r="AM420" s="13">
        <v>0</v>
      </c>
      <c r="AN420" s="13">
        <v>1</v>
      </c>
      <c r="AO420" s="13">
        <v>3000</v>
      </c>
      <c r="AP420" s="13">
        <v>0.5</v>
      </c>
      <c r="AQ420" s="13">
        <v>0</v>
      </c>
      <c r="AR420" s="8">
        <v>0</v>
      </c>
      <c r="AS420" s="13" t="s">
        <v>160</v>
      </c>
      <c r="AT420" s="14" t="s">
        <v>181</v>
      </c>
      <c r="AU420" s="13" t="s">
        <v>182</v>
      </c>
      <c r="AV420" s="16">
        <v>10000001</v>
      </c>
      <c r="AW420" s="16">
        <v>20000010</v>
      </c>
      <c r="AX420" s="14" t="s">
        <v>162</v>
      </c>
      <c r="AY420" s="13">
        <v>0</v>
      </c>
      <c r="AZ420" s="15">
        <v>0</v>
      </c>
      <c r="BA420" s="15">
        <v>0</v>
      </c>
      <c r="BB420" s="36" t="s">
        <v>377</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3">
        <v>50000102</v>
      </c>
      <c r="D421" s="14" t="s">
        <v>771</v>
      </c>
      <c r="E421" s="13">
        <v>1</v>
      </c>
      <c r="F421" s="13">
        <v>60010300</v>
      </c>
      <c r="G421" s="13">
        <v>60010303</v>
      </c>
      <c r="H421" s="15">
        <v>2</v>
      </c>
      <c r="I421" s="13">
        <v>0</v>
      </c>
      <c r="J421" s="13">
        <v>3</v>
      </c>
      <c r="K421" s="13">
        <v>0</v>
      </c>
      <c r="L421" s="13">
        <v>0</v>
      </c>
      <c r="M421" s="13">
        <v>0</v>
      </c>
      <c r="N421" s="13">
        <v>6</v>
      </c>
      <c r="O421" s="13">
        <v>0</v>
      </c>
      <c r="P421" s="13">
        <v>0</v>
      </c>
      <c r="Q421" s="13">
        <v>0</v>
      </c>
      <c r="R421" s="8">
        <v>0</v>
      </c>
      <c r="S421" s="13">
        <v>50000103</v>
      </c>
      <c r="T421" s="13">
        <v>0</v>
      </c>
      <c r="U421" s="13">
        <v>2</v>
      </c>
      <c r="V421" s="13">
        <v>0</v>
      </c>
      <c r="W421" s="13">
        <v>1</v>
      </c>
      <c r="X421" s="16">
        <v>0</v>
      </c>
      <c r="Y421" s="13">
        <v>0</v>
      </c>
      <c r="Z421" s="13">
        <v>0</v>
      </c>
      <c r="AA421" s="13">
        <v>0</v>
      </c>
      <c r="AB421" s="13">
        <v>1</v>
      </c>
      <c r="AC421" s="13">
        <v>0</v>
      </c>
      <c r="AD421" s="13">
        <v>0</v>
      </c>
      <c r="AE421" s="13">
        <v>2</v>
      </c>
      <c r="AF421" s="13" t="s">
        <v>180</v>
      </c>
      <c r="AG421" s="8">
        <v>2</v>
      </c>
      <c r="AH421" s="8">
        <v>0</v>
      </c>
      <c r="AI421" s="8">
        <v>0</v>
      </c>
      <c r="AJ421" s="8">
        <v>0</v>
      </c>
      <c r="AK421" s="13">
        <v>0</v>
      </c>
      <c r="AL421" s="13">
        <v>0</v>
      </c>
      <c r="AM421" s="13">
        <v>0</v>
      </c>
      <c r="AN421" s="13">
        <v>1</v>
      </c>
      <c r="AO421" s="13">
        <v>3000</v>
      </c>
      <c r="AP421" s="13">
        <v>1</v>
      </c>
      <c r="AQ421" s="13">
        <v>0</v>
      </c>
      <c r="AR421" s="8">
        <v>0</v>
      </c>
      <c r="AS421" s="13" t="s">
        <v>160</v>
      </c>
      <c r="AT421" s="14" t="s">
        <v>184</v>
      </c>
      <c r="AU421" s="13" t="s">
        <v>182</v>
      </c>
      <c r="AV421" s="16">
        <v>10000001</v>
      </c>
      <c r="AW421" s="16">
        <v>20000020</v>
      </c>
      <c r="AX421" s="14" t="s">
        <v>162</v>
      </c>
      <c r="AY421" s="13">
        <v>0</v>
      </c>
      <c r="AZ421" s="15">
        <v>0</v>
      </c>
      <c r="BA421" s="15">
        <v>0</v>
      </c>
      <c r="BB421" s="36" t="s">
        <v>377</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3">
        <v>50000103</v>
      </c>
      <c r="D422" s="14" t="s">
        <v>772</v>
      </c>
      <c r="E422" s="13">
        <v>1</v>
      </c>
      <c r="F422" s="13">
        <v>60010300</v>
      </c>
      <c r="G422" s="13">
        <v>60010301</v>
      </c>
      <c r="H422" s="15">
        <v>2</v>
      </c>
      <c r="I422" s="13">
        <v>0</v>
      </c>
      <c r="J422" s="13">
        <v>3</v>
      </c>
      <c r="K422" s="13">
        <v>0</v>
      </c>
      <c r="L422" s="13">
        <v>0</v>
      </c>
      <c r="M422" s="13">
        <v>0</v>
      </c>
      <c r="N422" s="13">
        <v>6</v>
      </c>
      <c r="O422" s="13">
        <v>0</v>
      </c>
      <c r="P422" s="13">
        <v>0</v>
      </c>
      <c r="Q422" s="13">
        <v>0</v>
      </c>
      <c r="R422" s="8">
        <v>0</v>
      </c>
      <c r="S422" s="13">
        <v>50000101</v>
      </c>
      <c r="T422" s="13">
        <v>0</v>
      </c>
      <c r="U422" s="13">
        <v>2</v>
      </c>
      <c r="V422" s="13">
        <v>0</v>
      </c>
      <c r="W422" s="13">
        <v>1</v>
      </c>
      <c r="X422" s="16">
        <v>0</v>
      </c>
      <c r="Y422" s="13">
        <v>0</v>
      </c>
      <c r="Z422" s="13">
        <v>0</v>
      </c>
      <c r="AA422" s="13">
        <v>0</v>
      </c>
      <c r="AB422" s="13">
        <v>1</v>
      </c>
      <c r="AC422" s="13">
        <v>0</v>
      </c>
      <c r="AD422" s="13">
        <v>0</v>
      </c>
      <c r="AE422" s="13">
        <v>2</v>
      </c>
      <c r="AF422" s="13" t="s">
        <v>180</v>
      </c>
      <c r="AG422" s="8">
        <v>2</v>
      </c>
      <c r="AH422" s="8">
        <v>0</v>
      </c>
      <c r="AI422" s="8">
        <v>0</v>
      </c>
      <c r="AJ422" s="8">
        <v>0</v>
      </c>
      <c r="AK422" s="13">
        <v>0</v>
      </c>
      <c r="AL422" s="13">
        <v>0</v>
      </c>
      <c r="AM422" s="13">
        <v>0</v>
      </c>
      <c r="AN422" s="13">
        <v>1</v>
      </c>
      <c r="AO422" s="13">
        <v>3000</v>
      </c>
      <c r="AP422" s="13">
        <v>1.2</v>
      </c>
      <c r="AQ422" s="13">
        <v>0</v>
      </c>
      <c r="AR422" s="8">
        <v>0</v>
      </c>
      <c r="AS422" s="13" t="s">
        <v>160</v>
      </c>
      <c r="AT422" s="14" t="s">
        <v>186</v>
      </c>
      <c r="AU422" s="13" t="s">
        <v>182</v>
      </c>
      <c r="AV422" s="16">
        <v>10000001</v>
      </c>
      <c r="AW422" s="16">
        <v>20000030</v>
      </c>
      <c r="AX422" s="14" t="s">
        <v>162</v>
      </c>
      <c r="AY422" s="13">
        <v>0</v>
      </c>
      <c r="AZ422" s="15">
        <v>0</v>
      </c>
      <c r="BA422" s="15">
        <v>0</v>
      </c>
      <c r="BB422" s="36" t="s">
        <v>377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6">
        <v>50000201</v>
      </c>
      <c r="D423" s="17" t="s">
        <v>193</v>
      </c>
      <c r="E423" s="16">
        <v>1</v>
      </c>
      <c r="F423" s="16">
        <v>60010500</v>
      </c>
      <c r="G423" s="16">
        <v>0</v>
      </c>
      <c r="H423" s="15">
        <v>2</v>
      </c>
      <c r="I423" s="16">
        <v>1</v>
      </c>
      <c r="J423" s="16">
        <v>3</v>
      </c>
      <c r="K423" s="16">
        <v>0</v>
      </c>
      <c r="L423" s="16">
        <v>0</v>
      </c>
      <c r="M423" s="16">
        <v>0</v>
      </c>
      <c r="N423" s="16">
        <v>1</v>
      </c>
      <c r="O423" s="16">
        <v>0</v>
      </c>
      <c r="P423" s="16">
        <v>0</v>
      </c>
      <c r="Q423" s="16">
        <v>0</v>
      </c>
      <c r="R423" s="8">
        <v>0</v>
      </c>
      <c r="S423" s="16">
        <v>50000202</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20</v>
      </c>
      <c r="AR423" s="8">
        <v>0</v>
      </c>
      <c r="AS423" s="16" t="s">
        <v>160</v>
      </c>
      <c r="AT423" s="17" t="s">
        <v>482</v>
      </c>
      <c r="AU423" s="16">
        <v>0</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6">
        <v>50000202</v>
      </c>
      <c r="D424" s="17" t="s">
        <v>193</v>
      </c>
      <c r="E424" s="16">
        <v>1</v>
      </c>
      <c r="F424" s="16">
        <v>60010500</v>
      </c>
      <c r="G424" s="16">
        <v>0</v>
      </c>
      <c r="H424" s="15">
        <v>2</v>
      </c>
      <c r="I424" s="16">
        <v>1</v>
      </c>
      <c r="J424" s="16">
        <v>3</v>
      </c>
      <c r="K424" s="16">
        <v>0</v>
      </c>
      <c r="L424" s="16">
        <v>0</v>
      </c>
      <c r="M424" s="16">
        <v>0</v>
      </c>
      <c r="N424" s="16">
        <v>1</v>
      </c>
      <c r="O424" s="16">
        <v>0</v>
      </c>
      <c r="P424" s="16">
        <v>0</v>
      </c>
      <c r="Q424" s="16">
        <v>0</v>
      </c>
      <c r="R424" s="8">
        <v>0</v>
      </c>
      <c r="S424" s="16">
        <v>50000201</v>
      </c>
      <c r="T424" s="13">
        <v>0</v>
      </c>
      <c r="U424" s="16">
        <v>1</v>
      </c>
      <c r="V424" s="16">
        <v>0</v>
      </c>
      <c r="W424" s="16">
        <v>1</v>
      </c>
      <c r="X424" s="16">
        <v>0</v>
      </c>
      <c r="Y424" s="16">
        <v>0</v>
      </c>
      <c r="Z424" s="16">
        <v>0</v>
      </c>
      <c r="AA424" s="16">
        <v>0</v>
      </c>
      <c r="AB424" s="16">
        <v>1</v>
      </c>
      <c r="AC424" s="16">
        <v>0</v>
      </c>
      <c r="AD424" s="16">
        <v>1</v>
      </c>
      <c r="AE424" s="16">
        <v>0</v>
      </c>
      <c r="AF424" s="16">
        <v>10</v>
      </c>
      <c r="AG424" s="8">
        <v>7</v>
      </c>
      <c r="AH424" s="8">
        <v>0</v>
      </c>
      <c r="AI424" s="8">
        <v>0</v>
      </c>
      <c r="AJ424" s="8">
        <v>0</v>
      </c>
      <c r="AK424" s="16">
        <v>0</v>
      </c>
      <c r="AL424" s="16">
        <v>0</v>
      </c>
      <c r="AM424" s="16">
        <v>0</v>
      </c>
      <c r="AN424" s="16">
        <v>0</v>
      </c>
      <c r="AO424" s="16">
        <v>1000</v>
      </c>
      <c r="AP424" s="16">
        <v>1</v>
      </c>
      <c r="AQ424" s="16">
        <v>20</v>
      </c>
      <c r="AR424" s="8">
        <v>0</v>
      </c>
      <c r="AS424" s="16" t="s">
        <v>160</v>
      </c>
      <c r="AT424" s="17" t="s">
        <v>482</v>
      </c>
      <c r="AU424" s="16">
        <v>0</v>
      </c>
      <c r="AV424" s="16">
        <v>10000011</v>
      </c>
      <c r="AW424" s="16">
        <v>20000210</v>
      </c>
      <c r="AX424" s="17" t="s">
        <v>195</v>
      </c>
      <c r="AY424" s="17" t="s">
        <v>160</v>
      </c>
      <c r="AZ424" s="15">
        <v>0</v>
      </c>
      <c r="BA424" s="15">
        <v>0</v>
      </c>
      <c r="BB424" s="71" t="s">
        <v>773</v>
      </c>
      <c r="BC424" s="16">
        <v>0</v>
      </c>
      <c r="BD424" s="13">
        <v>0</v>
      </c>
      <c r="BE424" s="16">
        <v>0</v>
      </c>
      <c r="BF424" s="16">
        <v>0</v>
      </c>
      <c r="BG424" s="16">
        <v>0</v>
      </c>
      <c r="BH424" s="16">
        <v>0</v>
      </c>
      <c r="BI424" s="11">
        <v>0</v>
      </c>
      <c r="BJ424" s="8">
        <v>0</v>
      </c>
      <c r="BK424" s="8">
        <v>0</v>
      </c>
      <c r="BL424" s="8">
        <v>0</v>
      </c>
      <c r="BM424" s="8">
        <v>0</v>
      </c>
      <c r="BN424" s="8">
        <v>0</v>
      </c>
      <c r="BO424" s="8">
        <v>0</v>
      </c>
      <c r="BP424" s="8">
        <v>0</v>
      </c>
    </row>
    <row r="425" spans="3:68" ht="20.100000000000001" customHeight="1">
      <c r="C425" s="16">
        <v>50000301</v>
      </c>
      <c r="D425" s="17" t="s">
        <v>196</v>
      </c>
      <c r="E425" s="16">
        <v>1</v>
      </c>
      <c r="F425" s="16">
        <v>60010500</v>
      </c>
      <c r="G425" s="16">
        <v>0</v>
      </c>
      <c r="H425" s="15">
        <v>2</v>
      </c>
      <c r="I425" s="16">
        <v>1</v>
      </c>
      <c r="J425" s="16">
        <v>3</v>
      </c>
      <c r="K425" s="16">
        <v>0</v>
      </c>
      <c r="L425" s="16">
        <v>0</v>
      </c>
      <c r="M425" s="16">
        <v>0</v>
      </c>
      <c r="N425" s="16">
        <v>1</v>
      </c>
      <c r="O425" s="16">
        <v>0</v>
      </c>
      <c r="P425" s="16">
        <v>0</v>
      </c>
      <c r="Q425" s="16">
        <v>0</v>
      </c>
      <c r="R425" s="8">
        <v>0</v>
      </c>
      <c r="S425" s="16">
        <v>50000302</v>
      </c>
      <c r="T425" s="13">
        <v>0</v>
      </c>
      <c r="U425" s="16">
        <v>1</v>
      </c>
      <c r="V425" s="16">
        <v>0</v>
      </c>
      <c r="W425" s="16">
        <v>1</v>
      </c>
      <c r="X425" s="16">
        <v>0</v>
      </c>
      <c r="Y425" s="16">
        <v>0</v>
      </c>
      <c r="Z425" s="16">
        <v>0</v>
      </c>
      <c r="AA425" s="16">
        <v>0</v>
      </c>
      <c r="AB425" s="16">
        <v>1</v>
      </c>
      <c r="AC425" s="16">
        <v>0</v>
      </c>
      <c r="AD425" s="16">
        <v>1</v>
      </c>
      <c r="AE425" s="16">
        <v>0</v>
      </c>
      <c r="AF425" s="16">
        <v>10</v>
      </c>
      <c r="AG425" s="8">
        <v>7</v>
      </c>
      <c r="AH425" s="8">
        <v>0</v>
      </c>
      <c r="AI425" s="8">
        <v>0</v>
      </c>
      <c r="AJ425" s="8">
        <v>0</v>
      </c>
      <c r="AK425" s="16">
        <v>0</v>
      </c>
      <c r="AL425" s="16">
        <v>0</v>
      </c>
      <c r="AM425" s="16">
        <v>0</v>
      </c>
      <c r="AN425" s="16">
        <v>0</v>
      </c>
      <c r="AO425" s="16">
        <v>1000</v>
      </c>
      <c r="AP425" s="16">
        <v>1</v>
      </c>
      <c r="AQ425" s="16">
        <v>30</v>
      </c>
      <c r="AR425" s="8">
        <v>0</v>
      </c>
      <c r="AS425" s="16" t="s">
        <v>160</v>
      </c>
      <c r="AT425" s="17" t="s">
        <v>482</v>
      </c>
      <c r="AU425" s="16" t="s">
        <v>197</v>
      </c>
      <c r="AV425" s="16">
        <v>10000011</v>
      </c>
      <c r="AW425" s="16">
        <v>20000210</v>
      </c>
      <c r="AX425" s="17" t="s">
        <v>195</v>
      </c>
      <c r="AY425" s="17" t="s">
        <v>160</v>
      </c>
      <c r="AZ425" s="15">
        <v>0</v>
      </c>
      <c r="BA425" s="15">
        <v>0</v>
      </c>
      <c r="BB425" s="71" t="s">
        <v>773</v>
      </c>
      <c r="BC425" s="16">
        <v>0</v>
      </c>
      <c r="BD425" s="13">
        <v>0</v>
      </c>
      <c r="BE425" s="16">
        <v>0</v>
      </c>
      <c r="BF425" s="16">
        <v>0</v>
      </c>
      <c r="BG425" s="16">
        <v>0</v>
      </c>
      <c r="BH425" s="16">
        <v>0</v>
      </c>
      <c r="BI425" s="11">
        <v>0</v>
      </c>
      <c r="BJ425" s="8">
        <v>0</v>
      </c>
      <c r="BK425" s="8">
        <v>0</v>
      </c>
      <c r="BL425" s="8">
        <v>0</v>
      </c>
      <c r="BM425" s="8">
        <v>0</v>
      </c>
      <c r="BN425" s="8">
        <v>0</v>
      </c>
      <c r="BO425" s="8">
        <v>0</v>
      </c>
      <c r="BP425" s="8">
        <v>0</v>
      </c>
    </row>
    <row r="426" spans="3:68" ht="20.100000000000001" customHeight="1">
      <c r="C426" s="16">
        <v>50000302</v>
      </c>
      <c r="D426" s="17" t="s">
        <v>196</v>
      </c>
      <c r="E426" s="16">
        <v>1</v>
      </c>
      <c r="F426" s="16">
        <v>60010500</v>
      </c>
      <c r="G426" s="16">
        <v>0</v>
      </c>
      <c r="H426" s="15">
        <v>2</v>
      </c>
      <c r="I426" s="16">
        <v>1</v>
      </c>
      <c r="J426" s="16">
        <v>3</v>
      </c>
      <c r="K426" s="16">
        <v>0</v>
      </c>
      <c r="L426" s="16">
        <v>0</v>
      </c>
      <c r="M426" s="16">
        <v>0</v>
      </c>
      <c r="N426" s="16">
        <v>1</v>
      </c>
      <c r="O426" s="16">
        <v>0</v>
      </c>
      <c r="P426" s="16">
        <v>0</v>
      </c>
      <c r="Q426" s="16">
        <v>0</v>
      </c>
      <c r="R426" s="8">
        <v>0</v>
      </c>
      <c r="S426" s="16">
        <v>0</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30</v>
      </c>
      <c r="AR426" s="8">
        <v>0</v>
      </c>
      <c r="AS426" s="16" t="s">
        <v>160</v>
      </c>
      <c r="AT426" s="17" t="s">
        <v>482</v>
      </c>
      <c r="AU426" s="16" t="s">
        <v>197</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3">
        <v>51011101</v>
      </c>
      <c r="D427" s="14" t="s">
        <v>389</v>
      </c>
      <c r="E427" s="13">
        <v>0</v>
      </c>
      <c r="F427" s="13">
        <v>61011101</v>
      </c>
      <c r="G427" s="13">
        <v>51011102</v>
      </c>
      <c r="H427" s="15">
        <v>1</v>
      </c>
      <c r="I427" s="13">
        <v>1</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"&lt;color=#D3FD3A&gt;裂波击(剑类武器技能):\n&lt;/color&gt;"&amp;BB516&amp;"\n\n&lt;color=#D3FD3A&gt;裂地击(刀类武器技能):\n&lt;/color&gt;"&amp;BB498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51011102</v>
      </c>
      <c r="D428" s="14" t="s">
        <v>389</v>
      </c>
      <c r="E428" s="13">
        <v>1</v>
      </c>
      <c r="F428" s="13">
        <v>61011101</v>
      </c>
      <c r="G428" s="13">
        <v>51011103</v>
      </c>
      <c r="H428" s="15">
        <v>1</v>
      </c>
      <c r="I428" s="13">
        <v>6</v>
      </c>
      <c r="J428" s="13">
        <v>3</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ref="BB428:BB432" si="5">"&lt;color=#D3FD3A&gt;裂波击(剑类武器技能):\n&lt;/color&gt;"&amp;BB517&amp;"\n\n&lt;color=#D3FD3A&gt;裂地击(刀类武器技能):\n&lt;/color&gt;"&amp;BB499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51011103</v>
      </c>
      <c r="D429" s="14" t="s">
        <v>389</v>
      </c>
      <c r="E429" s="13">
        <v>2</v>
      </c>
      <c r="F429" s="13">
        <v>61011101</v>
      </c>
      <c r="G429" s="13">
        <v>51011104</v>
      </c>
      <c r="H429" s="15">
        <v>1</v>
      </c>
      <c r="I429" s="13">
        <v>0</v>
      </c>
      <c r="J429" s="13">
        <v>3</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51011104</v>
      </c>
      <c r="D430" s="14" t="s">
        <v>389</v>
      </c>
      <c r="E430" s="13">
        <v>3</v>
      </c>
      <c r="F430" s="13">
        <v>61011101</v>
      </c>
      <c r="G430" s="13">
        <v>0</v>
      </c>
      <c r="H430" s="15">
        <v>1</v>
      </c>
      <c r="I430" s="13">
        <v>0</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51011105</v>
      </c>
      <c r="D431" s="14" t="s">
        <v>389</v>
      </c>
      <c r="E431" s="13">
        <v>4</v>
      </c>
      <c r="F431" s="13">
        <v>61011101</v>
      </c>
      <c r="G431" s="13">
        <v>0</v>
      </c>
      <c r="H431" s="15">
        <v>1</v>
      </c>
      <c r="I431" s="13">
        <v>0</v>
      </c>
      <c r="J431" s="13">
        <v>0</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51011106</v>
      </c>
      <c r="D432" s="14" t="s">
        <v>389</v>
      </c>
      <c r="E432" s="13">
        <v>5</v>
      </c>
      <c r="F432" s="13">
        <v>61011101</v>
      </c>
      <c r="G432" s="13">
        <v>0</v>
      </c>
      <c r="H432" s="15">
        <v>1</v>
      </c>
      <c r="I432" s="13">
        <v>0</v>
      </c>
      <c r="J432" s="13">
        <v>0</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51011201</v>
      </c>
      <c r="D433" s="14" t="s">
        <v>349</v>
      </c>
      <c r="E433" s="13">
        <v>0</v>
      </c>
      <c r="F433" s="13">
        <v>61011201</v>
      </c>
      <c r="G433" s="13">
        <v>51011202</v>
      </c>
      <c r="H433" s="15">
        <v>1</v>
      </c>
      <c r="I433" s="13">
        <v>3</v>
      </c>
      <c r="J433" s="13">
        <v>3</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"&lt;color=#D3FD3A&gt;旋风击(剑类武器技能):\n&lt;/color&gt;"&amp;BB522&amp;"\n\n&lt;color=#D3FD3A&gt;回旋击(刀类武器技能):\n&lt;/color&gt;"&amp;BB504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51011202</v>
      </c>
      <c r="D434" s="14" t="s">
        <v>349</v>
      </c>
      <c r="E434" s="13">
        <v>1</v>
      </c>
      <c r="F434" s="13">
        <v>61011201</v>
      </c>
      <c r="G434" s="13">
        <v>51011203</v>
      </c>
      <c r="H434" s="15">
        <v>1</v>
      </c>
      <c r="I434" s="13">
        <v>0</v>
      </c>
      <c r="J434" s="13">
        <v>3</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ref="BB434:BB438" si="6">"&lt;color=#D3FD3A&gt;旋风击(剑类武器技能):\n&lt;/color&gt;"&amp;BB523&amp;"\n\n&lt;color=#D3FD3A&gt;回旋击(刀类武器技能):\n&lt;/color&gt;"&amp;BB505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51011203</v>
      </c>
      <c r="D435" s="14" t="s">
        <v>349</v>
      </c>
      <c r="E435" s="13">
        <v>2</v>
      </c>
      <c r="F435" s="13">
        <v>61011201</v>
      </c>
      <c r="G435" s="13">
        <v>51011204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51011204</v>
      </c>
      <c r="D436" s="14" t="s">
        <v>349</v>
      </c>
      <c r="E436" s="13">
        <v>3</v>
      </c>
      <c r="F436" s="13">
        <v>61011201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51011205</v>
      </c>
      <c r="D437" s="14" t="s">
        <v>349</v>
      </c>
      <c r="E437" s="13">
        <v>4</v>
      </c>
      <c r="F437" s="13">
        <v>61011201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51011206</v>
      </c>
      <c r="D438" s="14" t="s">
        <v>349</v>
      </c>
      <c r="E438" s="13">
        <v>5</v>
      </c>
      <c r="F438" s="13">
        <v>61011201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51011301</v>
      </c>
      <c r="D439" s="14" t="s">
        <v>774</v>
      </c>
      <c r="E439" s="13">
        <v>0</v>
      </c>
      <c r="F439" s="13">
        <v>61011301</v>
      </c>
      <c r="G439" s="13">
        <v>51011302</v>
      </c>
      <c r="H439" s="15">
        <v>1</v>
      </c>
      <c r="I439" s="13">
        <v>10</v>
      </c>
      <c r="J439" s="13">
        <v>3</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"&lt;color=#D3FD3A&gt;冲锋击(剑类武器技能):\n&lt;/color&gt;"&amp;BB528&amp;"\n\n&lt;color=#D3FD3A&gt;跳跃击(刀类武器技能):\n&lt;/color&gt;"&amp;BB510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51011302</v>
      </c>
      <c r="D440" s="14" t="s">
        <v>774</v>
      </c>
      <c r="E440" s="13">
        <v>1</v>
      </c>
      <c r="F440" s="13">
        <v>61011301</v>
      </c>
      <c r="G440" s="13">
        <v>51011303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ref="BB440:BB444" si="7">"&lt;color=#D3FD3A&gt;冲锋击(剑类武器技能):\n&lt;/color&gt;"&amp;BB529&amp;"\n\n&lt;color=#D3FD3A&gt;跳跃击(刀类武器技能):\n&lt;/color&gt;"&amp;BB511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51011303</v>
      </c>
      <c r="D441" s="14" t="s">
        <v>774</v>
      </c>
      <c r="E441" s="13">
        <v>2</v>
      </c>
      <c r="F441" s="13">
        <v>61011301</v>
      </c>
      <c r="G441" s="13">
        <v>51011304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51011304</v>
      </c>
      <c r="D442" s="14" t="s">
        <v>774</v>
      </c>
      <c r="E442" s="13">
        <v>3</v>
      </c>
      <c r="F442" s="13">
        <v>61011301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51011305</v>
      </c>
      <c r="D443" s="14" t="s">
        <v>774</v>
      </c>
      <c r="E443" s="13">
        <v>4</v>
      </c>
      <c r="F443" s="13">
        <v>61011301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51011306</v>
      </c>
      <c r="D444" s="14" t="s">
        <v>774</v>
      </c>
      <c r="E444" s="13">
        <v>5</v>
      </c>
      <c r="F444" s="13">
        <v>61011301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52011101</v>
      </c>
      <c r="D445" s="14" t="s">
        <v>776</v>
      </c>
      <c r="E445" s="13">
        <v>0</v>
      </c>
      <c r="F445" s="13">
        <v>62011101</v>
      </c>
      <c r="G445" s="13">
        <v>52011102</v>
      </c>
      <c r="H445" s="15">
        <v>3</v>
      </c>
      <c r="I445" s="13">
        <v>1</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ref="BB445:BB450" si="8">"&lt;color=#D3FD3A&gt;"&amp;D625&amp;"(法杖武器技能):\n&lt;/color&gt;"&amp;BB625&amp;"\n\n&lt;color=#D3FD3A&gt;"&amp;D631&amp;"(魔法书武器技能):\n&lt;/color&gt;"&amp;BB631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52011102</v>
      </c>
      <c r="D446" s="14" t="s">
        <v>776</v>
      </c>
      <c r="E446" s="13">
        <v>1</v>
      </c>
      <c r="F446" s="13">
        <v>62011101</v>
      </c>
      <c r="G446" s="13">
        <v>52011103</v>
      </c>
      <c r="H446" s="15">
        <v>3</v>
      </c>
      <c r="I446" s="13">
        <v>6</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52011103</v>
      </c>
      <c r="D447" s="14" t="s">
        <v>776</v>
      </c>
      <c r="E447" s="13">
        <v>2</v>
      </c>
      <c r="F447" s="13">
        <v>62011101</v>
      </c>
      <c r="G447" s="13">
        <v>52011104</v>
      </c>
      <c r="H447" s="15">
        <v>3</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52011104</v>
      </c>
      <c r="D448" s="14" t="s">
        <v>776</v>
      </c>
      <c r="E448" s="13">
        <v>3</v>
      </c>
      <c r="F448" s="13">
        <v>62011101</v>
      </c>
      <c r="G448" s="13">
        <v>0</v>
      </c>
      <c r="H448" s="15">
        <v>3</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52011105</v>
      </c>
      <c r="D449" s="14" t="s">
        <v>776</v>
      </c>
      <c r="E449" s="13">
        <v>4</v>
      </c>
      <c r="F449" s="13">
        <v>62011101</v>
      </c>
      <c r="G449" s="13">
        <v>0</v>
      </c>
      <c r="H449" s="15">
        <v>3</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52011106</v>
      </c>
      <c r="D450" s="14" t="s">
        <v>776</v>
      </c>
      <c r="E450" s="13">
        <v>5</v>
      </c>
      <c r="F450" s="13">
        <v>62011101</v>
      </c>
      <c r="G450" s="13">
        <v>0</v>
      </c>
      <c r="H450" s="15">
        <v>3</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52011201</v>
      </c>
      <c r="D451" s="14" t="s">
        <v>777</v>
      </c>
      <c r="E451" s="13">
        <v>0</v>
      </c>
      <c r="F451" s="13">
        <v>62011201</v>
      </c>
      <c r="G451" s="13">
        <v>52011202</v>
      </c>
      <c r="H451" s="15">
        <v>3</v>
      </c>
      <c r="I451" s="13">
        <v>3</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ref="BB451:BB456" si="9">"&lt;color=#D3FD3A&gt;"&amp;D637&amp;"(法杖武器技能):\n&lt;/color&gt;"&amp;BB637&amp;"\n\n&lt;color=#D3FD3A&gt;"&amp;D643&amp;"(魔法书类武器技能):\n&lt;/color&gt;"&amp;BB643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52011202</v>
      </c>
      <c r="D452" s="14" t="s">
        <v>777</v>
      </c>
      <c r="E452" s="13">
        <v>1</v>
      </c>
      <c r="F452" s="13">
        <v>62011201</v>
      </c>
      <c r="G452" s="13">
        <v>52011203</v>
      </c>
      <c r="H452" s="15">
        <v>3</v>
      </c>
      <c r="I452" s="13">
        <v>0</v>
      </c>
      <c r="J452" s="13">
        <v>3</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52011203</v>
      </c>
      <c r="D453" s="14" t="s">
        <v>777</v>
      </c>
      <c r="E453" s="13">
        <v>2</v>
      </c>
      <c r="F453" s="13">
        <v>62011201</v>
      </c>
      <c r="G453" s="13">
        <v>52011204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52011204</v>
      </c>
      <c r="D454" s="14" t="s">
        <v>777</v>
      </c>
      <c r="E454" s="13">
        <v>3</v>
      </c>
      <c r="F454" s="13">
        <v>62011201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52011205</v>
      </c>
      <c r="D455" s="14" t="s">
        <v>777</v>
      </c>
      <c r="E455" s="13">
        <v>4</v>
      </c>
      <c r="F455" s="13">
        <v>62011201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52011206</v>
      </c>
      <c r="D456" s="14" t="s">
        <v>777</v>
      </c>
      <c r="E456" s="13">
        <v>5</v>
      </c>
      <c r="F456" s="13">
        <v>62011201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52011301</v>
      </c>
      <c r="D457" s="14" t="s">
        <v>778</v>
      </c>
      <c r="E457" s="13">
        <v>0</v>
      </c>
      <c r="F457" s="13">
        <v>62011301</v>
      </c>
      <c r="G457" s="13">
        <v>52011302</v>
      </c>
      <c r="H457" s="15">
        <v>3</v>
      </c>
      <c r="I457" s="13">
        <v>10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ref="BB457:BB462" si="10">"&lt;color=#D3FD3A&gt;"&amp;D649&amp;"(法杖类武器技能):\n&lt;/color&gt;"&amp;BB649&amp;"\n\n&lt;color=#D3FD3A&gt;"&amp;D655&amp;"(魔法书类武器技能):\n&lt;/color&gt;"&amp;BB655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52011302</v>
      </c>
      <c r="D458" s="14" t="s">
        <v>778</v>
      </c>
      <c r="E458" s="13">
        <v>1</v>
      </c>
      <c r="F458" s="13">
        <v>62011301</v>
      </c>
      <c r="G458" s="13">
        <v>52011303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52011303</v>
      </c>
      <c r="D459" s="14" t="s">
        <v>778</v>
      </c>
      <c r="E459" s="13">
        <v>2</v>
      </c>
      <c r="F459" s="13">
        <v>62011301</v>
      </c>
      <c r="G459" s="13">
        <v>52011304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52011304</v>
      </c>
      <c r="D460" s="14" t="s">
        <v>778</v>
      </c>
      <c r="E460" s="13">
        <v>3</v>
      </c>
      <c r="F460" s="13">
        <v>62011301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52011305</v>
      </c>
      <c r="D461" s="14" t="s">
        <v>778</v>
      </c>
      <c r="E461" s="13">
        <v>4</v>
      </c>
      <c r="F461" s="13">
        <v>62011301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52011306</v>
      </c>
      <c r="D462" s="14" t="s">
        <v>778</v>
      </c>
      <c r="E462" s="13">
        <v>5</v>
      </c>
      <c r="F462" s="13">
        <v>62011301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25">
        <v>53011101</v>
      </c>
      <c r="D463" s="126" t="s">
        <v>779</v>
      </c>
      <c r="E463" s="125">
        <v>0</v>
      </c>
      <c r="F463" s="125">
        <v>62011101</v>
      </c>
      <c r="G463" s="125">
        <v>53011102</v>
      </c>
      <c r="H463" s="127">
        <v>3</v>
      </c>
      <c r="I463" s="125">
        <v>1</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ref="BB463:BB468" si="11">"&lt;color=#D3FD3A&gt;"&amp;D767&amp;"(剑类武器技能):\n&lt;/color&gt;"&amp;BB767&amp;"\n\n&lt;color=#D3FD3A&gt;"&amp;D761&amp;"(弓箭类武器技能):\n&lt;/color&gt;"&amp;BB761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53011102</v>
      </c>
      <c r="D464" s="126" t="s">
        <v>779</v>
      </c>
      <c r="E464" s="125">
        <v>1</v>
      </c>
      <c r="F464" s="125">
        <v>62011101</v>
      </c>
      <c r="G464" s="125">
        <v>53011103</v>
      </c>
      <c r="H464" s="127">
        <v>3</v>
      </c>
      <c r="I464" s="125">
        <v>6</v>
      </c>
      <c r="J464" s="125">
        <v>3</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53011103</v>
      </c>
      <c r="D465" s="126" t="s">
        <v>779</v>
      </c>
      <c r="E465" s="125">
        <v>2</v>
      </c>
      <c r="F465" s="125">
        <v>62011101</v>
      </c>
      <c r="G465" s="125">
        <v>53011104</v>
      </c>
      <c r="H465" s="127">
        <v>3</v>
      </c>
      <c r="I465" s="125">
        <v>0</v>
      </c>
      <c r="J465" s="125">
        <v>3</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53011104</v>
      </c>
      <c r="D466" s="126" t="s">
        <v>779</v>
      </c>
      <c r="E466" s="125">
        <v>3</v>
      </c>
      <c r="F466" s="125">
        <v>62011101</v>
      </c>
      <c r="G466" s="125">
        <v>0</v>
      </c>
      <c r="H466" s="127">
        <v>3</v>
      </c>
      <c r="I466" s="125">
        <v>0</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53011105</v>
      </c>
      <c r="D467" s="126" t="s">
        <v>779</v>
      </c>
      <c r="E467" s="125">
        <v>4</v>
      </c>
      <c r="F467" s="125">
        <v>62011101</v>
      </c>
      <c r="G467" s="125">
        <v>0</v>
      </c>
      <c r="H467" s="127">
        <v>3</v>
      </c>
      <c r="I467" s="125">
        <v>0</v>
      </c>
      <c r="J467" s="125">
        <v>0</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53011106</v>
      </c>
      <c r="D468" s="126" t="s">
        <v>779</v>
      </c>
      <c r="E468" s="125">
        <v>5</v>
      </c>
      <c r="F468" s="125">
        <v>62011101</v>
      </c>
      <c r="G468" s="125">
        <v>0</v>
      </c>
      <c r="H468" s="127">
        <v>3</v>
      </c>
      <c r="I468" s="125">
        <v>0</v>
      </c>
      <c r="J468" s="125">
        <v>0</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53011201</v>
      </c>
      <c r="D469" s="126" t="s">
        <v>781</v>
      </c>
      <c r="E469" s="125">
        <v>0</v>
      </c>
      <c r="F469" s="125">
        <v>62011201</v>
      </c>
      <c r="G469" s="125">
        <v>53011202</v>
      </c>
      <c r="H469" s="127">
        <v>3</v>
      </c>
      <c r="I469" s="125">
        <v>3</v>
      </c>
      <c r="J469" s="125">
        <v>3</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ref="BB469:BB474" si="12">"&lt;color=#D3FD3A&gt;"&amp;D792&amp;"(剑类武器技能):\n&lt;/color&gt;"&amp;BB792&amp;"\n\n&lt;color=#D3FD3A&gt;"&amp;D773&amp;"(弓箭类武器技能):\n&lt;/color&gt;"&amp;BB773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53011202</v>
      </c>
      <c r="D470" s="126" t="s">
        <v>781</v>
      </c>
      <c r="E470" s="125">
        <v>1</v>
      </c>
      <c r="F470" s="125">
        <v>62011201</v>
      </c>
      <c r="G470" s="125">
        <v>53011203</v>
      </c>
      <c r="H470" s="127">
        <v>3</v>
      </c>
      <c r="I470" s="125">
        <v>0</v>
      </c>
      <c r="J470" s="125">
        <v>3</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53011203</v>
      </c>
      <c r="D471" s="126" t="s">
        <v>781</v>
      </c>
      <c r="E471" s="125">
        <v>2</v>
      </c>
      <c r="F471" s="125">
        <v>62011201</v>
      </c>
      <c r="G471" s="125">
        <v>53011204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53011204</v>
      </c>
      <c r="D472" s="126" t="s">
        <v>781</v>
      </c>
      <c r="E472" s="125">
        <v>3</v>
      </c>
      <c r="F472" s="125">
        <v>62011201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53011205</v>
      </c>
      <c r="D473" s="126" t="s">
        <v>781</v>
      </c>
      <c r="E473" s="125">
        <v>4</v>
      </c>
      <c r="F473" s="125">
        <v>62011201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53011206</v>
      </c>
      <c r="D474" s="126" t="s">
        <v>781</v>
      </c>
      <c r="E474" s="125">
        <v>5</v>
      </c>
      <c r="F474" s="125">
        <v>62011201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53011301</v>
      </c>
      <c r="D475" s="126" t="s">
        <v>783</v>
      </c>
      <c r="E475" s="125">
        <v>0</v>
      </c>
      <c r="F475" s="125">
        <v>62011301</v>
      </c>
      <c r="G475" s="125">
        <v>53011302</v>
      </c>
      <c r="H475" s="127">
        <v>3</v>
      </c>
      <c r="I475" s="125">
        <v>10</v>
      </c>
      <c r="J475" s="125">
        <v>3</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ref="BB475:BB480" si="13">"&lt;color=#D3FD3A&gt;"&amp;D804&amp;"(剑类武器技能):\n&lt;/color&gt;"&amp;BB804&amp;"\n\n&lt;color=#D3FD3A&gt;"&amp;D798&amp;"(弓箭类武器技能):\n&lt;/color&gt;"&amp;BB798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53011302</v>
      </c>
      <c r="D476" s="126" t="s">
        <v>783</v>
      </c>
      <c r="E476" s="125">
        <v>1</v>
      </c>
      <c r="F476" s="125">
        <v>62011301</v>
      </c>
      <c r="G476" s="125">
        <v>53011303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53011303</v>
      </c>
      <c r="D477" s="126" t="s">
        <v>783</v>
      </c>
      <c r="E477" s="125">
        <v>2</v>
      </c>
      <c r="F477" s="125">
        <v>62011301</v>
      </c>
      <c r="G477" s="125">
        <v>53011304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53011304</v>
      </c>
      <c r="D478" s="126" t="s">
        <v>783</v>
      </c>
      <c r="E478" s="125">
        <v>3</v>
      </c>
      <c r="F478" s="125">
        <v>62011301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53011305</v>
      </c>
      <c r="D479" s="126" t="s">
        <v>783</v>
      </c>
      <c r="E479" s="125">
        <v>4</v>
      </c>
      <c r="F479" s="125">
        <v>62011301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53011306</v>
      </c>
      <c r="D480" s="126" t="s">
        <v>783</v>
      </c>
      <c r="E480" s="125">
        <v>5</v>
      </c>
      <c r="F480" s="125">
        <v>62011301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19.5" customHeight="1">
      <c r="C481" s="16">
        <v>600000011</v>
      </c>
      <c r="D481" s="17" t="s">
        <v>785</v>
      </c>
      <c r="E481" s="16">
        <v>1</v>
      </c>
      <c r="F481" s="16">
        <v>60010500</v>
      </c>
      <c r="G481" s="16">
        <v>60010502</v>
      </c>
      <c r="H481" s="15">
        <v>0</v>
      </c>
      <c r="I481" s="16">
        <v>27</v>
      </c>
      <c r="J481" s="16">
        <v>3</v>
      </c>
      <c r="K481" s="13">
        <v>0</v>
      </c>
      <c r="L481" s="16">
        <v>0</v>
      </c>
      <c r="M481" s="16">
        <v>0</v>
      </c>
      <c r="N481" s="16">
        <v>1</v>
      </c>
      <c r="O481" s="16">
        <v>0</v>
      </c>
      <c r="P481" s="16">
        <v>0</v>
      </c>
      <c r="Q481" s="16">
        <v>0</v>
      </c>
      <c r="R481" s="8">
        <v>0</v>
      </c>
      <c r="S481" s="15">
        <v>0</v>
      </c>
      <c r="T481" s="13">
        <v>1</v>
      </c>
      <c r="U481" s="16">
        <v>2</v>
      </c>
      <c r="V481" s="16">
        <v>0</v>
      </c>
      <c r="W481" s="16">
        <v>0</v>
      </c>
      <c r="X481" s="16">
        <v>0</v>
      </c>
      <c r="Y481" s="16">
        <v>0</v>
      </c>
      <c r="Z481" s="16">
        <v>0</v>
      </c>
      <c r="AA481" s="16">
        <v>0</v>
      </c>
      <c r="AB481" s="16">
        <v>1</v>
      </c>
      <c r="AC481" s="16">
        <v>0</v>
      </c>
      <c r="AD481" s="16">
        <v>18</v>
      </c>
      <c r="AE481" s="16">
        <v>0</v>
      </c>
      <c r="AF481" s="16">
        <v>0</v>
      </c>
      <c r="AG481" s="8">
        <v>2</v>
      </c>
      <c r="AH481" s="8">
        <v>0</v>
      </c>
      <c r="AI481" s="8">
        <v>0</v>
      </c>
      <c r="AJ481" s="8">
        <v>0</v>
      </c>
      <c r="AK481" s="16">
        <v>0</v>
      </c>
      <c r="AL481" s="16">
        <v>0</v>
      </c>
      <c r="AM481" s="16">
        <v>0</v>
      </c>
      <c r="AN481" s="16">
        <v>0</v>
      </c>
      <c r="AO481" s="16">
        <v>1000</v>
      </c>
      <c r="AP481" s="16">
        <v>0</v>
      </c>
      <c r="AQ481" s="16">
        <v>0</v>
      </c>
      <c r="AR481" s="8">
        <v>90000005</v>
      </c>
      <c r="AS481" s="16" t="s">
        <v>160</v>
      </c>
      <c r="AT481" s="17" t="s">
        <v>161</v>
      </c>
      <c r="AU481" s="16" t="s">
        <v>249</v>
      </c>
      <c r="AV481" s="16">
        <v>0</v>
      </c>
      <c r="AW481" s="16">
        <v>40000003</v>
      </c>
      <c r="AX481" s="17" t="s">
        <v>162</v>
      </c>
      <c r="AY481" s="17" t="s">
        <v>160</v>
      </c>
      <c r="AZ481" s="15">
        <v>0</v>
      </c>
      <c r="BA481" s="15">
        <v>0</v>
      </c>
      <c r="BB481" s="71" t="s">
        <v>773</v>
      </c>
      <c r="BC481" s="16">
        <v>0</v>
      </c>
      <c r="BD481" s="13">
        <v>0</v>
      </c>
      <c r="BE481" s="16">
        <v>0</v>
      </c>
      <c r="BF481" s="16">
        <v>0</v>
      </c>
      <c r="BG481" s="16">
        <v>0</v>
      </c>
      <c r="BH481" s="16">
        <v>0</v>
      </c>
      <c r="BI481" s="11">
        <v>0</v>
      </c>
      <c r="BJ481" s="8">
        <v>0</v>
      </c>
      <c r="BK481" s="8">
        <v>0</v>
      </c>
      <c r="BL481" s="8">
        <v>0</v>
      </c>
      <c r="BM481" s="8">
        <v>0</v>
      </c>
      <c r="BN481" s="8">
        <v>0</v>
      </c>
      <c r="BO481" s="8">
        <v>0</v>
      </c>
      <c r="BP481" s="8">
        <v>0</v>
      </c>
    </row>
    <row r="482" spans="3:68" ht="20.100000000000001" customHeight="1">
      <c r="C482" s="16">
        <v>600000021</v>
      </c>
      <c r="D482" s="17" t="s">
        <v>786</v>
      </c>
      <c r="E482" s="16">
        <v>1</v>
      </c>
      <c r="F482" s="16">
        <v>60010500</v>
      </c>
      <c r="G482" s="16">
        <v>60010502</v>
      </c>
      <c r="H482" s="15">
        <v>0</v>
      </c>
      <c r="I482" s="16">
        <v>27</v>
      </c>
      <c r="J482" s="16">
        <v>3</v>
      </c>
      <c r="K482" s="13">
        <v>0</v>
      </c>
      <c r="L482" s="16">
        <v>0</v>
      </c>
      <c r="M482" s="16">
        <v>0</v>
      </c>
      <c r="N482" s="16">
        <v>1</v>
      </c>
      <c r="O482" s="16">
        <v>0</v>
      </c>
      <c r="P482" s="16">
        <v>0</v>
      </c>
      <c r="Q482" s="16">
        <v>0</v>
      </c>
      <c r="R482" s="8">
        <v>0</v>
      </c>
      <c r="S482" s="15">
        <v>0</v>
      </c>
      <c r="T482" s="13">
        <v>1</v>
      </c>
      <c r="U482" s="16">
        <v>2</v>
      </c>
      <c r="V482" s="16">
        <v>0</v>
      </c>
      <c r="W482" s="16">
        <v>0</v>
      </c>
      <c r="X482" s="16">
        <v>0</v>
      </c>
      <c r="Y482" s="16">
        <v>0</v>
      </c>
      <c r="Z482" s="16">
        <v>0</v>
      </c>
      <c r="AA482" s="16">
        <v>0</v>
      </c>
      <c r="AB482" s="16">
        <v>1</v>
      </c>
      <c r="AC482" s="16">
        <v>0</v>
      </c>
      <c r="AD482" s="16">
        <v>18</v>
      </c>
      <c r="AE482" s="16">
        <v>0</v>
      </c>
      <c r="AF482" s="16">
        <v>0</v>
      </c>
      <c r="AG482" s="8">
        <v>2</v>
      </c>
      <c r="AH482" s="8">
        <v>0</v>
      </c>
      <c r="AI482" s="8">
        <v>0</v>
      </c>
      <c r="AJ482" s="8">
        <v>0</v>
      </c>
      <c r="AK482" s="16">
        <v>0</v>
      </c>
      <c r="AL482" s="16">
        <v>0</v>
      </c>
      <c r="AM482" s="16">
        <v>0</v>
      </c>
      <c r="AN482" s="16">
        <v>0</v>
      </c>
      <c r="AO482" s="16">
        <v>1000</v>
      </c>
      <c r="AP482" s="16">
        <v>0</v>
      </c>
      <c r="AQ482" s="16">
        <v>0</v>
      </c>
      <c r="AR482" s="8">
        <v>90000005</v>
      </c>
      <c r="AS482" s="16" t="s">
        <v>160</v>
      </c>
      <c r="AT482" s="17" t="s">
        <v>161</v>
      </c>
      <c r="AU482" s="16" t="s">
        <v>249</v>
      </c>
      <c r="AV482" s="16">
        <v>0</v>
      </c>
      <c r="AW482" s="16">
        <v>40000003</v>
      </c>
      <c r="AX482" s="17" t="s">
        <v>162</v>
      </c>
      <c r="AY482" s="17" t="s">
        <v>160</v>
      </c>
      <c r="AZ482" s="15">
        <v>0</v>
      </c>
      <c r="BA482" s="15">
        <v>0</v>
      </c>
      <c r="BB482" s="71" t="s">
        <v>773</v>
      </c>
      <c r="BC482" s="16">
        <v>0</v>
      </c>
      <c r="BD482" s="13">
        <v>0</v>
      </c>
      <c r="BE482" s="16">
        <v>0</v>
      </c>
      <c r="BF482" s="16">
        <v>0</v>
      </c>
      <c r="BG482" s="16">
        <v>0</v>
      </c>
      <c r="BH482" s="16">
        <v>0</v>
      </c>
      <c r="BI482" s="11">
        <v>0</v>
      </c>
      <c r="BJ482" s="8">
        <v>0</v>
      </c>
      <c r="BK482" s="8">
        <v>0</v>
      </c>
      <c r="BL482" s="8">
        <v>0</v>
      </c>
      <c r="BM482" s="8">
        <v>0</v>
      </c>
      <c r="BN482" s="8">
        <v>0</v>
      </c>
      <c r="BO482" s="8">
        <v>0</v>
      </c>
      <c r="BP482" s="8">
        <v>0</v>
      </c>
    </row>
    <row r="483" spans="3:68" ht="20.100000000000001" customHeight="1">
      <c r="C483" s="13">
        <v>600000111</v>
      </c>
      <c r="D483" s="14" t="s">
        <v>168</v>
      </c>
      <c r="E483" s="13">
        <v>1</v>
      </c>
      <c r="F483" s="13">
        <v>60010400</v>
      </c>
      <c r="G483" s="13">
        <v>60010403</v>
      </c>
      <c r="H483" s="15">
        <v>0</v>
      </c>
      <c r="I483" s="13">
        <v>17</v>
      </c>
      <c r="J483" s="13">
        <v>3</v>
      </c>
      <c r="K483" s="13">
        <v>0</v>
      </c>
      <c r="L483" s="13">
        <v>0</v>
      </c>
      <c r="M483" s="13">
        <v>0</v>
      </c>
      <c r="N483" s="13">
        <v>1</v>
      </c>
      <c r="O483" s="13">
        <v>0</v>
      </c>
      <c r="P483" s="13">
        <v>0</v>
      </c>
      <c r="Q483" s="13">
        <v>0</v>
      </c>
      <c r="R483" s="8">
        <v>0</v>
      </c>
      <c r="S483" s="13">
        <v>0</v>
      </c>
      <c r="T483" s="13">
        <v>1</v>
      </c>
      <c r="U483" s="13">
        <v>2</v>
      </c>
      <c r="V483" s="13">
        <v>0</v>
      </c>
      <c r="W483" s="13">
        <v>0</v>
      </c>
      <c r="X483" s="13">
        <v>0</v>
      </c>
      <c r="Y483" s="13">
        <v>1</v>
      </c>
      <c r="Z483" s="13">
        <v>0</v>
      </c>
      <c r="AA483" s="13">
        <v>0</v>
      </c>
      <c r="AB483" s="13">
        <v>1</v>
      </c>
      <c r="AC483" s="13">
        <v>0</v>
      </c>
      <c r="AD483" s="13">
        <v>9</v>
      </c>
      <c r="AE483" s="13">
        <v>2</v>
      </c>
      <c r="AF483" s="13" t="s">
        <v>169</v>
      </c>
      <c r="AG483" s="8">
        <v>2</v>
      </c>
      <c r="AH483" s="8">
        <v>2</v>
      </c>
      <c r="AI483" s="8">
        <v>0</v>
      </c>
      <c r="AJ483" s="8">
        <v>1.5</v>
      </c>
      <c r="AK483" s="13">
        <v>0</v>
      </c>
      <c r="AL483" s="13">
        <v>0</v>
      </c>
      <c r="AM483" s="13">
        <v>0</v>
      </c>
      <c r="AN483" s="13">
        <v>0.5</v>
      </c>
      <c r="AO483" s="13">
        <v>150</v>
      </c>
      <c r="AP483" s="13">
        <v>0.1</v>
      </c>
      <c r="AQ483" s="13">
        <v>60</v>
      </c>
      <c r="AR483" s="8">
        <v>0</v>
      </c>
      <c r="AS483" s="13" t="s">
        <v>160</v>
      </c>
      <c r="AT483" s="14" t="s">
        <v>170</v>
      </c>
      <c r="AU483" s="13" t="s">
        <v>171</v>
      </c>
      <c r="AV483" s="16">
        <v>0</v>
      </c>
      <c r="AW483" s="16">
        <v>60000003</v>
      </c>
      <c r="AX483" s="14" t="s">
        <v>172</v>
      </c>
      <c r="AY483" s="13">
        <v>0</v>
      </c>
      <c r="AZ483" s="15">
        <v>0</v>
      </c>
      <c r="BA483" s="15">
        <v>0</v>
      </c>
      <c r="BB483" s="36" t="s">
        <v>173</v>
      </c>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60000101</v>
      </c>
      <c r="D484" s="14" t="s">
        <v>179</v>
      </c>
      <c r="E484" s="13">
        <v>1</v>
      </c>
      <c r="F484" s="13">
        <v>60010300</v>
      </c>
      <c r="G484" s="13">
        <v>60010302</v>
      </c>
      <c r="H484" s="15">
        <v>2</v>
      </c>
      <c r="I484" s="13">
        <v>1</v>
      </c>
      <c r="J484" s="13">
        <v>3</v>
      </c>
      <c r="K484" s="13">
        <v>0</v>
      </c>
      <c r="L484" s="13">
        <v>0</v>
      </c>
      <c r="M484" s="13">
        <v>0</v>
      </c>
      <c r="N484" s="13">
        <v>1</v>
      </c>
      <c r="O484" s="13">
        <v>0</v>
      </c>
      <c r="P484" s="13">
        <v>0</v>
      </c>
      <c r="Q484" s="13">
        <v>0</v>
      </c>
      <c r="R484" s="8">
        <v>0</v>
      </c>
      <c r="S484" s="13">
        <v>60000102</v>
      </c>
      <c r="T484" s="13">
        <v>0</v>
      </c>
      <c r="U484" s="13">
        <v>2</v>
      </c>
      <c r="V484" s="13">
        <v>0</v>
      </c>
      <c r="W484" s="13">
        <v>1.5</v>
      </c>
      <c r="X484" s="16">
        <v>0</v>
      </c>
      <c r="Y484" s="13">
        <v>0</v>
      </c>
      <c r="Z484" s="13">
        <v>0</v>
      </c>
      <c r="AA484" s="13">
        <v>0</v>
      </c>
      <c r="AB484" s="13">
        <v>1</v>
      </c>
      <c r="AC484" s="13">
        <v>0</v>
      </c>
      <c r="AD484" s="13">
        <v>0</v>
      </c>
      <c r="AE484" s="13">
        <v>2</v>
      </c>
      <c r="AF484" s="13" t="s">
        <v>180</v>
      </c>
      <c r="AG484" s="8">
        <v>2</v>
      </c>
      <c r="AH484" s="8">
        <v>0</v>
      </c>
      <c r="AI484" s="8">
        <v>0</v>
      </c>
      <c r="AJ484" s="8">
        <v>3</v>
      </c>
      <c r="AK484" s="13">
        <v>0</v>
      </c>
      <c r="AL484" s="13">
        <v>0</v>
      </c>
      <c r="AM484" s="13">
        <v>0</v>
      </c>
      <c r="AN484" s="13">
        <v>0.4</v>
      </c>
      <c r="AO484" s="13">
        <v>1500</v>
      </c>
      <c r="AP484" s="13">
        <v>0.4</v>
      </c>
      <c r="AQ484" s="13">
        <v>0</v>
      </c>
      <c r="AR484" s="8">
        <v>0</v>
      </c>
      <c r="AS484" s="13" t="s">
        <v>160</v>
      </c>
      <c r="AT484" s="14" t="s">
        <v>181</v>
      </c>
      <c r="AU484" s="13" t="s">
        <v>182</v>
      </c>
      <c r="AV484" s="16">
        <v>10000001</v>
      </c>
      <c r="AW484" s="16">
        <v>20100010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60000102</v>
      </c>
      <c r="D485" s="14" t="s">
        <v>183</v>
      </c>
      <c r="E485" s="13">
        <v>1</v>
      </c>
      <c r="F485" s="13">
        <v>60010300</v>
      </c>
      <c r="G485" s="13">
        <v>60010303</v>
      </c>
      <c r="H485" s="15">
        <v>2</v>
      </c>
      <c r="I485" s="13">
        <v>1</v>
      </c>
      <c r="J485" s="13">
        <v>3</v>
      </c>
      <c r="K485" s="13">
        <v>0</v>
      </c>
      <c r="L485" s="13">
        <v>0</v>
      </c>
      <c r="M485" s="13">
        <v>0</v>
      </c>
      <c r="N485" s="13">
        <v>1</v>
      </c>
      <c r="O485" s="13">
        <v>0</v>
      </c>
      <c r="P485" s="13">
        <v>0</v>
      </c>
      <c r="Q485" s="13">
        <v>0</v>
      </c>
      <c r="R485" s="8">
        <v>0</v>
      </c>
      <c r="S485" s="13">
        <v>60000103</v>
      </c>
      <c r="T485" s="13">
        <v>0</v>
      </c>
      <c r="U485" s="13">
        <v>2</v>
      </c>
      <c r="V485" s="13">
        <v>0</v>
      </c>
      <c r="W485" s="13">
        <v>1.5</v>
      </c>
      <c r="X485" s="16">
        <v>0</v>
      </c>
      <c r="Y485" s="13">
        <v>0</v>
      </c>
      <c r="Z485" s="13">
        <v>0</v>
      </c>
      <c r="AA485" s="13">
        <v>0</v>
      </c>
      <c r="AB485" s="13">
        <v>1</v>
      </c>
      <c r="AC485" s="13">
        <v>0</v>
      </c>
      <c r="AD485" s="13">
        <v>0</v>
      </c>
      <c r="AE485" s="13">
        <v>2</v>
      </c>
      <c r="AF485" s="13" t="s">
        <v>180</v>
      </c>
      <c r="AG485" s="8">
        <v>2</v>
      </c>
      <c r="AH485" s="8">
        <v>0</v>
      </c>
      <c r="AI485" s="8">
        <v>0</v>
      </c>
      <c r="AJ485" s="8">
        <v>3</v>
      </c>
      <c r="AK485" s="13">
        <v>0</v>
      </c>
      <c r="AL485" s="13">
        <v>0</v>
      </c>
      <c r="AM485" s="13">
        <v>0</v>
      </c>
      <c r="AN485" s="13">
        <v>0.7</v>
      </c>
      <c r="AO485" s="13">
        <v>1500</v>
      </c>
      <c r="AP485" s="13">
        <v>0.7</v>
      </c>
      <c r="AQ485" s="13">
        <v>0</v>
      </c>
      <c r="AR485" s="8">
        <v>0</v>
      </c>
      <c r="AS485" s="13" t="s">
        <v>160</v>
      </c>
      <c r="AT485" s="14" t="s">
        <v>184</v>
      </c>
      <c r="AU485" s="13" t="s">
        <v>182</v>
      </c>
      <c r="AV485" s="16">
        <v>10000001</v>
      </c>
      <c r="AW485" s="16">
        <v>20100020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60000103</v>
      </c>
      <c r="D486" s="14" t="s">
        <v>185</v>
      </c>
      <c r="E486" s="13">
        <v>1</v>
      </c>
      <c r="F486" s="13">
        <v>60010300</v>
      </c>
      <c r="G486" s="13">
        <v>60010301</v>
      </c>
      <c r="H486" s="15">
        <v>2</v>
      </c>
      <c r="I486" s="13">
        <v>1</v>
      </c>
      <c r="J486" s="13">
        <v>3</v>
      </c>
      <c r="K486" s="13">
        <v>0</v>
      </c>
      <c r="L486" s="13">
        <v>0</v>
      </c>
      <c r="M486" s="13">
        <v>0</v>
      </c>
      <c r="N486" s="13">
        <v>1</v>
      </c>
      <c r="O486" s="13">
        <v>0</v>
      </c>
      <c r="P486" s="13">
        <v>0</v>
      </c>
      <c r="Q486" s="13">
        <v>0</v>
      </c>
      <c r="R486" s="8">
        <v>0</v>
      </c>
      <c r="S486" s="13">
        <v>60000101</v>
      </c>
      <c r="T486" s="13">
        <v>0</v>
      </c>
      <c r="U486" s="13">
        <v>2</v>
      </c>
      <c r="V486" s="13">
        <v>0</v>
      </c>
      <c r="W486" s="13">
        <v>2</v>
      </c>
      <c r="X486" s="16">
        <v>0</v>
      </c>
      <c r="Y486" s="13">
        <v>0</v>
      </c>
      <c r="Z486" s="13">
        <v>0</v>
      </c>
      <c r="AA486" s="13">
        <v>0</v>
      </c>
      <c r="AB486" s="13">
        <v>1</v>
      </c>
      <c r="AC486" s="13">
        <v>0</v>
      </c>
      <c r="AD486" s="13">
        <v>0</v>
      </c>
      <c r="AE486" s="13">
        <v>2</v>
      </c>
      <c r="AF486" s="13" t="s">
        <v>180</v>
      </c>
      <c r="AG486" s="8">
        <v>2</v>
      </c>
      <c r="AH486" s="8">
        <v>0</v>
      </c>
      <c r="AI486" s="8">
        <v>0</v>
      </c>
      <c r="AJ486" s="8">
        <v>3</v>
      </c>
      <c r="AK486" s="13">
        <v>0</v>
      </c>
      <c r="AL486" s="13">
        <v>0</v>
      </c>
      <c r="AM486" s="13">
        <v>0</v>
      </c>
      <c r="AN486" s="13">
        <v>0.5</v>
      </c>
      <c r="AO486" s="13">
        <v>1500</v>
      </c>
      <c r="AP486" s="13">
        <v>0.5</v>
      </c>
      <c r="AQ486" s="13">
        <v>0</v>
      </c>
      <c r="AR486" s="8">
        <v>0</v>
      </c>
      <c r="AS486" s="13" t="s">
        <v>160</v>
      </c>
      <c r="AT486" s="14" t="s">
        <v>186</v>
      </c>
      <c r="AU486" s="13" t="s">
        <v>182</v>
      </c>
      <c r="AV486" s="16">
        <v>10000001</v>
      </c>
      <c r="AW486" s="16">
        <v>20100030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60000201</v>
      </c>
      <c r="D487" s="14" t="s">
        <v>187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60000202</v>
      </c>
      <c r="T487" s="13">
        <v>0</v>
      </c>
      <c r="U487" s="13">
        <v>2</v>
      </c>
      <c r="V487" s="13">
        <v>0</v>
      </c>
      <c r="W487" s="13">
        <v>1.35</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0.3</v>
      </c>
      <c r="AO487" s="13">
        <v>1000</v>
      </c>
      <c r="AP487" s="13">
        <v>0.3</v>
      </c>
      <c r="AQ487" s="13">
        <v>0</v>
      </c>
      <c r="AR487" s="8">
        <v>0</v>
      </c>
      <c r="AS487" s="13" t="s">
        <v>160</v>
      </c>
      <c r="AT487" s="14" t="s">
        <v>188</v>
      </c>
      <c r="AU487" s="13" t="s">
        <v>182</v>
      </c>
      <c r="AV487" s="16">
        <v>10001006</v>
      </c>
      <c r="AW487" s="16">
        <v>20100110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60000202</v>
      </c>
      <c r="D488" s="14" t="s">
        <v>189</v>
      </c>
      <c r="E488" s="13">
        <v>1</v>
      </c>
      <c r="F488" s="13">
        <v>60030002</v>
      </c>
      <c r="G488" s="13">
        <v>0</v>
      </c>
      <c r="H488" s="15">
        <v>1</v>
      </c>
      <c r="I488" s="13">
        <v>1</v>
      </c>
      <c r="J488" s="13">
        <v>3</v>
      </c>
      <c r="K488" s="13">
        <v>0</v>
      </c>
      <c r="L488" s="13">
        <v>0</v>
      </c>
      <c r="M488" s="13">
        <v>0</v>
      </c>
      <c r="N488" s="13">
        <v>1</v>
      </c>
      <c r="O488" s="13">
        <v>0</v>
      </c>
      <c r="P488" s="13">
        <v>0</v>
      </c>
      <c r="Q488" s="13">
        <v>0</v>
      </c>
      <c r="R488" s="8">
        <v>0</v>
      </c>
      <c r="S488" s="13">
        <v>60000203</v>
      </c>
      <c r="T488" s="13">
        <v>0</v>
      </c>
      <c r="U488" s="13">
        <v>2</v>
      </c>
      <c r="V488" s="13">
        <v>0</v>
      </c>
      <c r="W488" s="13">
        <v>1.35</v>
      </c>
      <c r="X488" s="16">
        <v>0</v>
      </c>
      <c r="Y488" s="13">
        <v>0</v>
      </c>
      <c r="Z488" s="13">
        <v>0</v>
      </c>
      <c r="AA488" s="13">
        <v>0</v>
      </c>
      <c r="AB488" s="13">
        <v>1</v>
      </c>
      <c r="AC488" s="13">
        <v>0</v>
      </c>
      <c r="AD488" s="13">
        <v>0</v>
      </c>
      <c r="AE488" s="13">
        <v>0</v>
      </c>
      <c r="AF488" s="13" t="s">
        <v>160</v>
      </c>
      <c r="AG488" s="8">
        <v>7</v>
      </c>
      <c r="AH488" s="8">
        <v>0</v>
      </c>
      <c r="AI488" s="8">
        <v>0</v>
      </c>
      <c r="AJ488" s="8">
        <v>3</v>
      </c>
      <c r="AK488" s="13">
        <v>0</v>
      </c>
      <c r="AL488" s="13">
        <v>0</v>
      </c>
      <c r="AM488" s="13">
        <v>0</v>
      </c>
      <c r="AN488" s="13">
        <v>0.4</v>
      </c>
      <c r="AO488" s="13">
        <v>1000</v>
      </c>
      <c r="AP488" s="13">
        <v>0.4</v>
      </c>
      <c r="AQ488" s="13">
        <v>0</v>
      </c>
      <c r="AR488" s="8">
        <v>0</v>
      </c>
      <c r="AS488" s="13" t="s">
        <v>160</v>
      </c>
      <c r="AT488" s="14" t="s">
        <v>190</v>
      </c>
      <c r="AU488" s="13" t="s">
        <v>182</v>
      </c>
      <c r="AV488" s="16">
        <v>10001006</v>
      </c>
      <c r="AW488" s="16">
        <v>20100120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60000203</v>
      </c>
      <c r="D489" s="14" t="s">
        <v>187</v>
      </c>
      <c r="E489" s="13">
        <v>1</v>
      </c>
      <c r="F489" s="13">
        <v>60030002</v>
      </c>
      <c r="G489" s="13">
        <v>0</v>
      </c>
      <c r="H489" s="15">
        <v>1</v>
      </c>
      <c r="I489" s="13">
        <v>1</v>
      </c>
      <c r="J489" s="13">
        <v>3</v>
      </c>
      <c r="K489" s="13">
        <v>0</v>
      </c>
      <c r="L489" s="13">
        <v>0</v>
      </c>
      <c r="M489" s="13">
        <v>0</v>
      </c>
      <c r="N489" s="13">
        <v>1</v>
      </c>
      <c r="O489" s="13">
        <v>0</v>
      </c>
      <c r="P489" s="13">
        <v>0</v>
      </c>
      <c r="Q489" s="13">
        <v>0</v>
      </c>
      <c r="R489" s="8">
        <v>0</v>
      </c>
      <c r="S489" s="13">
        <v>60000202</v>
      </c>
      <c r="T489" s="13">
        <v>0</v>
      </c>
      <c r="U489" s="13">
        <v>2</v>
      </c>
      <c r="V489" s="13">
        <v>0</v>
      </c>
      <c r="W489" s="13">
        <v>1.35</v>
      </c>
      <c r="X489" s="16">
        <v>0</v>
      </c>
      <c r="Y489" s="13">
        <v>0</v>
      </c>
      <c r="Z489" s="13">
        <v>0</v>
      </c>
      <c r="AA489" s="13">
        <v>0</v>
      </c>
      <c r="AB489" s="13">
        <v>1</v>
      </c>
      <c r="AC489" s="13">
        <v>0</v>
      </c>
      <c r="AD489" s="13">
        <v>0</v>
      </c>
      <c r="AE489" s="13">
        <v>0</v>
      </c>
      <c r="AF489" s="13" t="s">
        <v>160</v>
      </c>
      <c r="AG489" s="8">
        <v>7</v>
      </c>
      <c r="AH489" s="8">
        <v>0</v>
      </c>
      <c r="AI489" s="8">
        <v>0</v>
      </c>
      <c r="AJ489" s="8">
        <v>3</v>
      </c>
      <c r="AK489" s="13">
        <v>0</v>
      </c>
      <c r="AL489" s="13">
        <v>0</v>
      </c>
      <c r="AM489" s="13">
        <v>0</v>
      </c>
      <c r="AN489" s="13">
        <v>0.3</v>
      </c>
      <c r="AO489" s="13">
        <v>1000</v>
      </c>
      <c r="AP489" s="13">
        <v>0.3</v>
      </c>
      <c r="AQ489" s="13">
        <v>0</v>
      </c>
      <c r="AR489" s="8">
        <v>0</v>
      </c>
      <c r="AS489" s="13" t="s">
        <v>160</v>
      </c>
      <c r="AT489" s="14" t="s">
        <v>188</v>
      </c>
      <c r="AU489" s="13" t="s">
        <v>182</v>
      </c>
      <c r="AV489" s="16">
        <v>10001006</v>
      </c>
      <c r="AW489" s="16">
        <v>20100110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19.5" customHeight="1">
      <c r="C490" s="13">
        <v>60000204</v>
      </c>
      <c r="D490" s="14" t="s">
        <v>787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60000201</v>
      </c>
      <c r="T490" s="13">
        <v>0</v>
      </c>
      <c r="U490" s="13">
        <v>2</v>
      </c>
      <c r="V490" s="13">
        <v>0</v>
      </c>
      <c r="W490" s="13">
        <v>1.2</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0.8</v>
      </c>
      <c r="AO490" s="13">
        <v>1000</v>
      </c>
      <c r="AP490" s="13">
        <v>0.8</v>
      </c>
      <c r="AQ490" s="13">
        <v>0</v>
      </c>
      <c r="AR490" s="8">
        <v>0</v>
      </c>
      <c r="AS490" s="13" t="s">
        <v>160</v>
      </c>
      <c r="AT490" s="14" t="s">
        <v>192</v>
      </c>
      <c r="AU490" s="13" t="s">
        <v>182</v>
      </c>
      <c r="AV490" s="16">
        <v>10001006</v>
      </c>
      <c r="AW490" s="16">
        <v>20100130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6">
        <v>60000301</v>
      </c>
      <c r="D491" s="17" t="s">
        <v>193</v>
      </c>
      <c r="E491" s="16">
        <v>1</v>
      </c>
      <c r="F491" s="16">
        <v>60010500</v>
      </c>
      <c r="G491" s="16">
        <v>60000302</v>
      </c>
      <c r="H491" s="15">
        <v>3</v>
      </c>
      <c r="I491" s="16">
        <v>1</v>
      </c>
      <c r="J491" s="16">
        <v>3</v>
      </c>
      <c r="K491" s="13">
        <v>0</v>
      </c>
      <c r="L491" s="16">
        <v>0</v>
      </c>
      <c r="M491" s="16">
        <v>0</v>
      </c>
      <c r="N491" s="16">
        <v>1</v>
      </c>
      <c r="O491" s="16">
        <v>0</v>
      </c>
      <c r="P491" s="16">
        <v>0</v>
      </c>
      <c r="Q491" s="16">
        <v>0</v>
      </c>
      <c r="R491" s="8">
        <v>0</v>
      </c>
      <c r="S491" s="16">
        <v>60000302</v>
      </c>
      <c r="T491" s="13">
        <v>0</v>
      </c>
      <c r="U491" s="16">
        <v>1</v>
      </c>
      <c r="V491" s="16">
        <v>0</v>
      </c>
      <c r="W491" s="16">
        <v>1</v>
      </c>
      <c r="X491" s="16">
        <v>0</v>
      </c>
      <c r="Y491" s="16">
        <v>0</v>
      </c>
      <c r="Z491" s="16">
        <v>0</v>
      </c>
      <c r="AA491" s="16">
        <v>0</v>
      </c>
      <c r="AB491" s="16">
        <v>1</v>
      </c>
      <c r="AC491" s="16">
        <v>0</v>
      </c>
      <c r="AD491" s="16">
        <v>1</v>
      </c>
      <c r="AE491" s="16">
        <v>0</v>
      </c>
      <c r="AF491" s="16">
        <v>0</v>
      </c>
      <c r="AG491" s="8">
        <v>7</v>
      </c>
      <c r="AH491" s="8">
        <v>0</v>
      </c>
      <c r="AI491" s="8">
        <v>0</v>
      </c>
      <c r="AJ491" s="8">
        <v>6</v>
      </c>
      <c r="AK491" s="16">
        <v>0</v>
      </c>
      <c r="AL491" s="16">
        <v>0</v>
      </c>
      <c r="AM491" s="16">
        <v>0</v>
      </c>
      <c r="AN491" s="16">
        <v>0.3</v>
      </c>
      <c r="AO491" s="13">
        <v>2000</v>
      </c>
      <c r="AP491" s="16">
        <v>0.2</v>
      </c>
      <c r="AQ491" s="16">
        <v>20</v>
      </c>
      <c r="AR491" s="8">
        <v>0</v>
      </c>
      <c r="AS491" s="16" t="s">
        <v>160</v>
      </c>
      <c r="AT491" s="14" t="s">
        <v>181</v>
      </c>
      <c r="AU491" s="16" t="s">
        <v>194</v>
      </c>
      <c r="AV491" s="16">
        <v>10000011</v>
      </c>
      <c r="AW491" s="16">
        <v>20100210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60000302</v>
      </c>
      <c r="D492" s="17" t="s">
        <v>193</v>
      </c>
      <c r="E492" s="16">
        <v>1</v>
      </c>
      <c r="F492" s="16">
        <v>60010500</v>
      </c>
      <c r="G492" s="16">
        <v>0</v>
      </c>
      <c r="H492" s="15">
        <v>3</v>
      </c>
      <c r="I492" s="16">
        <v>1</v>
      </c>
      <c r="J492" s="16">
        <v>3</v>
      </c>
      <c r="K492" s="13">
        <v>0</v>
      </c>
      <c r="L492" s="16">
        <v>0</v>
      </c>
      <c r="M492" s="16">
        <v>0</v>
      </c>
      <c r="N492" s="16">
        <v>1</v>
      </c>
      <c r="O492" s="16">
        <v>0</v>
      </c>
      <c r="P492" s="16">
        <v>0</v>
      </c>
      <c r="Q492" s="16">
        <v>0</v>
      </c>
      <c r="R492" s="8">
        <v>0</v>
      </c>
      <c r="S492" s="15">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6</v>
      </c>
      <c r="AK492" s="16">
        <v>0</v>
      </c>
      <c r="AL492" s="16">
        <v>0</v>
      </c>
      <c r="AM492" s="16">
        <v>0</v>
      </c>
      <c r="AN492" s="16">
        <v>0.3</v>
      </c>
      <c r="AO492" s="13">
        <v>2000</v>
      </c>
      <c r="AP492" s="16">
        <v>0.2</v>
      </c>
      <c r="AQ492" s="16">
        <v>20</v>
      </c>
      <c r="AR492" s="8">
        <v>0</v>
      </c>
      <c r="AS492" s="16" t="s">
        <v>160</v>
      </c>
      <c r="AT492" s="14" t="s">
        <v>184</v>
      </c>
      <c r="AU492" s="16" t="s">
        <v>194</v>
      </c>
      <c r="AV492" s="16">
        <v>10000011</v>
      </c>
      <c r="AW492" s="16">
        <v>20100210</v>
      </c>
      <c r="AX492" s="17" t="s">
        <v>195</v>
      </c>
      <c r="AY492" s="17" t="s">
        <v>160</v>
      </c>
      <c r="AZ492" s="15">
        <v>0</v>
      </c>
      <c r="BA492" s="15">
        <v>0</v>
      </c>
      <c r="BB492" s="36"/>
      <c r="BC492" s="16">
        <v>0</v>
      </c>
      <c r="BD492" s="13">
        <v>0</v>
      </c>
      <c r="BE492" s="16">
        <v>0</v>
      </c>
      <c r="BF492" s="16">
        <v>0</v>
      </c>
      <c r="BG492" s="16">
        <v>0</v>
      </c>
      <c r="BH492" s="16">
        <v>0</v>
      </c>
      <c r="BI492" s="11">
        <v>0</v>
      </c>
      <c r="BJ492" s="8">
        <v>0</v>
      </c>
      <c r="BK492" s="8">
        <v>0</v>
      </c>
      <c r="BL492" s="8">
        <v>0</v>
      </c>
      <c r="BM492" s="8">
        <v>0</v>
      </c>
      <c r="BN492" s="8">
        <v>0</v>
      </c>
      <c r="BO492" s="8">
        <v>0</v>
      </c>
      <c r="BP492" s="8">
        <v>0</v>
      </c>
    </row>
    <row r="493" spans="3:68" ht="20.100000000000001" customHeight="1">
      <c r="C493" s="16">
        <v>60000401</v>
      </c>
      <c r="D493" s="17" t="s">
        <v>193</v>
      </c>
      <c r="E493" s="16">
        <v>1</v>
      </c>
      <c r="F493" s="16">
        <v>60010500</v>
      </c>
      <c r="G493" s="16">
        <v>0</v>
      </c>
      <c r="H493" s="15">
        <v>4</v>
      </c>
      <c r="I493" s="16">
        <v>1</v>
      </c>
      <c r="J493" s="16">
        <v>3</v>
      </c>
      <c r="K493" s="13">
        <v>0</v>
      </c>
      <c r="L493" s="16">
        <v>0</v>
      </c>
      <c r="M493" s="16">
        <v>0</v>
      </c>
      <c r="N493" s="16">
        <v>1</v>
      </c>
      <c r="O493" s="16">
        <v>0</v>
      </c>
      <c r="P493" s="16">
        <v>0</v>
      </c>
      <c r="Q493" s="16">
        <v>0</v>
      </c>
      <c r="R493" s="8">
        <v>0</v>
      </c>
      <c r="S493" s="15">
        <v>0</v>
      </c>
      <c r="T493" s="13">
        <v>0</v>
      </c>
      <c r="U493" s="16">
        <v>1</v>
      </c>
      <c r="V493" s="16">
        <v>0</v>
      </c>
      <c r="W493" s="16">
        <v>0.65</v>
      </c>
      <c r="X493" s="16">
        <v>0</v>
      </c>
      <c r="Y493" s="16">
        <v>0</v>
      </c>
      <c r="Z493" s="16">
        <v>0</v>
      </c>
      <c r="AA493" s="16">
        <v>0</v>
      </c>
      <c r="AB493" s="16">
        <v>1</v>
      </c>
      <c r="AC493" s="16">
        <v>0</v>
      </c>
      <c r="AD493" s="16">
        <v>1</v>
      </c>
      <c r="AE493" s="16">
        <v>0</v>
      </c>
      <c r="AF493" s="16">
        <v>1.5</v>
      </c>
      <c r="AG493" s="8">
        <v>7</v>
      </c>
      <c r="AH493" s="8">
        <v>0</v>
      </c>
      <c r="AI493" s="8">
        <v>0</v>
      </c>
      <c r="AJ493" s="8">
        <v>6</v>
      </c>
      <c r="AK493" s="16">
        <v>0</v>
      </c>
      <c r="AL493" s="16">
        <v>0</v>
      </c>
      <c r="AM493" s="16">
        <v>0</v>
      </c>
      <c r="AN493" s="16">
        <v>0.3</v>
      </c>
      <c r="AO493" s="13">
        <v>2000</v>
      </c>
      <c r="AP493" s="16">
        <v>0.2</v>
      </c>
      <c r="AQ493" s="16">
        <v>20</v>
      </c>
      <c r="AR493" s="8">
        <v>0</v>
      </c>
      <c r="AS493" s="16" t="s">
        <v>160</v>
      </c>
      <c r="AT493" s="14" t="s">
        <v>188</v>
      </c>
      <c r="AU493" s="16" t="s">
        <v>194</v>
      </c>
      <c r="AV493" s="16">
        <v>10001006</v>
      </c>
      <c r="AW493" s="16">
        <v>20100310</v>
      </c>
      <c r="AX493" s="17" t="s">
        <v>195</v>
      </c>
      <c r="AY493" s="17" t="s">
        <v>160</v>
      </c>
      <c r="AZ493" s="15">
        <v>0</v>
      </c>
      <c r="BA493" s="15">
        <v>0</v>
      </c>
      <c r="BB493" s="36"/>
      <c r="BC493" s="16">
        <v>0</v>
      </c>
      <c r="BD493" s="13">
        <v>0</v>
      </c>
      <c r="BE493" s="16">
        <v>0</v>
      </c>
      <c r="BF493" s="16">
        <v>0</v>
      </c>
      <c r="BG493" s="16">
        <v>0</v>
      </c>
      <c r="BH493" s="16">
        <v>0</v>
      </c>
      <c r="BI493" s="11">
        <v>0</v>
      </c>
      <c r="BJ493" s="8">
        <v>0</v>
      </c>
      <c r="BK493" s="8">
        <v>0</v>
      </c>
      <c r="BL493" s="8">
        <v>0</v>
      </c>
      <c r="BM493" s="8">
        <v>0</v>
      </c>
      <c r="BN493" s="8">
        <v>0</v>
      </c>
      <c r="BO493" s="8">
        <v>0</v>
      </c>
      <c r="BP493" s="8">
        <v>0</v>
      </c>
    </row>
    <row r="494" spans="3:68" ht="20.100000000000001" customHeight="1">
      <c r="C494" s="16">
        <v>60000402</v>
      </c>
      <c r="D494" s="17" t="s">
        <v>193</v>
      </c>
      <c r="E494" s="16">
        <v>1</v>
      </c>
      <c r="F494" s="16">
        <v>60010500</v>
      </c>
      <c r="G494" s="16">
        <v>0</v>
      </c>
      <c r="H494" s="15">
        <v>4</v>
      </c>
      <c r="I494" s="16">
        <v>1</v>
      </c>
      <c r="J494" s="16">
        <v>3</v>
      </c>
      <c r="K494" s="13">
        <v>0</v>
      </c>
      <c r="L494" s="16">
        <v>0</v>
      </c>
      <c r="M494" s="16">
        <v>0</v>
      </c>
      <c r="N494" s="16">
        <v>1</v>
      </c>
      <c r="O494" s="16">
        <v>0</v>
      </c>
      <c r="P494" s="16">
        <v>0</v>
      </c>
      <c r="Q494" s="16">
        <v>0</v>
      </c>
      <c r="R494" s="8">
        <v>0</v>
      </c>
      <c r="S494" s="15">
        <v>0</v>
      </c>
      <c r="T494" s="13">
        <v>0</v>
      </c>
      <c r="U494" s="16">
        <v>1</v>
      </c>
      <c r="V494" s="16">
        <v>0</v>
      </c>
      <c r="W494" s="16">
        <v>0.65</v>
      </c>
      <c r="X494" s="16">
        <v>0</v>
      </c>
      <c r="Y494" s="16">
        <v>0</v>
      </c>
      <c r="Z494" s="16">
        <v>0</v>
      </c>
      <c r="AA494" s="16">
        <v>0</v>
      </c>
      <c r="AB494" s="16">
        <v>1</v>
      </c>
      <c r="AC494" s="16">
        <v>0</v>
      </c>
      <c r="AD494" s="16">
        <v>1</v>
      </c>
      <c r="AE494" s="16">
        <v>0</v>
      </c>
      <c r="AF494" s="16">
        <v>1.5</v>
      </c>
      <c r="AG494" s="8">
        <v>7</v>
      </c>
      <c r="AH494" s="8">
        <v>0</v>
      </c>
      <c r="AI494" s="8">
        <v>0</v>
      </c>
      <c r="AJ494" s="8">
        <v>6</v>
      </c>
      <c r="AK494" s="16">
        <v>0</v>
      </c>
      <c r="AL494" s="16">
        <v>0</v>
      </c>
      <c r="AM494" s="16">
        <v>0</v>
      </c>
      <c r="AN494" s="16">
        <v>0.3</v>
      </c>
      <c r="AO494" s="13">
        <v>2000</v>
      </c>
      <c r="AP494" s="16">
        <v>0.2</v>
      </c>
      <c r="AQ494" s="16">
        <v>20</v>
      </c>
      <c r="AR494" s="8">
        <v>0</v>
      </c>
      <c r="AS494" s="16" t="s">
        <v>160</v>
      </c>
      <c r="AT494" s="14" t="s">
        <v>190</v>
      </c>
      <c r="AU494" s="16" t="s">
        <v>194</v>
      </c>
      <c r="AV494" s="16">
        <v>10001006</v>
      </c>
      <c r="AW494" s="16">
        <v>20100310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60000501</v>
      </c>
      <c r="D495" s="17" t="s">
        <v>196</v>
      </c>
      <c r="E495" s="16">
        <v>1</v>
      </c>
      <c r="F495" s="16">
        <v>60010500</v>
      </c>
      <c r="G495" s="16">
        <v>0</v>
      </c>
      <c r="H495" s="15">
        <v>0</v>
      </c>
      <c r="I495" s="16">
        <v>1</v>
      </c>
      <c r="J495" s="16">
        <v>3</v>
      </c>
      <c r="K495" s="13">
        <v>0</v>
      </c>
      <c r="L495" s="16">
        <v>0</v>
      </c>
      <c r="M495" s="16">
        <v>0</v>
      </c>
      <c r="N495" s="16">
        <v>1</v>
      </c>
      <c r="O495" s="16">
        <v>0</v>
      </c>
      <c r="P495" s="16">
        <v>0</v>
      </c>
      <c r="Q495" s="16">
        <v>0</v>
      </c>
      <c r="R495" s="8">
        <v>0</v>
      </c>
      <c r="S495" s="16">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9</v>
      </c>
      <c r="AK495" s="16">
        <v>0</v>
      </c>
      <c r="AL495" s="16">
        <v>0</v>
      </c>
      <c r="AM495" s="19">
        <v>0</v>
      </c>
      <c r="AN495" s="13">
        <v>0.1</v>
      </c>
      <c r="AO495" s="16">
        <v>3000</v>
      </c>
      <c r="AP495" s="16">
        <v>0.2</v>
      </c>
      <c r="AQ495" s="16">
        <v>30</v>
      </c>
      <c r="AR495" s="8">
        <v>0</v>
      </c>
      <c r="AS495" s="16" t="s">
        <v>160</v>
      </c>
      <c r="AT495" s="14" t="s">
        <v>181</v>
      </c>
      <c r="AU495" s="16" t="s">
        <v>194</v>
      </c>
      <c r="AV495" s="16">
        <v>12000010</v>
      </c>
      <c r="AW495" s="12">
        <v>20100410</v>
      </c>
      <c r="AX495" s="17" t="s">
        <v>195</v>
      </c>
      <c r="AY495" s="17" t="s">
        <v>160</v>
      </c>
      <c r="AZ495" s="15">
        <v>0</v>
      </c>
      <c r="BA495" s="15">
        <v>0</v>
      </c>
      <c r="BB495" s="36"/>
      <c r="BC495" s="16">
        <v>0</v>
      </c>
      <c r="BD495" s="16">
        <v>0</v>
      </c>
      <c r="BE495" s="16">
        <v>0</v>
      </c>
      <c r="BF495" s="16">
        <v>0</v>
      </c>
      <c r="BG495" s="16">
        <v>0</v>
      </c>
      <c r="BH495" s="16">
        <v>0</v>
      </c>
      <c r="BI495" s="16">
        <v>0</v>
      </c>
      <c r="BJ495" s="8">
        <v>0</v>
      </c>
      <c r="BK495" s="8">
        <v>0</v>
      </c>
      <c r="BL495" s="8">
        <v>0</v>
      </c>
      <c r="BM495" s="8">
        <v>0</v>
      </c>
      <c r="BN495" s="8">
        <v>0</v>
      </c>
      <c r="BO495" s="8">
        <v>0</v>
      </c>
      <c r="BP495" s="8">
        <v>0</v>
      </c>
    </row>
    <row r="496" spans="3:68" ht="20.100000000000001" customHeight="1">
      <c r="C496" s="16">
        <v>60000502</v>
      </c>
      <c r="D496" s="17" t="s">
        <v>196</v>
      </c>
      <c r="E496" s="16">
        <v>1</v>
      </c>
      <c r="F496" s="16">
        <v>60010500</v>
      </c>
      <c r="G496" s="16">
        <v>0</v>
      </c>
      <c r="H496" s="15">
        <v>0</v>
      </c>
      <c r="I496" s="16">
        <v>1</v>
      </c>
      <c r="J496" s="16">
        <v>3</v>
      </c>
      <c r="K496" s="13">
        <v>0</v>
      </c>
      <c r="L496" s="16">
        <v>0</v>
      </c>
      <c r="M496" s="16">
        <v>0</v>
      </c>
      <c r="N496" s="16">
        <v>1</v>
      </c>
      <c r="O496" s="16">
        <v>0</v>
      </c>
      <c r="P496" s="16">
        <v>0</v>
      </c>
      <c r="Q496" s="16">
        <v>0</v>
      </c>
      <c r="R496" s="8">
        <v>0</v>
      </c>
      <c r="S496" s="15">
        <v>0</v>
      </c>
      <c r="T496" s="13">
        <v>0</v>
      </c>
      <c r="U496" s="16">
        <v>1</v>
      </c>
      <c r="V496" s="16">
        <v>0</v>
      </c>
      <c r="W496" s="16">
        <v>1</v>
      </c>
      <c r="X496" s="16">
        <v>0</v>
      </c>
      <c r="Y496" s="16">
        <v>0</v>
      </c>
      <c r="Z496" s="16">
        <v>0</v>
      </c>
      <c r="AA496" s="16">
        <v>0</v>
      </c>
      <c r="AB496" s="16">
        <v>1</v>
      </c>
      <c r="AC496" s="16">
        <v>0</v>
      </c>
      <c r="AD496" s="16">
        <v>1</v>
      </c>
      <c r="AE496" s="16">
        <v>0</v>
      </c>
      <c r="AF496" s="16">
        <v>0</v>
      </c>
      <c r="AG496" s="8">
        <v>7</v>
      </c>
      <c r="AH496" s="8">
        <v>0</v>
      </c>
      <c r="AI496" s="8">
        <v>0</v>
      </c>
      <c r="AJ496" s="8">
        <v>9</v>
      </c>
      <c r="AK496" s="16">
        <v>0</v>
      </c>
      <c r="AL496" s="16">
        <v>0</v>
      </c>
      <c r="AM496" s="19">
        <v>0</v>
      </c>
      <c r="AN496" s="13">
        <v>0.1</v>
      </c>
      <c r="AO496" s="16">
        <v>3000</v>
      </c>
      <c r="AP496" s="16">
        <v>0.2</v>
      </c>
      <c r="AQ496" s="16">
        <v>30</v>
      </c>
      <c r="AR496" s="8">
        <v>0</v>
      </c>
      <c r="AS496" s="16" t="s">
        <v>160</v>
      </c>
      <c r="AT496" s="14" t="s">
        <v>184</v>
      </c>
      <c r="AU496" s="16" t="s">
        <v>194</v>
      </c>
      <c r="AV496" s="16">
        <v>12000010</v>
      </c>
      <c r="AW496" s="12">
        <v>20100420</v>
      </c>
      <c r="AX496" s="17" t="s">
        <v>195</v>
      </c>
      <c r="AY496" s="17" t="s">
        <v>160</v>
      </c>
      <c r="AZ496" s="15">
        <v>0</v>
      </c>
      <c r="BA496" s="15">
        <v>0</v>
      </c>
      <c r="BB496" s="36"/>
      <c r="BC496" s="16">
        <v>0</v>
      </c>
      <c r="BD496" s="16">
        <v>0</v>
      </c>
      <c r="BE496" s="16">
        <v>0</v>
      </c>
      <c r="BF496" s="16">
        <v>0</v>
      </c>
      <c r="BG496" s="16">
        <v>0</v>
      </c>
      <c r="BH496" s="16">
        <v>0</v>
      </c>
      <c r="BI496" s="16">
        <v>0</v>
      </c>
      <c r="BJ496" s="8">
        <v>0</v>
      </c>
      <c r="BK496" s="8">
        <v>0</v>
      </c>
      <c r="BL496" s="8">
        <v>0</v>
      </c>
      <c r="BM496" s="8">
        <v>0</v>
      </c>
      <c r="BN496" s="8">
        <v>0</v>
      </c>
      <c r="BO496" s="8">
        <v>0</v>
      </c>
      <c r="BP496" s="8">
        <v>0</v>
      </c>
    </row>
    <row r="497" spans="3:68" ht="20.100000000000001" customHeight="1">
      <c r="C497" s="16">
        <v>60000505</v>
      </c>
      <c r="D497" s="17" t="s">
        <v>788</v>
      </c>
      <c r="E497" s="16">
        <v>1</v>
      </c>
      <c r="F497" s="16">
        <v>60010500</v>
      </c>
      <c r="G497" s="16">
        <v>0</v>
      </c>
      <c r="H497" s="15">
        <v>0</v>
      </c>
      <c r="I497" s="16">
        <v>1</v>
      </c>
      <c r="J497" s="16">
        <v>3</v>
      </c>
      <c r="K497" s="13">
        <v>0</v>
      </c>
      <c r="L497" s="16">
        <v>0</v>
      </c>
      <c r="M497" s="16">
        <v>0</v>
      </c>
      <c r="N497" s="16">
        <v>1</v>
      </c>
      <c r="O497" s="16">
        <v>0</v>
      </c>
      <c r="P497" s="16">
        <v>0</v>
      </c>
      <c r="Q497" s="16">
        <v>0</v>
      </c>
      <c r="R497" s="8">
        <v>0</v>
      </c>
      <c r="S497" s="16">
        <v>0</v>
      </c>
      <c r="T497" s="13">
        <v>0</v>
      </c>
      <c r="U497" s="16">
        <v>1</v>
      </c>
      <c r="V497" s="16">
        <v>0</v>
      </c>
      <c r="W497" s="16">
        <v>1</v>
      </c>
      <c r="X497" s="16">
        <v>0</v>
      </c>
      <c r="Y497" s="16">
        <v>0</v>
      </c>
      <c r="Z497" s="16">
        <v>0</v>
      </c>
      <c r="AA497" s="16">
        <v>0</v>
      </c>
      <c r="AB497" s="16">
        <v>1</v>
      </c>
      <c r="AC497" s="16">
        <v>0</v>
      </c>
      <c r="AD497" s="16">
        <v>1</v>
      </c>
      <c r="AE497" s="16">
        <v>1</v>
      </c>
      <c r="AF497" s="16">
        <v>3</v>
      </c>
      <c r="AG497" s="8">
        <v>10</v>
      </c>
      <c r="AH497" s="8">
        <v>0</v>
      </c>
      <c r="AI497" s="8">
        <v>0</v>
      </c>
      <c r="AJ497" s="8">
        <v>9</v>
      </c>
      <c r="AK497" s="16">
        <v>0</v>
      </c>
      <c r="AL497" s="16">
        <v>0</v>
      </c>
      <c r="AM497" s="19">
        <v>0</v>
      </c>
      <c r="AN497" s="13">
        <v>0.1</v>
      </c>
      <c r="AO497" s="16">
        <v>3000</v>
      </c>
      <c r="AP497" s="16">
        <v>0.2</v>
      </c>
      <c r="AQ497" s="16">
        <v>30</v>
      </c>
      <c r="AR497" s="8">
        <v>0</v>
      </c>
      <c r="AS497" s="16" t="s">
        <v>160</v>
      </c>
      <c r="AT497" s="14" t="s">
        <v>181</v>
      </c>
      <c r="AU497" s="16" t="s">
        <v>194</v>
      </c>
      <c r="AV497" s="16">
        <v>12000010</v>
      </c>
      <c r="AW497" s="12">
        <v>20100410</v>
      </c>
      <c r="AX497" s="17" t="s">
        <v>195</v>
      </c>
      <c r="AY497" s="17" t="s">
        <v>553</v>
      </c>
      <c r="AZ497" s="15">
        <v>0</v>
      </c>
      <c r="BA497" s="15">
        <v>0</v>
      </c>
      <c r="BB497" s="36"/>
      <c r="BC497" s="16">
        <v>0</v>
      </c>
      <c r="BD497" s="16">
        <v>0</v>
      </c>
      <c r="BE497" s="16">
        <v>0</v>
      </c>
      <c r="BF497" s="16">
        <v>0</v>
      </c>
      <c r="BG497" s="16">
        <v>0</v>
      </c>
      <c r="BH497" s="16">
        <v>0</v>
      </c>
      <c r="BI497" s="16">
        <v>0</v>
      </c>
      <c r="BJ497" s="8">
        <v>0</v>
      </c>
      <c r="BK497" s="8">
        <v>0</v>
      </c>
      <c r="BL497" s="8">
        <v>0</v>
      </c>
      <c r="BM497" s="8">
        <v>0</v>
      </c>
      <c r="BN497" s="8">
        <v>0</v>
      </c>
      <c r="BO497" s="8">
        <v>0</v>
      </c>
      <c r="BP497" s="8">
        <v>0</v>
      </c>
    </row>
    <row r="498" spans="3:68" ht="20.100000000000001" customHeight="1">
      <c r="C498" s="13">
        <v>61011101</v>
      </c>
      <c r="D498" s="14" t="s">
        <v>389</v>
      </c>
      <c r="E498" s="13">
        <v>0</v>
      </c>
      <c r="F498" s="13">
        <v>61011101</v>
      </c>
      <c r="G498" s="13">
        <v>61011102</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2.5</v>
      </c>
      <c r="X498" s="16">
        <v>750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"立即对目标范围内的怪物造成"&amp;W498*100&amp;"%攻击伤害+"&amp;X498&amp;"点固定伤害"</f>
        <v>立即对目标范围内的怪物造成250%攻击伤害+750点固定伤害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61011102</v>
      </c>
      <c r="D499" s="14" t="s">
        <v>389</v>
      </c>
      <c r="E499" s="13">
        <v>1</v>
      </c>
      <c r="F499" s="13">
        <v>61011101</v>
      </c>
      <c r="G499" s="13">
        <v>61011103</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2.5</v>
      </c>
      <c r="X499" s="16">
        <v>750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ref="BB499:BB503" si="14">"立即对目标范围内的怪物造成"&amp;W499*100&amp;"%攻击伤害+"&amp;X499&amp;"点固定伤害"</f>
        <v>立即对目标范围内的怪物造成250%攻击伤害+750点固定伤害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61011103</v>
      </c>
      <c r="D500" s="14" t="s">
        <v>389</v>
      </c>
      <c r="E500" s="13">
        <v>2</v>
      </c>
      <c r="F500" s="13">
        <v>61011101</v>
      </c>
      <c r="G500" s="13">
        <v>61011104</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2.75</v>
      </c>
      <c r="X500" s="16">
        <v>1500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立即对目标范围内的怪物造成275%攻击伤害+1500点固定伤害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61011104</v>
      </c>
      <c r="D501" s="14" t="s">
        <v>389</v>
      </c>
      <c r="E501" s="13">
        <v>3</v>
      </c>
      <c r="F501" s="13">
        <v>61011101</v>
      </c>
      <c r="G501" s="13">
        <v>0</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3</v>
      </c>
      <c r="X501" s="16">
        <v>2250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 t="shared" si="14"/>
        <v>立即对目标范围内的怪物造成300%攻击伤害+2250点固定伤害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61011105</v>
      </c>
      <c r="D502" s="14" t="s">
        <v>389</v>
      </c>
      <c r="E502" s="13">
        <v>4</v>
      </c>
      <c r="F502" s="13">
        <v>61011101</v>
      </c>
      <c r="G502" s="13">
        <v>0</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3.25</v>
      </c>
      <c r="X502" s="16">
        <v>3250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si="14"/>
        <v>立即对目标范围内的怪物造成325%攻击伤害+3250点固定伤害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61011106</v>
      </c>
      <c r="D503" s="14" t="s">
        <v>389</v>
      </c>
      <c r="E503" s="13">
        <v>5</v>
      </c>
      <c r="F503" s="13">
        <v>61011101</v>
      </c>
      <c r="G503" s="13">
        <v>0</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3.5</v>
      </c>
      <c r="X503" s="16">
        <v>4250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立即对目标范围内的怪物造成350%攻击伤害+4250点固定伤害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61011201</v>
      </c>
      <c r="D504" s="14" t="s">
        <v>349</v>
      </c>
      <c r="E504" s="13">
        <v>0</v>
      </c>
      <c r="F504" s="13">
        <v>61011201</v>
      </c>
      <c r="G504" s="13">
        <v>61011202</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1.6</v>
      </c>
      <c r="X504" s="16">
        <v>750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v>90001021</v>
      </c>
      <c r="AT504" s="14" t="s">
        <v>400</v>
      </c>
      <c r="AU504" s="13" t="s">
        <v>789</v>
      </c>
      <c r="AV504" s="16">
        <v>10000007</v>
      </c>
      <c r="AW504" s="16">
        <v>21000020</v>
      </c>
      <c r="AX504" s="14" t="s">
        <v>162</v>
      </c>
      <c r="AY504" s="13">
        <v>0</v>
      </c>
      <c r="AZ504" s="15">
        <v>0</v>
      </c>
      <c r="BA504" s="15">
        <v>0</v>
      </c>
      <c r="BB504" s="123" t="str">
        <f>"立即对周围内的怪物造成"&amp;W504*100&amp;"%攻击伤害+"&amp;X504&amp;"点固定伤害,并使目标眩晕1秒"</f>
        <v>立即对周围内的怪物造成160%攻击伤害+750点固定伤害,并使目标眩晕1秒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61011202</v>
      </c>
      <c r="D505" s="14" t="s">
        <v>349</v>
      </c>
      <c r="E505" s="13">
        <v>1</v>
      </c>
      <c r="F505" s="13">
        <v>61011201</v>
      </c>
      <c r="G505" s="13">
        <v>61011203</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1.6</v>
      </c>
      <c r="X505" s="16">
        <v>750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ref="BB505:BB509" si="15">"立即对周围内的怪物造成"&amp;W505*100&amp;"%攻击伤害+"&amp;X505&amp;"点固定伤害,并使目标眩晕1秒"</f>
        <v>立即对周围内的怪物造成160%攻击伤害+750点固定伤害,并使目标眩晕1秒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61011203</v>
      </c>
      <c r="D506" s="14" t="s">
        <v>349</v>
      </c>
      <c r="E506" s="13">
        <v>2</v>
      </c>
      <c r="F506" s="13">
        <v>61011201</v>
      </c>
      <c r="G506" s="13">
        <v>61011204</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1.8</v>
      </c>
      <c r="X506" s="16">
        <v>1500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立即对周围内的怪物造成180%攻击伤害+1500点固定伤害,并使目标眩晕1秒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25" customHeight="1">
      <c r="C507" s="13">
        <v>61011204</v>
      </c>
      <c r="D507" s="14" t="s">
        <v>349</v>
      </c>
      <c r="E507" s="13">
        <v>3</v>
      </c>
      <c r="F507" s="13">
        <v>61011201</v>
      </c>
      <c r="G507" s="13">
        <v>61011205</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2</v>
      </c>
      <c r="X507" s="16">
        <v>2250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t="s">
        <v>790</v>
      </c>
      <c r="AT507" s="14" t="s">
        <v>400</v>
      </c>
      <c r="AU507" s="13" t="s">
        <v>789</v>
      </c>
      <c r="AV507" s="16">
        <v>10000007</v>
      </c>
      <c r="AW507" s="16">
        <v>21000020</v>
      </c>
      <c r="AX507" s="14" t="s">
        <v>162</v>
      </c>
      <c r="AY507" s="13">
        <v>0</v>
      </c>
      <c r="AZ507" s="15">
        <v>0</v>
      </c>
      <c r="BA507" s="15">
        <v>0</v>
      </c>
      <c r="BB507" s="123" t="str">
        <f t="shared" si="15"/>
        <v>立即对周围内的怪物造成200%攻击伤害+2250点固定伤害,并使目标眩晕1秒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61011205</v>
      </c>
      <c r="D508" s="14" t="s">
        <v>349</v>
      </c>
      <c r="E508" s="13">
        <v>4</v>
      </c>
      <c r="F508" s="13">
        <v>61011201</v>
      </c>
      <c r="G508" s="13">
        <v>61011206</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2.2000000000000002</v>
      </c>
      <c r="X508" s="16">
        <v>3250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si="15"/>
        <v>立即对周围内的怪物造成220%攻击伤害+3250点固定伤害,并使目标眩晕1秒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61011206</v>
      </c>
      <c r="D509" s="14" t="s">
        <v>349</v>
      </c>
      <c r="E509" s="13">
        <v>5</v>
      </c>
      <c r="F509" s="13">
        <v>61011201</v>
      </c>
      <c r="G509" s="13">
        <v>0</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2.4</v>
      </c>
      <c r="X509" s="16">
        <v>4250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立即对周围内的怪物造成240%攻击伤害+4250点固定伤害,并使目标眩晕1秒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61011301</v>
      </c>
      <c r="D510" s="14" t="s">
        <v>774</v>
      </c>
      <c r="E510" s="13">
        <v>0</v>
      </c>
      <c r="F510" s="13">
        <v>61011301</v>
      </c>
      <c r="G510" s="13">
        <v>61011302</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v>90001022</v>
      </c>
      <c r="AT510" s="14" t="s">
        <v>494</v>
      </c>
      <c r="AU510" s="13" t="s">
        <v>791</v>
      </c>
      <c r="AV510" s="16">
        <v>10000015</v>
      </c>
      <c r="AW510" s="16">
        <v>21000030</v>
      </c>
      <c r="AX510" s="14" t="s">
        <v>775</v>
      </c>
      <c r="AY510" s="13">
        <v>0</v>
      </c>
      <c r="AZ510" s="15">
        <v>0</v>
      </c>
      <c r="BA510" s="15">
        <v>0</v>
      </c>
      <c r="BB510" s="123" t="str">
        <f>"立即跳跃至目标区域并对其怪物造成"&amp;W510*100&amp;"%攻击伤害+"&amp;X510&amp;"点固定伤害,并使目标眩晕2秒"</f>
        <v>立即跳跃至目标区域并对其怪物造成160%攻击伤害+750点固定伤害,并使目标眩晕2秒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61011302</v>
      </c>
      <c r="D511" s="14" t="s">
        <v>774</v>
      </c>
      <c r="E511" s="13">
        <v>1</v>
      </c>
      <c r="F511" s="13">
        <v>61011301</v>
      </c>
      <c r="G511" s="13">
        <v>61011303</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v>90001022</v>
      </c>
      <c r="AT511" s="14" t="s">
        <v>494</v>
      </c>
      <c r="AU511" s="13" t="s">
        <v>791</v>
      </c>
      <c r="AV511" s="16">
        <v>10000015</v>
      </c>
      <c r="AW511" s="16">
        <v>21000030</v>
      </c>
      <c r="AX511" s="14" t="s">
        <v>775</v>
      </c>
      <c r="AY511" s="13">
        <v>0</v>
      </c>
      <c r="AZ511" s="15">
        <v>0</v>
      </c>
      <c r="BA511" s="15">
        <v>0</v>
      </c>
      <c r="BB511" s="123" t="str">
        <f t="shared" ref="BB511:BB515" si="16">"立即跳跃至目标区域并对其怪物造成"&amp;W511*100&amp;"%攻击伤害+"&amp;X511&amp;"点固定伤害,并使目标眩晕2秒"</f>
        <v>立即跳跃至目标区域并对其怪物造成160%攻击伤害+750点固定伤害,并使目标眩晕2秒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61011303</v>
      </c>
      <c r="D512" s="14" t="s">
        <v>774</v>
      </c>
      <c r="E512" s="13">
        <v>2</v>
      </c>
      <c r="F512" s="13">
        <v>61011301</v>
      </c>
      <c r="G512" s="13">
        <v>61011304</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v>90001022</v>
      </c>
      <c r="AT512" s="14" t="s">
        <v>494</v>
      </c>
      <c r="AU512" s="13" t="s">
        <v>791</v>
      </c>
      <c r="AV512" s="16">
        <v>10000015</v>
      </c>
      <c r="AW512" s="16">
        <v>21000030</v>
      </c>
      <c r="AX512" s="14" t="s">
        <v>775</v>
      </c>
      <c r="AY512" s="13">
        <v>0</v>
      </c>
      <c r="AZ512" s="15">
        <v>0</v>
      </c>
      <c r="BA512" s="15">
        <v>0</v>
      </c>
      <c r="BB512" s="123" t="str">
        <f t="shared" si="16"/>
        <v>立即跳跃至目标区域并对其怪物造成180%攻击伤害+1500点固定伤害,并使目标眩晕2秒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61011304</v>
      </c>
      <c r="D513" s="14" t="s">
        <v>774</v>
      </c>
      <c r="E513" s="13">
        <v>3</v>
      </c>
      <c r="F513" s="13">
        <v>61011301</v>
      </c>
      <c r="G513" s="13">
        <v>0</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v>90001022</v>
      </c>
      <c r="AT513" s="14" t="s">
        <v>494</v>
      </c>
      <c r="AU513" s="13" t="s">
        <v>791</v>
      </c>
      <c r="AV513" s="16">
        <v>10000015</v>
      </c>
      <c r="AW513" s="16">
        <v>21000030</v>
      </c>
      <c r="AX513" s="14" t="s">
        <v>775</v>
      </c>
      <c r="AY513" s="13">
        <v>0</v>
      </c>
      <c r="AZ513" s="15">
        <v>0</v>
      </c>
      <c r="BA513" s="15">
        <v>0</v>
      </c>
      <c r="BB513" s="123" t="str">
        <f t="shared" si="16"/>
        <v>立即跳跃至目标区域并对其怪物造成200%攻击伤害+2250点固定伤害,并使目标眩晕2秒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61011305</v>
      </c>
      <c r="D514" s="14" t="s">
        <v>774</v>
      </c>
      <c r="E514" s="13">
        <v>4</v>
      </c>
      <c r="F514" s="13">
        <v>61011301</v>
      </c>
      <c r="G514" s="13">
        <v>0</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v>90001022</v>
      </c>
      <c r="AT514" s="14" t="s">
        <v>494</v>
      </c>
      <c r="AU514" s="13" t="s">
        <v>791</v>
      </c>
      <c r="AV514" s="16">
        <v>10000015</v>
      </c>
      <c r="AW514" s="16">
        <v>21000030</v>
      </c>
      <c r="AX514" s="14" t="s">
        <v>775</v>
      </c>
      <c r="AY514" s="13">
        <v>0</v>
      </c>
      <c r="AZ514" s="15">
        <v>0</v>
      </c>
      <c r="BA514" s="15">
        <v>0</v>
      </c>
      <c r="BB514" s="123" t="str">
        <f t="shared" si="16"/>
        <v>立即跳跃至目标区域并对其怪物造成220%攻击伤害+3250点固定伤害,并使目标眩晕2秒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61011306</v>
      </c>
      <c r="D515" s="14" t="s">
        <v>774</v>
      </c>
      <c r="E515" s="13">
        <v>5</v>
      </c>
      <c r="F515" s="13">
        <v>61011301</v>
      </c>
      <c r="G515" s="13">
        <v>0</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v>90001022</v>
      </c>
      <c r="AT515" s="14" t="s">
        <v>494</v>
      </c>
      <c r="AU515" s="13" t="s">
        <v>791</v>
      </c>
      <c r="AV515" s="16">
        <v>10000015</v>
      </c>
      <c r="AW515" s="16">
        <v>21000030</v>
      </c>
      <c r="AX515" s="14" t="s">
        <v>775</v>
      </c>
      <c r="AY515" s="13">
        <v>0</v>
      </c>
      <c r="AZ515" s="15">
        <v>0</v>
      </c>
      <c r="BA515" s="15">
        <v>0</v>
      </c>
      <c r="BB515" s="123" t="str">
        <f t="shared" si="16"/>
        <v>立即跳跃至目标区域并对其怪物造成240%攻击伤害+4250点固定伤害,并使目标眩晕2秒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61012101</v>
      </c>
      <c r="D516" s="14" t="s">
        <v>792</v>
      </c>
      <c r="E516" s="13">
        <v>0</v>
      </c>
      <c r="F516" s="13">
        <v>61012101</v>
      </c>
      <c r="G516" s="13">
        <v>61012102</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v>
      </c>
      <c r="X516" s="16">
        <v>750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v>90001031</v>
      </c>
      <c r="AT516" s="14" t="s">
        <v>216</v>
      </c>
      <c r="AU516" s="13" t="s">
        <v>794</v>
      </c>
      <c r="AV516" s="16">
        <v>10001007</v>
      </c>
      <c r="AW516" s="16">
        <v>21000010</v>
      </c>
      <c r="AX516" s="14" t="s">
        <v>162</v>
      </c>
      <c r="AY516" s="13">
        <v>0</v>
      </c>
      <c r="AZ516" s="15">
        <v>0</v>
      </c>
      <c r="BA516" s="15">
        <v>0</v>
      </c>
      <c r="BB516" s="123" t="str">
        <f>"立即对目标范围内的怪物造成"&amp;W516*100&amp;"%攻击伤害+"&amp;X516&amp;"点固定伤害,并使目标速度降低50%,持续6秒"</f>
        <v>立即对目标范围内的怪物造成200%攻击伤害+750点固定伤害,并使目标速度降低50%,持续6秒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61012102</v>
      </c>
      <c r="D517" s="14" t="s">
        <v>792</v>
      </c>
      <c r="E517" s="13">
        <v>1</v>
      </c>
      <c r="F517" s="13">
        <v>61012101</v>
      </c>
      <c r="G517" s="13">
        <v>61012103</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v>
      </c>
      <c r="X517" s="16">
        <v>750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ref="BB517:BB521" si="17">"立即对目标范围内的怪物造成"&amp;W517*100&amp;"%攻击伤害+"&amp;X517&amp;"点固定伤害,并使目标速度降低50%,持续6秒"</f>
        <v>立即对目标范围内的怪物造成200%攻击伤害+750点固定伤害,并使目标速度降低50%,持续6秒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61012103</v>
      </c>
      <c r="D518" s="14" t="s">
        <v>792</v>
      </c>
      <c r="E518" s="13">
        <v>2</v>
      </c>
      <c r="F518" s="13">
        <v>61012101</v>
      </c>
      <c r="G518" s="13">
        <v>61012104</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2.25</v>
      </c>
      <c r="X518" s="16">
        <v>1500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立即对目标范围内的怪物造成225%攻击伤害+1500点固定伤害,并使目标速度降低50%,持续6秒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61012104</v>
      </c>
      <c r="D519" s="14" t="s">
        <v>792</v>
      </c>
      <c r="E519" s="13">
        <v>3</v>
      </c>
      <c r="F519" s="13">
        <v>61012101</v>
      </c>
      <c r="G519" s="13">
        <v>0</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2.5</v>
      </c>
      <c r="X519" s="16">
        <v>2250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t="s">
        <v>795</v>
      </c>
      <c r="AT519" s="14" t="s">
        <v>216</v>
      </c>
      <c r="AU519" s="13" t="s">
        <v>794</v>
      </c>
      <c r="AV519" s="16">
        <v>10001007</v>
      </c>
      <c r="AW519" s="16">
        <v>21000010</v>
      </c>
      <c r="AX519" s="14" t="s">
        <v>162</v>
      </c>
      <c r="AY519" s="13">
        <v>0</v>
      </c>
      <c r="AZ519" s="15">
        <v>0</v>
      </c>
      <c r="BA519" s="15">
        <v>0</v>
      </c>
      <c r="BB519" s="123" t="str">
        <f t="shared" si="17"/>
        <v>立即对目标范围内的怪物造成250%攻击伤害+2250点固定伤害,并使目标速度降低50%,持续6秒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61012105</v>
      </c>
      <c r="D520" s="14" t="s">
        <v>792</v>
      </c>
      <c r="E520" s="13">
        <v>4</v>
      </c>
      <c r="F520" s="13">
        <v>61012101</v>
      </c>
      <c r="G520" s="13">
        <v>0</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2.75</v>
      </c>
      <c r="X520" s="16">
        <v>3250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si="17"/>
        <v>立即对目标范围内的怪物造成275%攻击伤害+3250点固定伤害,并使目标速度降低50%,持续6秒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61012106</v>
      </c>
      <c r="D521" s="14" t="s">
        <v>792</v>
      </c>
      <c r="E521" s="13">
        <v>5</v>
      </c>
      <c r="F521" s="13">
        <v>61012101</v>
      </c>
      <c r="G521" s="13">
        <v>0</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3</v>
      </c>
      <c r="X521" s="16">
        <v>4250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立即对目标范围内的怪物造成300%攻击伤害+4250点固定伤害,并使目标速度降低50%,持续6秒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61012201</v>
      </c>
      <c r="D522" s="14" t="s">
        <v>198</v>
      </c>
      <c r="E522" s="13">
        <v>0</v>
      </c>
      <c r="F522" s="13">
        <v>61012201</v>
      </c>
      <c r="G522" s="13">
        <v>61012202</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v>
      </c>
      <c r="X522" s="13">
        <v>300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"每秒对周围的怪物造成"&amp;W522*100&amp;"%攻击伤害+"&amp;X522&amp;"点固定伤害.持续4秒并使自身免疫怪物攻击"</f>
        <v>每秒对周围的怪物造成100%攻击伤害+300点固定伤害.持续4秒并使自身免疫怪物攻击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61012202</v>
      </c>
      <c r="D523" s="14" t="s">
        <v>198</v>
      </c>
      <c r="E523" s="13">
        <v>1</v>
      </c>
      <c r="F523" s="13">
        <v>61012201</v>
      </c>
      <c r="G523" s="13">
        <v>61012203</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1.1000000000000001</v>
      </c>
      <c r="X523" s="13">
        <v>300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ref="BB523:BB527" si="18">"每秒对周围的怪物造成"&amp;W523*100&amp;"%攻击伤害+"&amp;X523&amp;"点固定伤害.持续4秒并使自身免疫怪物攻击"</f>
        <v>每秒对周围的怪物造成110%攻击伤害+300点固定伤害.持续4秒并使自身免疫怪物攻击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61012203</v>
      </c>
      <c r="D524" s="14" t="s">
        <v>198</v>
      </c>
      <c r="E524" s="13">
        <v>2</v>
      </c>
      <c r="F524" s="13">
        <v>61012201</v>
      </c>
      <c r="G524" s="13">
        <v>61012204</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1.2</v>
      </c>
      <c r="X524" s="13">
        <v>450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每秒对周围的怪物造成120%攻击伤害+450点固定伤害.持续4秒并使自身免疫怪物攻击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61012204</v>
      </c>
      <c r="D525" s="14" t="s">
        <v>198</v>
      </c>
      <c r="E525" s="13">
        <v>3</v>
      </c>
      <c r="F525" s="13">
        <v>61012201</v>
      </c>
      <c r="G525" s="13">
        <v>0</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1.3</v>
      </c>
      <c r="X525" s="13">
        <v>750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 t="shared" si="18"/>
        <v>每秒对周围的怪物造成130%攻击伤害+750点固定伤害.持续4秒并使自身免疫怪物攻击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61012205</v>
      </c>
      <c r="D526" s="14" t="s">
        <v>198</v>
      </c>
      <c r="E526" s="13">
        <v>4</v>
      </c>
      <c r="F526" s="13">
        <v>61012201</v>
      </c>
      <c r="G526" s="13">
        <v>0</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1.4</v>
      </c>
      <c r="X526" s="13">
        <v>1050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si="18"/>
        <v>每秒对周围的怪物造成140%攻击伤害+1050点固定伤害.持续4秒并使自身免疫怪物攻击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61012206</v>
      </c>
      <c r="D527" s="14" t="s">
        <v>198</v>
      </c>
      <c r="E527" s="13">
        <v>5</v>
      </c>
      <c r="F527" s="13">
        <v>61012201</v>
      </c>
      <c r="G527" s="13">
        <v>0</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1.5</v>
      </c>
      <c r="X527" s="13">
        <v>1500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每秒对周围的怪物造成150%攻击伤害+1500点固定伤害.持续4秒并使自身免疫怪物攻击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61012301</v>
      </c>
      <c r="D528" s="14" t="s">
        <v>797</v>
      </c>
      <c r="E528" s="13">
        <v>0</v>
      </c>
      <c r="F528" s="13">
        <v>61012301</v>
      </c>
      <c r="G528" s="13">
        <v>61012302</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1.6</v>
      </c>
      <c r="X528" s="16">
        <v>750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"立即冲锋至目标区域并对其怪物造成"&amp;W528*100&amp;"%攻击伤害+"&amp;X528&amp;"点固定伤害,并使自身无敌1秒"</f>
        <v>立即冲锋至目标区域并对其怪物造成160%攻击伤害+750点固定伤害,并使自身无敌1秒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61012302</v>
      </c>
      <c r="D529" s="14" t="s">
        <v>797</v>
      </c>
      <c r="E529" s="13">
        <v>1</v>
      </c>
      <c r="F529" s="13">
        <v>61012301</v>
      </c>
      <c r="G529" s="13">
        <v>61012303</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1.6</v>
      </c>
      <c r="X529" s="16">
        <v>750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ref="BB529:BB533" si="19">"立即冲锋至目标区域并对其怪物造成"&amp;W529*100&amp;"%攻击伤害+"&amp;X529&amp;"点固定伤害,并使自身无敌1秒"</f>
        <v>立即冲锋至目标区域并对其怪物造成160%攻击伤害+750点固定伤害,并使自身无敌1秒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61012303</v>
      </c>
      <c r="D530" s="14" t="s">
        <v>797</v>
      </c>
      <c r="E530" s="13">
        <v>2</v>
      </c>
      <c r="F530" s="13">
        <v>61012301</v>
      </c>
      <c r="G530" s="13">
        <v>61012304</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1.8</v>
      </c>
      <c r="X530" s="16">
        <v>1500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立即冲锋至目标区域并对其怪物造成180%攻击伤害+1500点固定伤害,并使自身无敌1秒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61012304</v>
      </c>
      <c r="D531" s="14" t="s">
        <v>797</v>
      </c>
      <c r="E531" s="13">
        <v>3</v>
      </c>
      <c r="F531" s="13">
        <v>61012301</v>
      </c>
      <c r="G531" s="13">
        <v>0</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2</v>
      </c>
      <c r="X531" s="16">
        <v>2250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 t="shared" si="19"/>
        <v>立即冲锋至目标区域并对其怪物造成200%攻击伤害+2250点固定伤害,并使自身无敌1秒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61012305</v>
      </c>
      <c r="D532" s="14" t="s">
        <v>797</v>
      </c>
      <c r="E532" s="13">
        <v>4</v>
      </c>
      <c r="F532" s="13">
        <v>61012301</v>
      </c>
      <c r="G532" s="13">
        <v>0</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2.2000000000000002</v>
      </c>
      <c r="X532" s="16">
        <v>3250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si="19"/>
        <v>立即冲锋至目标区域并对其怪物造成220%攻击伤害+3250点固定伤害,并使自身无敌1秒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61012306</v>
      </c>
      <c r="D533" s="14" t="s">
        <v>797</v>
      </c>
      <c r="E533" s="13">
        <v>5</v>
      </c>
      <c r="F533" s="13">
        <v>61012301</v>
      </c>
      <c r="G533" s="13">
        <v>0</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2.4</v>
      </c>
      <c r="X533" s="16">
        <v>4250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立即冲锋至目标区域并对其怪物造成240%攻击伤害+4250点固定伤害,并使自身无敌1秒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26">
        <v>610211011</v>
      </c>
      <c r="D534" s="37" t="s">
        <v>798</v>
      </c>
      <c r="E534" s="26">
        <v>0</v>
      </c>
      <c r="F534" s="26">
        <v>61021101</v>
      </c>
      <c r="G534" s="26">
        <v>0</v>
      </c>
      <c r="H534" s="26">
        <v>0</v>
      </c>
      <c r="I534" s="26">
        <v>18</v>
      </c>
      <c r="J534" s="26">
        <v>5</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799</v>
      </c>
      <c r="AS534" s="26" t="s">
        <v>160</v>
      </c>
      <c r="AT534" s="37" t="s">
        <v>161</v>
      </c>
      <c r="AU534" s="26" t="s">
        <v>249</v>
      </c>
      <c r="AV534" s="26">
        <v>0</v>
      </c>
      <c r="AW534" s="26">
        <v>0</v>
      </c>
      <c r="AX534" s="37" t="s">
        <v>162</v>
      </c>
      <c r="AY534" s="37" t="s">
        <v>160</v>
      </c>
      <c r="AZ534" s="26">
        <v>0</v>
      </c>
      <c r="BA534" s="26">
        <v>0</v>
      </c>
      <c r="BB534" s="135" t="s">
        <v>800</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610211021</v>
      </c>
      <c r="D535" s="37" t="s">
        <v>798</v>
      </c>
      <c r="E535" s="26">
        <v>1</v>
      </c>
      <c r="F535" s="26">
        <v>61021101</v>
      </c>
      <c r="G535" s="26">
        <v>0</v>
      </c>
      <c r="H535" s="26">
        <v>0</v>
      </c>
      <c r="I535" s="26">
        <v>27</v>
      </c>
      <c r="J535" s="26">
        <v>2</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799</v>
      </c>
      <c r="AS535" s="26" t="s">
        <v>160</v>
      </c>
      <c r="AT535" s="37" t="s">
        <v>161</v>
      </c>
      <c r="AU535" s="26" t="s">
        <v>249</v>
      </c>
      <c r="AV535" s="26">
        <v>0</v>
      </c>
      <c r="AW535" s="26">
        <v>0</v>
      </c>
      <c r="AX535" s="37" t="s">
        <v>162</v>
      </c>
      <c r="AY535" s="37" t="s">
        <v>160</v>
      </c>
      <c r="AZ535" s="26">
        <v>0</v>
      </c>
      <c r="BA535" s="26">
        <v>0</v>
      </c>
      <c r="BB535" s="135" t="s">
        <v>800</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610211031</v>
      </c>
      <c r="D536" s="37" t="s">
        <v>798</v>
      </c>
      <c r="E536" s="26">
        <v>2</v>
      </c>
      <c r="F536" s="26">
        <v>61021101</v>
      </c>
      <c r="G536" s="26">
        <v>0</v>
      </c>
      <c r="H536" s="26">
        <v>0</v>
      </c>
      <c r="I536" s="26">
        <v>32</v>
      </c>
      <c r="J536" s="26">
        <v>2</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801</v>
      </c>
      <c r="AS536" s="26" t="s">
        <v>160</v>
      </c>
      <c r="AT536" s="37" t="s">
        <v>161</v>
      </c>
      <c r="AU536" s="26" t="s">
        <v>249</v>
      </c>
      <c r="AV536" s="26">
        <v>0</v>
      </c>
      <c r="AW536" s="26">
        <v>0</v>
      </c>
      <c r="AX536" s="37" t="s">
        <v>162</v>
      </c>
      <c r="AY536" s="37" t="s">
        <v>160</v>
      </c>
      <c r="AZ536" s="26">
        <v>0</v>
      </c>
      <c r="BA536" s="26">
        <v>0</v>
      </c>
      <c r="BB536" s="135" t="s">
        <v>802</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610211041</v>
      </c>
      <c r="D537" s="37" t="s">
        <v>798</v>
      </c>
      <c r="E537" s="26">
        <v>3</v>
      </c>
      <c r="F537" s="26">
        <v>61021101</v>
      </c>
      <c r="G537" s="26">
        <v>0</v>
      </c>
      <c r="H537" s="26">
        <v>0</v>
      </c>
      <c r="I537" s="26">
        <v>0</v>
      </c>
      <c r="J537" s="134">
        <v>0</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803</v>
      </c>
      <c r="AS537" s="26" t="s">
        <v>160</v>
      </c>
      <c r="AT537" s="37" t="s">
        <v>161</v>
      </c>
      <c r="AU537" s="26" t="s">
        <v>249</v>
      </c>
      <c r="AV537" s="26">
        <v>0</v>
      </c>
      <c r="AW537" s="26">
        <v>0</v>
      </c>
      <c r="AX537" s="37" t="s">
        <v>162</v>
      </c>
      <c r="AY537" s="37" t="s">
        <v>160</v>
      </c>
      <c r="AZ537" s="26">
        <v>0</v>
      </c>
      <c r="BA537" s="26">
        <v>0</v>
      </c>
      <c r="BB537" s="135" t="s">
        <v>804</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610211051</v>
      </c>
      <c r="D538" s="37" t="s">
        <v>798</v>
      </c>
      <c r="E538" s="26">
        <v>4</v>
      </c>
      <c r="F538" s="26">
        <v>61021101</v>
      </c>
      <c r="G538" s="26">
        <v>0</v>
      </c>
      <c r="H538" s="26">
        <v>0</v>
      </c>
      <c r="I538" s="26">
        <v>0</v>
      </c>
      <c r="J538" s="26">
        <v>0</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805</v>
      </c>
      <c r="AS538" s="26" t="s">
        <v>160</v>
      </c>
      <c r="AT538" s="37" t="s">
        <v>161</v>
      </c>
      <c r="AU538" s="26" t="s">
        <v>249</v>
      </c>
      <c r="AV538" s="26">
        <v>0</v>
      </c>
      <c r="AW538" s="26">
        <v>0</v>
      </c>
      <c r="AX538" s="37" t="s">
        <v>162</v>
      </c>
      <c r="AY538" s="37" t="s">
        <v>160</v>
      </c>
      <c r="AZ538" s="26">
        <v>0</v>
      </c>
      <c r="BA538" s="26">
        <v>0</v>
      </c>
      <c r="BB538" s="135" t="s">
        <v>806</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610211061</v>
      </c>
      <c r="D539" s="37" t="s">
        <v>798</v>
      </c>
      <c r="E539" s="26">
        <v>5</v>
      </c>
      <c r="F539" s="26">
        <v>61021101</v>
      </c>
      <c r="G539" s="26">
        <v>0</v>
      </c>
      <c r="H539" s="26">
        <v>0</v>
      </c>
      <c r="I539" s="26">
        <v>0</v>
      </c>
      <c r="J539" s="26">
        <v>0</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807</v>
      </c>
      <c r="AS539" s="26" t="s">
        <v>160</v>
      </c>
      <c r="AT539" s="37" t="s">
        <v>161</v>
      </c>
      <c r="AU539" s="26" t="s">
        <v>249</v>
      </c>
      <c r="AV539" s="26">
        <v>0</v>
      </c>
      <c r="AW539" s="26">
        <v>0</v>
      </c>
      <c r="AX539" s="37" t="s">
        <v>162</v>
      </c>
      <c r="AY539" s="37" t="s">
        <v>160</v>
      </c>
      <c r="AZ539" s="26">
        <v>0</v>
      </c>
      <c r="BA539" s="26">
        <v>0</v>
      </c>
      <c r="BB539" s="135" t="s">
        <v>808</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610211071</v>
      </c>
      <c r="D540" s="37" t="s">
        <v>809</v>
      </c>
      <c r="E540" s="26">
        <v>0</v>
      </c>
      <c r="F540" s="26">
        <v>62021201</v>
      </c>
      <c r="G540" s="26">
        <v>0</v>
      </c>
      <c r="H540" s="26">
        <v>0</v>
      </c>
      <c r="I540" s="26">
        <v>30</v>
      </c>
      <c r="J540" s="26">
        <v>5</v>
      </c>
      <c r="K540" s="26">
        <v>0</v>
      </c>
      <c r="L540" s="26">
        <v>0</v>
      </c>
      <c r="M540" s="26">
        <v>0</v>
      </c>
      <c r="N540" s="26">
        <v>1</v>
      </c>
      <c r="O540" s="26">
        <v>0</v>
      </c>
      <c r="P540" s="26">
        <v>0</v>
      </c>
      <c r="Q540" s="26">
        <v>0</v>
      </c>
      <c r="R540" s="26">
        <v>0</v>
      </c>
      <c r="S540" s="26">
        <v>0</v>
      </c>
      <c r="T540" s="26">
        <v>1</v>
      </c>
      <c r="U540" s="26">
        <v>2</v>
      </c>
      <c r="V540" s="26">
        <v>0</v>
      </c>
      <c r="W540" s="26">
        <v>2</v>
      </c>
      <c r="X540" s="26">
        <v>1050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"立即对当前脚下敌人目标造成"&amp;W540*100&amp;"%攻击伤害+"&amp;X540&amp;"点固定伤害和使目标眩晕1秒,并迅速跳跃至目标区域"</f>
        <v>立即对当前脚下敌人目标造成200%攻击伤害+1050点固定伤害和使目标眩晕1秒,并迅速跳跃至目标区域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610211081</v>
      </c>
      <c r="D541" s="37" t="s">
        <v>809</v>
      </c>
      <c r="E541" s="26">
        <v>1</v>
      </c>
      <c r="F541" s="26">
        <v>62021201</v>
      </c>
      <c r="G541" s="26">
        <v>0</v>
      </c>
      <c r="H541" s="26">
        <v>0</v>
      </c>
      <c r="I541" s="26">
        <v>37</v>
      </c>
      <c r="J541" s="26">
        <v>2</v>
      </c>
      <c r="K541" s="26">
        <v>0</v>
      </c>
      <c r="L541" s="26">
        <v>0</v>
      </c>
      <c r="M541" s="26">
        <v>0</v>
      </c>
      <c r="N541" s="26">
        <v>1</v>
      </c>
      <c r="O541" s="26">
        <v>0</v>
      </c>
      <c r="P541" s="26">
        <v>0</v>
      </c>
      <c r="Q541" s="26">
        <v>0</v>
      </c>
      <c r="R541" s="26">
        <v>0</v>
      </c>
      <c r="S541" s="26">
        <v>0</v>
      </c>
      <c r="T541" s="26">
        <v>1</v>
      </c>
      <c r="U541" s="26">
        <v>2</v>
      </c>
      <c r="V541" s="26">
        <v>0</v>
      </c>
      <c r="W541" s="26">
        <v>2</v>
      </c>
      <c r="X541" s="26">
        <v>1050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ref="BB541:BB545" si="20">"立即对当前脚下敌人目标造成"&amp;W541*100&amp;"%攻击伤害+"&amp;X541&amp;"点固定伤害和使目标眩晕1秒,并迅速跳跃至目标区域"</f>
        <v>立即对当前脚下敌人目标造成200%攻击伤害+1050点固定伤害和使目标眩晕1秒,并迅速跳跃至目标区域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610211091</v>
      </c>
      <c r="D542" s="37" t="s">
        <v>809</v>
      </c>
      <c r="E542" s="26">
        <v>2</v>
      </c>
      <c r="F542" s="26">
        <v>62021201</v>
      </c>
      <c r="G542" s="26">
        <v>0</v>
      </c>
      <c r="H542" s="26">
        <v>0</v>
      </c>
      <c r="I542" s="26">
        <v>42</v>
      </c>
      <c r="J542" s="26">
        <v>2</v>
      </c>
      <c r="K542" s="26">
        <v>0</v>
      </c>
      <c r="L542" s="26">
        <v>0</v>
      </c>
      <c r="M542" s="26">
        <v>0</v>
      </c>
      <c r="N542" s="26">
        <v>1</v>
      </c>
      <c r="O542" s="26">
        <v>0</v>
      </c>
      <c r="P542" s="26">
        <v>0</v>
      </c>
      <c r="Q542" s="26">
        <v>0</v>
      </c>
      <c r="R542" s="26">
        <v>0</v>
      </c>
      <c r="S542" s="26">
        <v>0</v>
      </c>
      <c r="T542" s="26">
        <v>1</v>
      </c>
      <c r="U542" s="26">
        <v>2</v>
      </c>
      <c r="V542" s="26">
        <v>0</v>
      </c>
      <c r="W542" s="26">
        <v>2</v>
      </c>
      <c r="X542" s="26">
        <v>1400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立即对当前脚下敌人目标造成200%攻击伤害+1400点固定伤害和使目标眩晕1秒,并迅速跳跃至目标区域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20.100000000000001" customHeight="1">
      <c r="C543" s="26">
        <v>610211101</v>
      </c>
      <c r="D543" s="37" t="s">
        <v>809</v>
      </c>
      <c r="E543" s="26">
        <v>3</v>
      </c>
      <c r="F543" s="26">
        <v>62021201</v>
      </c>
      <c r="G543" s="26">
        <v>0</v>
      </c>
      <c r="H543" s="26">
        <v>0</v>
      </c>
      <c r="I543" s="26">
        <v>0</v>
      </c>
      <c r="J543" s="26">
        <v>0</v>
      </c>
      <c r="K543" s="26">
        <v>0</v>
      </c>
      <c r="L543" s="26">
        <v>0</v>
      </c>
      <c r="M543" s="26">
        <v>0</v>
      </c>
      <c r="N543" s="26">
        <v>1</v>
      </c>
      <c r="O543" s="26">
        <v>0</v>
      </c>
      <c r="P543" s="26">
        <v>0</v>
      </c>
      <c r="Q543" s="26">
        <v>0</v>
      </c>
      <c r="R543" s="26">
        <v>0</v>
      </c>
      <c r="S543" s="26">
        <v>0</v>
      </c>
      <c r="T543" s="26">
        <v>1</v>
      </c>
      <c r="U543" s="26">
        <v>2</v>
      </c>
      <c r="V543" s="26">
        <v>0</v>
      </c>
      <c r="W543" s="26">
        <v>2</v>
      </c>
      <c r="X543" s="26">
        <v>1750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 t="shared" si="20"/>
        <v>立即对当前脚下敌人目标造成200%攻击伤害+1750点固定伤害和使目标眩晕1秒,并迅速跳跃至目标区域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610211111</v>
      </c>
      <c r="D544" s="37" t="s">
        <v>809</v>
      </c>
      <c r="E544" s="26">
        <v>4</v>
      </c>
      <c r="F544" s="26">
        <v>62021201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2</v>
      </c>
      <c r="X544" s="26">
        <v>2100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si="20"/>
        <v>立即对当前脚下敌人目标造成200%攻击伤害+2100点固定伤害和使目标眩晕1秒,并迅速跳跃至目标区域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610211121</v>
      </c>
      <c r="D545" s="37" t="s">
        <v>809</v>
      </c>
      <c r="E545" s="26">
        <v>5</v>
      </c>
      <c r="F545" s="26">
        <v>62021201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2</v>
      </c>
      <c r="X545" s="26">
        <v>2450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立即对当前脚下敌人目标造成200%攻击伤害+2450点固定伤害和使目标眩晕1秒,并迅速跳跃至目标区域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19.5" customHeight="1">
      <c r="C546" s="133">
        <v>61021101</v>
      </c>
      <c r="D546" s="17" t="s">
        <v>810</v>
      </c>
      <c r="E546" s="13">
        <v>0</v>
      </c>
      <c r="F546" s="16">
        <v>61021401</v>
      </c>
      <c r="G546" s="133">
        <v>61021102</v>
      </c>
      <c r="H546" s="15">
        <v>0</v>
      </c>
      <c r="I546" s="13">
        <v>18</v>
      </c>
      <c r="J546" s="13">
        <v>5</v>
      </c>
      <c r="K546" s="13">
        <v>0</v>
      </c>
      <c r="L546" s="16">
        <v>0</v>
      </c>
      <c r="M546" s="16">
        <v>0</v>
      </c>
      <c r="N546" s="16">
        <v>1</v>
      </c>
      <c r="O546" s="16">
        <v>0</v>
      </c>
      <c r="P546" s="16">
        <v>0</v>
      </c>
      <c r="Q546" s="16">
        <v>0</v>
      </c>
      <c r="R546" s="8">
        <v>0</v>
      </c>
      <c r="S546" s="15">
        <v>0</v>
      </c>
      <c r="T546" s="13">
        <v>1</v>
      </c>
      <c r="U546" s="16">
        <v>2</v>
      </c>
      <c r="V546" s="16">
        <v>0</v>
      </c>
      <c r="W546" s="16">
        <v>2.5</v>
      </c>
      <c r="X546" s="13">
        <v>900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"立即将目标周围的怪物强制拉到技能范围中,并对目标范围内的怪物造成"&amp;W546*100&amp;"%攻击伤害+"&amp;X546&amp;"点固定伤害,并使目标移动速度降低50%且沉默,持续3秒"</f>
        <v>立即将目标周围的怪物强制拉到技能范围中,并对目标范围内的怪物造成250%攻击伤害+900点固定伤害,并使目标移动速度降低50%且沉默,持续3秒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61021102</v>
      </c>
      <c r="D547" s="17" t="s">
        <v>810</v>
      </c>
      <c r="E547" s="13">
        <v>1</v>
      </c>
      <c r="F547" s="16">
        <v>61021401</v>
      </c>
      <c r="G547" s="133">
        <v>61021103</v>
      </c>
      <c r="H547" s="15">
        <v>0</v>
      </c>
      <c r="I547" s="13">
        <v>27</v>
      </c>
      <c r="J547" s="13">
        <v>2</v>
      </c>
      <c r="K547" s="13">
        <v>0</v>
      </c>
      <c r="L547" s="16">
        <v>0</v>
      </c>
      <c r="M547" s="16">
        <v>0</v>
      </c>
      <c r="N547" s="16">
        <v>1</v>
      </c>
      <c r="O547" s="16">
        <v>0</v>
      </c>
      <c r="P547" s="16">
        <v>0</v>
      </c>
      <c r="Q547" s="16">
        <v>0</v>
      </c>
      <c r="R547" s="8">
        <v>0</v>
      </c>
      <c r="S547" s="15">
        <v>0</v>
      </c>
      <c r="T547" s="13">
        <v>1</v>
      </c>
      <c r="U547" s="16">
        <v>2</v>
      </c>
      <c r="V547" s="16">
        <v>0</v>
      </c>
      <c r="W547" s="16">
        <v>2.5</v>
      </c>
      <c r="X547" s="13">
        <v>900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ref="BB547:BB551" si="21">"立即将目标周围的怪物强制拉到技能范围中,并对目标范围内的怪物造成"&amp;W547*100&amp;"%攻击伤害+"&amp;X547&amp;"点固定伤害,并使目标移动速度降低50%且沉默,持续3秒"</f>
        <v>立即将目标周围的怪物强制拉到技能范围中,并对目标范围内的怪物造成250%攻击伤害+900点固定伤害,并使目标移动速度降低50%且沉默,持续3秒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61021103</v>
      </c>
      <c r="D548" s="17" t="s">
        <v>810</v>
      </c>
      <c r="E548" s="13">
        <v>2</v>
      </c>
      <c r="F548" s="16">
        <v>61021401</v>
      </c>
      <c r="G548" s="133">
        <v>61021104</v>
      </c>
      <c r="H548" s="15">
        <v>0</v>
      </c>
      <c r="I548" s="13">
        <v>32</v>
      </c>
      <c r="J548" s="13">
        <v>2</v>
      </c>
      <c r="K548" s="13">
        <v>0</v>
      </c>
      <c r="L548" s="16">
        <v>0</v>
      </c>
      <c r="M548" s="16">
        <v>0</v>
      </c>
      <c r="N548" s="16">
        <v>1</v>
      </c>
      <c r="O548" s="16">
        <v>0</v>
      </c>
      <c r="P548" s="16">
        <v>0</v>
      </c>
      <c r="Q548" s="16">
        <v>0</v>
      </c>
      <c r="R548" s="8">
        <v>0</v>
      </c>
      <c r="S548" s="15">
        <v>0</v>
      </c>
      <c r="T548" s="13">
        <v>1</v>
      </c>
      <c r="U548" s="16">
        <v>2</v>
      </c>
      <c r="V548" s="16">
        <v>0</v>
      </c>
      <c r="W548" s="16">
        <v>2.75</v>
      </c>
      <c r="X548" s="13">
        <v>1800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立即将目标周围的怪物强制拉到技能范围中,并对目标范围内的怪物造成275%攻击伤害+1800点固定伤害,并使目标移动速度降低50%且沉默,持续3秒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33">
        <v>61021104</v>
      </c>
      <c r="D549" s="17" t="s">
        <v>810</v>
      </c>
      <c r="E549" s="13">
        <v>3</v>
      </c>
      <c r="F549" s="16">
        <v>61021401</v>
      </c>
      <c r="G549" s="13">
        <v>0</v>
      </c>
      <c r="H549" s="15">
        <v>0</v>
      </c>
      <c r="I549" s="13">
        <v>0</v>
      </c>
      <c r="J549" s="128">
        <v>0</v>
      </c>
      <c r="K549" s="13">
        <v>0</v>
      </c>
      <c r="L549" s="16">
        <v>0</v>
      </c>
      <c r="M549" s="16">
        <v>0</v>
      </c>
      <c r="N549" s="16">
        <v>1</v>
      </c>
      <c r="O549" s="16">
        <v>0</v>
      </c>
      <c r="P549" s="16">
        <v>0</v>
      </c>
      <c r="Q549" s="16">
        <v>0</v>
      </c>
      <c r="R549" s="8">
        <v>0</v>
      </c>
      <c r="S549" s="15">
        <v>0</v>
      </c>
      <c r="T549" s="13">
        <v>1</v>
      </c>
      <c r="U549" s="16">
        <v>2</v>
      </c>
      <c r="V549" s="16">
        <v>0</v>
      </c>
      <c r="W549" s="16">
        <v>3</v>
      </c>
      <c r="X549" s="13">
        <v>2800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 t="shared" si="21"/>
        <v>立即将目标周围的怪物强制拉到技能范围中,并对目标范围内的怪物造成300%攻击伤害+2800点固定伤害,并使目标移动速度降低50%且沉默,持续3秒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61021105</v>
      </c>
      <c r="D550" s="17" t="s">
        <v>810</v>
      </c>
      <c r="E550" s="13">
        <v>4</v>
      </c>
      <c r="F550" s="16">
        <v>61021401</v>
      </c>
      <c r="G550" s="13">
        <v>0</v>
      </c>
      <c r="H550" s="15">
        <v>0</v>
      </c>
      <c r="I550" s="13">
        <v>0</v>
      </c>
      <c r="J550" s="13">
        <v>0</v>
      </c>
      <c r="K550" s="13">
        <v>0</v>
      </c>
      <c r="L550" s="16">
        <v>0</v>
      </c>
      <c r="M550" s="16">
        <v>0</v>
      </c>
      <c r="N550" s="16">
        <v>1</v>
      </c>
      <c r="O550" s="16">
        <v>0</v>
      </c>
      <c r="P550" s="16">
        <v>0</v>
      </c>
      <c r="Q550" s="16">
        <v>0</v>
      </c>
      <c r="R550" s="8">
        <v>0</v>
      </c>
      <c r="S550" s="15">
        <v>0</v>
      </c>
      <c r="T550" s="13">
        <v>1</v>
      </c>
      <c r="U550" s="16">
        <v>2</v>
      </c>
      <c r="V550" s="16">
        <v>0</v>
      </c>
      <c r="W550" s="16">
        <v>3.25</v>
      </c>
      <c r="X550" s="13">
        <v>4000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si="21"/>
        <v>立即将目标周围的怪物强制拉到技能范围中,并对目标范围内的怪物造成325%攻击伤害+4000点固定伤害,并使目标移动速度降低50%且沉默,持续3秒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61021106</v>
      </c>
      <c r="D551" s="17" t="s">
        <v>810</v>
      </c>
      <c r="E551" s="13">
        <v>5</v>
      </c>
      <c r="F551" s="16">
        <v>61021401</v>
      </c>
      <c r="G551" s="13">
        <v>0</v>
      </c>
      <c r="H551" s="15">
        <v>0</v>
      </c>
      <c r="I551" s="13">
        <v>0</v>
      </c>
      <c r="J551" s="13">
        <v>0</v>
      </c>
      <c r="K551" s="13">
        <v>0</v>
      </c>
      <c r="L551" s="16">
        <v>0</v>
      </c>
      <c r="M551" s="16">
        <v>0</v>
      </c>
      <c r="N551" s="16">
        <v>1</v>
      </c>
      <c r="O551" s="16">
        <v>0</v>
      </c>
      <c r="P551" s="16">
        <v>0</v>
      </c>
      <c r="Q551" s="16">
        <v>0</v>
      </c>
      <c r="R551" s="8">
        <v>0</v>
      </c>
      <c r="S551" s="15">
        <v>0</v>
      </c>
      <c r="T551" s="13">
        <v>1</v>
      </c>
      <c r="U551" s="16">
        <v>2</v>
      </c>
      <c r="V551" s="16">
        <v>0</v>
      </c>
      <c r="W551" s="16">
        <v>3.5</v>
      </c>
      <c r="X551" s="13">
        <v>5200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立即将目标周围的怪物强制拉到技能范围中,并对目标范围内的怪物造成350%攻击伤害+5200点固定伤害,并使目标移动速度降低50%且沉默,持续3秒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6">
        <v>61021201</v>
      </c>
      <c r="D552" s="17" t="s">
        <v>815</v>
      </c>
      <c r="E552" s="13">
        <v>0</v>
      </c>
      <c r="F552" s="16">
        <v>61021201</v>
      </c>
      <c r="G552" s="16">
        <f>C553</f>
        <v>61021202</v>
      </c>
      <c r="H552" s="15">
        <v>0</v>
      </c>
      <c r="I552" s="13">
        <v>25</v>
      </c>
      <c r="J552" s="13">
        <v>5</v>
      </c>
      <c r="K552" s="13">
        <v>0</v>
      </c>
      <c r="L552" s="16">
        <v>0</v>
      </c>
      <c r="M552" s="16">
        <v>0</v>
      </c>
      <c r="N552" s="16">
        <v>1</v>
      </c>
      <c r="O552" s="16">
        <v>0</v>
      </c>
      <c r="P552" s="16">
        <v>0</v>
      </c>
      <c r="Q552" s="16">
        <v>0</v>
      </c>
      <c r="R552" s="8">
        <v>0</v>
      </c>
      <c r="S552" s="15">
        <v>0</v>
      </c>
      <c r="T552" s="13">
        <v>1</v>
      </c>
      <c r="U552" s="16">
        <v>2</v>
      </c>
      <c r="V552" s="16">
        <v>0</v>
      </c>
      <c r="W552" s="13">
        <v>3</v>
      </c>
      <c r="X552" s="13">
        <v>900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ref="BB552:BB557" si="22">"向前方发射一颗移动缓慢的法球,球体每秒对附近玩家造成"&amp;W552*100&amp;"%伤害+"&amp;X552&amp;"点固定伤害,并产生3秒禁锢效果,技能持续为15秒,移动过程中每秒对范围额外附加100%伤害+"&amp;BN552&amp;"点伤害"</f>
        <v>向前方发射一颗移动缓慢的法球,球体每秒对附近玩家造成300%伤害+900点固定伤害,并产生3秒禁锢效果,技能持续为15秒,移动过程中每秒对范围额外附加100%伤害+0点伤害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61021202</v>
      </c>
      <c r="D553" s="17" t="s">
        <v>815</v>
      </c>
      <c r="E553" s="13">
        <v>1</v>
      </c>
      <c r="F553" s="16">
        <v>61021201</v>
      </c>
      <c r="G553" s="16">
        <f t="shared" ref="G553:G554" si="23">C554</f>
        <v>61021203</v>
      </c>
      <c r="H553" s="15">
        <v>0</v>
      </c>
      <c r="I553" s="13">
        <v>32</v>
      </c>
      <c r="J553" s="13">
        <v>2</v>
      </c>
      <c r="K553" s="13">
        <v>0</v>
      </c>
      <c r="L553" s="16">
        <v>0</v>
      </c>
      <c r="M553" s="16">
        <v>0</v>
      </c>
      <c r="N553" s="16">
        <v>1</v>
      </c>
      <c r="O553" s="16">
        <v>0</v>
      </c>
      <c r="P553" s="16">
        <v>0</v>
      </c>
      <c r="Q553" s="16">
        <v>0</v>
      </c>
      <c r="R553" s="8">
        <v>0</v>
      </c>
      <c r="S553" s="15">
        <v>0</v>
      </c>
      <c r="T553" s="13">
        <v>1</v>
      </c>
      <c r="U553" s="16">
        <v>2</v>
      </c>
      <c r="V553" s="16">
        <v>0</v>
      </c>
      <c r="W553" s="13">
        <v>3</v>
      </c>
      <c r="X553" s="13">
        <v>900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向前方发射一颗移动缓慢的法球,球体每秒对附近玩家造成300%伤害+900点固定伤害,并产生3秒禁锢效果,技能持续为15秒,移动过程中每秒对范围额外附加100%伤害+0点伤害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61021203</v>
      </c>
      <c r="D554" s="17" t="s">
        <v>815</v>
      </c>
      <c r="E554" s="13">
        <v>2</v>
      </c>
      <c r="F554" s="16">
        <v>61021201</v>
      </c>
      <c r="G554" s="16">
        <f t="shared" si="23"/>
        <v>61021204</v>
      </c>
      <c r="H554" s="15">
        <v>0</v>
      </c>
      <c r="I554" s="13">
        <v>37</v>
      </c>
      <c r="J554" s="13">
        <v>2</v>
      </c>
      <c r="K554" s="13">
        <v>0</v>
      </c>
      <c r="L554" s="16">
        <v>0</v>
      </c>
      <c r="M554" s="16">
        <v>0</v>
      </c>
      <c r="N554" s="16">
        <v>1</v>
      </c>
      <c r="O554" s="16">
        <v>0</v>
      </c>
      <c r="P554" s="16">
        <v>0</v>
      </c>
      <c r="Q554" s="16">
        <v>0</v>
      </c>
      <c r="R554" s="8">
        <v>0</v>
      </c>
      <c r="S554" s="15">
        <v>0</v>
      </c>
      <c r="T554" s="13">
        <v>1</v>
      </c>
      <c r="U554" s="16">
        <v>2</v>
      </c>
      <c r="V554" s="16">
        <v>0</v>
      </c>
      <c r="W554" s="13">
        <v>3.25</v>
      </c>
      <c r="X554" s="13">
        <v>1800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向前方发射一颗移动缓慢的法球,球体每秒对附近玩家造成325%伤害+1800点固定伤害,并产生3秒禁锢效果,技能持续为15秒,移动过程中每秒对范围额外附加100%伤害+0点伤害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61021204</v>
      </c>
      <c r="D555" s="17" t="s">
        <v>815</v>
      </c>
      <c r="E555" s="13">
        <v>3</v>
      </c>
      <c r="F555" s="16">
        <v>61021201</v>
      </c>
      <c r="G555" s="13">
        <v>0</v>
      </c>
      <c r="H555" s="15">
        <v>0</v>
      </c>
      <c r="I555" s="13">
        <v>0</v>
      </c>
      <c r="J555" s="13">
        <v>0</v>
      </c>
      <c r="K555" s="13">
        <v>0</v>
      </c>
      <c r="L555" s="16">
        <v>0</v>
      </c>
      <c r="M555" s="16">
        <v>0</v>
      </c>
      <c r="N555" s="16">
        <v>1</v>
      </c>
      <c r="O555" s="16">
        <v>0</v>
      </c>
      <c r="P555" s="16">
        <v>0</v>
      </c>
      <c r="Q555" s="16">
        <v>0</v>
      </c>
      <c r="R555" s="8">
        <v>0</v>
      </c>
      <c r="S555" s="15">
        <v>0</v>
      </c>
      <c r="T555" s="13">
        <v>1</v>
      </c>
      <c r="U555" s="16">
        <v>2</v>
      </c>
      <c r="V555" s="16">
        <v>0</v>
      </c>
      <c r="W555" s="13">
        <v>3.5</v>
      </c>
      <c r="X555" s="13">
        <v>2800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si="22"/>
        <v>向前方发射一颗移动缓慢的法球,球体每秒对附近玩家造成350%伤害+2800点固定伤害,并产生3秒禁锢效果,技能持续为15秒,移动过程中每秒对范围额外附加100%伤害+0点伤害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61021205</v>
      </c>
      <c r="D556" s="17" t="s">
        <v>815</v>
      </c>
      <c r="E556" s="13">
        <v>4</v>
      </c>
      <c r="F556" s="16">
        <v>61021201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3">
        <v>3.75</v>
      </c>
      <c r="X556" s="13">
        <v>4000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向前方发射一颗移动缓慢的法球,球体每秒对附近玩家造成375%伤害+4000点固定伤害,并产生3秒禁锢效果,技能持续为15秒,移动过程中每秒对范围额外附加100%伤害+0点伤害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61021206</v>
      </c>
      <c r="D557" s="17" t="s">
        <v>815</v>
      </c>
      <c r="E557" s="13">
        <v>5</v>
      </c>
      <c r="F557" s="16">
        <v>61021201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3">
        <v>4</v>
      </c>
      <c r="X557" s="13">
        <v>5200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向前方发射一颗移动缓慢的法球,球体每秒对附近玩家造成400%伤害+5200点固定伤害,并产生3秒禁锢效果,技能持续为15秒,移动过程中每秒对范围额外附加100%伤害+0点伤害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61021301</v>
      </c>
      <c r="D558" s="17" t="s">
        <v>818</v>
      </c>
      <c r="E558" s="13">
        <v>0</v>
      </c>
      <c r="F558" s="16">
        <v>61021301</v>
      </c>
      <c r="G558" s="16">
        <f>C559</f>
        <v>61021302</v>
      </c>
      <c r="H558" s="15">
        <v>0</v>
      </c>
      <c r="I558" s="13">
        <v>30</v>
      </c>
      <c r="J558" s="16">
        <v>5</v>
      </c>
      <c r="K558" s="13">
        <v>0</v>
      </c>
      <c r="L558" s="16">
        <v>0</v>
      </c>
      <c r="M558" s="16">
        <v>0</v>
      </c>
      <c r="N558" s="16">
        <v>1</v>
      </c>
      <c r="O558" s="16">
        <v>0</v>
      </c>
      <c r="P558" s="16">
        <v>0</v>
      </c>
      <c r="Q558" s="16">
        <v>0</v>
      </c>
      <c r="R558" s="8">
        <v>0</v>
      </c>
      <c r="S558" s="15">
        <v>0</v>
      </c>
      <c r="T558" s="13">
        <v>1</v>
      </c>
      <c r="U558" s="16">
        <v>2</v>
      </c>
      <c r="V558" s="16">
        <v>0</v>
      </c>
      <c r="W558" s="16">
        <v>2.5</v>
      </c>
      <c r="X558" s="16">
        <v>1000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"立即对目标范围内的怪物造成"&amp;W558*100&amp;"%攻击伤害+"&amp;X558&amp;"点固定伤害,并使目标冰冻2秒"</f>
        <v>立即对目标范围内的怪物造成250%攻击伤害+1000点固定伤害,并使目标冰冻2秒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61021302</v>
      </c>
      <c r="D559" s="17" t="s">
        <v>818</v>
      </c>
      <c r="E559" s="13">
        <v>1</v>
      </c>
      <c r="F559" s="16">
        <v>61021301</v>
      </c>
      <c r="G559" s="16">
        <f t="shared" ref="G559:G560" si="24">C560</f>
        <v>61021303</v>
      </c>
      <c r="H559" s="15">
        <v>0</v>
      </c>
      <c r="I559" s="13">
        <v>37</v>
      </c>
      <c r="J559" s="16">
        <v>2</v>
      </c>
      <c r="K559" s="13">
        <v>0</v>
      </c>
      <c r="L559" s="16">
        <v>0</v>
      </c>
      <c r="M559" s="16">
        <v>0</v>
      </c>
      <c r="N559" s="16">
        <v>1</v>
      </c>
      <c r="O559" s="16">
        <v>0</v>
      </c>
      <c r="P559" s="16">
        <v>0</v>
      </c>
      <c r="Q559" s="16">
        <v>0</v>
      </c>
      <c r="R559" s="8">
        <v>0</v>
      </c>
      <c r="S559" s="15">
        <v>0</v>
      </c>
      <c r="T559" s="13">
        <v>1</v>
      </c>
      <c r="U559" s="16">
        <v>2</v>
      </c>
      <c r="V559" s="16">
        <v>0</v>
      </c>
      <c r="W559" s="16">
        <v>2.5</v>
      </c>
      <c r="X559" s="16">
        <v>1000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ref="BB559:BB563" si="25">"立即对目标范围内的怪物造成"&amp;W559*100&amp;"%攻击伤害+"&amp;X559&amp;"点固定伤害,并使目标冰冻2秒"</f>
        <v>立即对目标范围内的怪物造成250%攻击伤害+1000点固定伤害,并使目标冰冻2秒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61021303</v>
      </c>
      <c r="D560" s="17" t="s">
        <v>818</v>
      </c>
      <c r="E560" s="13">
        <v>2</v>
      </c>
      <c r="F560" s="16">
        <v>61021301</v>
      </c>
      <c r="G560" s="16">
        <f t="shared" si="24"/>
        <v>61021304</v>
      </c>
      <c r="H560" s="15">
        <v>0</v>
      </c>
      <c r="I560" s="13">
        <v>42</v>
      </c>
      <c r="J560" s="16">
        <v>2</v>
      </c>
      <c r="K560" s="13">
        <v>0</v>
      </c>
      <c r="L560" s="16">
        <v>0</v>
      </c>
      <c r="M560" s="16">
        <v>0</v>
      </c>
      <c r="N560" s="16">
        <v>1</v>
      </c>
      <c r="O560" s="16">
        <v>0</v>
      </c>
      <c r="P560" s="16">
        <v>0</v>
      </c>
      <c r="Q560" s="16">
        <v>0</v>
      </c>
      <c r="R560" s="8">
        <v>0</v>
      </c>
      <c r="S560" s="15">
        <v>0</v>
      </c>
      <c r="T560" s="13">
        <v>1</v>
      </c>
      <c r="U560" s="16">
        <v>2</v>
      </c>
      <c r="V560" s="16">
        <v>0</v>
      </c>
      <c r="W560" s="16">
        <v>2.75</v>
      </c>
      <c r="X560" s="16">
        <v>1500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立即对目标范围内的怪物造成275%攻击伤害+1500点固定伤害,并使目标冰冻2秒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19.5" customHeight="1">
      <c r="C561" s="16">
        <v>61021304</v>
      </c>
      <c r="D561" s="17" t="s">
        <v>818</v>
      </c>
      <c r="E561" s="13">
        <v>3</v>
      </c>
      <c r="F561" s="16">
        <v>61021301</v>
      </c>
      <c r="G561" s="13">
        <v>0</v>
      </c>
      <c r="H561" s="15">
        <v>0</v>
      </c>
      <c r="I561" s="16">
        <v>0</v>
      </c>
      <c r="J561" s="16">
        <v>0</v>
      </c>
      <c r="K561" s="13">
        <v>0</v>
      </c>
      <c r="L561" s="16">
        <v>0</v>
      </c>
      <c r="M561" s="16">
        <v>0</v>
      </c>
      <c r="N561" s="16">
        <v>1</v>
      </c>
      <c r="O561" s="16">
        <v>0</v>
      </c>
      <c r="P561" s="16">
        <v>0</v>
      </c>
      <c r="Q561" s="16">
        <v>0</v>
      </c>
      <c r="R561" s="8">
        <v>0</v>
      </c>
      <c r="S561" s="15">
        <v>0</v>
      </c>
      <c r="T561" s="13">
        <v>1</v>
      </c>
      <c r="U561" s="16">
        <v>2</v>
      </c>
      <c r="V561" s="16">
        <v>0</v>
      </c>
      <c r="W561" s="16">
        <v>3</v>
      </c>
      <c r="X561" s="16">
        <v>2000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 t="shared" si="25"/>
        <v>立即对目标范围内的怪物造成300%攻击伤害+2000点固定伤害,并使目标冰冻2秒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61021305</v>
      </c>
      <c r="D562" s="17" t="s">
        <v>818</v>
      </c>
      <c r="E562" s="13">
        <v>4</v>
      </c>
      <c r="F562" s="16">
        <v>61021301</v>
      </c>
      <c r="G562" s="13">
        <v>0</v>
      </c>
      <c r="H562" s="15">
        <v>0</v>
      </c>
      <c r="I562" s="16">
        <v>0</v>
      </c>
      <c r="J562" s="16">
        <v>0</v>
      </c>
      <c r="K562" s="13">
        <v>0</v>
      </c>
      <c r="L562" s="16">
        <v>0</v>
      </c>
      <c r="M562" s="16">
        <v>0</v>
      </c>
      <c r="N562" s="16">
        <v>1</v>
      </c>
      <c r="O562" s="16">
        <v>0</v>
      </c>
      <c r="P562" s="16">
        <v>0</v>
      </c>
      <c r="Q562" s="16">
        <v>0</v>
      </c>
      <c r="R562" s="8">
        <v>0</v>
      </c>
      <c r="S562" s="15">
        <v>0</v>
      </c>
      <c r="T562" s="13">
        <v>1</v>
      </c>
      <c r="U562" s="16">
        <v>2</v>
      </c>
      <c r="V562" s="16">
        <v>0</v>
      </c>
      <c r="W562" s="16">
        <v>3.25</v>
      </c>
      <c r="X562" s="16">
        <v>2750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si="25"/>
        <v>立即对目标范围内的怪物造成325%攻击伤害+2750点固定伤害,并使目标冰冻2秒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61021306</v>
      </c>
      <c r="D563" s="17" t="s">
        <v>818</v>
      </c>
      <c r="E563" s="13">
        <v>5</v>
      </c>
      <c r="F563" s="16">
        <v>61021301</v>
      </c>
      <c r="G563" s="13">
        <v>0</v>
      </c>
      <c r="H563" s="15">
        <v>0</v>
      </c>
      <c r="I563" s="16">
        <v>0</v>
      </c>
      <c r="J563" s="16">
        <v>0</v>
      </c>
      <c r="K563" s="13">
        <v>0</v>
      </c>
      <c r="L563" s="16">
        <v>0</v>
      </c>
      <c r="M563" s="16">
        <v>0</v>
      </c>
      <c r="N563" s="16">
        <v>1</v>
      </c>
      <c r="O563" s="16">
        <v>0</v>
      </c>
      <c r="P563" s="16">
        <v>0</v>
      </c>
      <c r="Q563" s="16">
        <v>0</v>
      </c>
      <c r="R563" s="8">
        <v>0</v>
      </c>
      <c r="S563" s="15">
        <v>0</v>
      </c>
      <c r="T563" s="13">
        <v>1</v>
      </c>
      <c r="U563" s="16">
        <v>2</v>
      </c>
      <c r="V563" s="16">
        <v>0</v>
      </c>
      <c r="W563" s="16">
        <v>3.5</v>
      </c>
      <c r="X563" s="16">
        <v>3500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立即对目标范围内的怪物造成350%攻击伤害+3500点固定伤害,并使目标冰冻2秒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20.100000000000001" customHeight="1">
      <c r="C564" s="8">
        <v>61021401</v>
      </c>
      <c r="D564" s="9" t="s">
        <v>821</v>
      </c>
      <c r="E564" s="8">
        <v>0</v>
      </c>
      <c r="F564" s="8">
        <v>61021402</v>
      </c>
      <c r="G564" s="8">
        <v>61021402</v>
      </c>
      <c r="H564" s="8">
        <v>0</v>
      </c>
      <c r="I564" s="8">
        <v>35</v>
      </c>
      <c r="J564" s="8">
        <v>5</v>
      </c>
      <c r="K564" s="8">
        <v>0</v>
      </c>
      <c r="L564" s="8">
        <v>0</v>
      </c>
      <c r="M564" s="8">
        <v>0</v>
      </c>
      <c r="N564" s="8">
        <v>1</v>
      </c>
      <c r="O564" s="8">
        <v>0</v>
      </c>
      <c r="P564" s="8">
        <v>0</v>
      </c>
      <c r="Q564" s="8">
        <v>0</v>
      </c>
      <c r="R564" s="8">
        <v>0</v>
      </c>
      <c r="S564" s="8">
        <v>0</v>
      </c>
      <c r="T564" s="8">
        <v>1</v>
      </c>
      <c r="U564" s="8">
        <v>2</v>
      </c>
      <c r="V564" s="8">
        <v>0</v>
      </c>
      <c r="W564" s="8">
        <v>2.5</v>
      </c>
      <c r="X564" s="8">
        <v>1000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2477</v>
      </c>
      <c r="AY564" s="8">
        <v>0</v>
      </c>
      <c r="AZ564" s="8">
        <v>0</v>
      </c>
      <c r="BA564" s="8">
        <v>0</v>
      </c>
      <c r="BB564" s="137" t="str">
        <f>"对目标区域释放一个引力场,引力场会不断牵附近怪物进入引力场,并对怪物造成"&amp;W564*100&amp;"%攻击伤害+"&amp;X564&amp;"点固定伤害,随后在技能范围中的敌人每秒受到100%攻击伤害+"&amp;BN564&amp;"点伤害"</f>
        <v>对目标区域释放一个引力场,引力场会不断牵附近怪物进入引力场,并对怪物造成250%攻击伤害+1000点固定伤害,随后在技能范围中的敌人每秒受到100%攻击伤害+200点伤害</v>
      </c>
      <c r="BC564" s="8">
        <v>0</v>
      </c>
      <c r="BD564" s="8">
        <v>0</v>
      </c>
      <c r="BE564" s="8">
        <v>0</v>
      </c>
      <c r="BF564" s="8">
        <v>0</v>
      </c>
      <c r="BG564" s="8">
        <v>0</v>
      </c>
      <c r="BH564" s="8">
        <v>0</v>
      </c>
      <c r="BI564" s="138">
        <v>0</v>
      </c>
      <c r="BJ564" s="8">
        <v>0</v>
      </c>
      <c r="BK564" s="8">
        <v>0</v>
      </c>
      <c r="BL564" s="8">
        <v>1000</v>
      </c>
      <c r="BM564" s="8">
        <v>1</v>
      </c>
      <c r="BN564" s="8">
        <v>200</v>
      </c>
      <c r="BO564" s="8">
        <v>0</v>
      </c>
      <c r="BP564" s="8">
        <v>0</v>
      </c>
    </row>
    <row r="565" spans="3:68" ht="20.100000000000001" customHeight="1">
      <c r="C565" s="8">
        <v>61021402</v>
      </c>
      <c r="D565" s="9" t="s">
        <v>821</v>
      </c>
      <c r="E565" s="8">
        <v>1</v>
      </c>
      <c r="F565" s="8">
        <v>61021402</v>
      </c>
      <c r="G565" s="8">
        <v>61021403</v>
      </c>
      <c r="H565" s="8">
        <v>0</v>
      </c>
      <c r="I565" s="8">
        <v>42</v>
      </c>
      <c r="J565" s="8">
        <v>2</v>
      </c>
      <c r="K565" s="8">
        <v>0</v>
      </c>
      <c r="L565" s="8">
        <v>0</v>
      </c>
      <c r="M565" s="8">
        <v>0</v>
      </c>
      <c r="N565" s="8">
        <v>1</v>
      </c>
      <c r="O565" s="8">
        <v>0</v>
      </c>
      <c r="P565" s="8">
        <v>0</v>
      </c>
      <c r="Q565" s="8">
        <v>0</v>
      </c>
      <c r="R565" s="8">
        <v>0</v>
      </c>
      <c r="S565" s="8">
        <v>0</v>
      </c>
      <c r="T565" s="8">
        <v>1</v>
      </c>
      <c r="U565" s="8">
        <v>2</v>
      </c>
      <c r="V565" s="8">
        <v>0</v>
      </c>
      <c r="W565" s="8">
        <v>2.5</v>
      </c>
      <c r="X565" s="8">
        <v>1000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"对目标区域释放一个引力场,引力场会不断牵附近怪物进入引力场,并对怪物造成"&amp;W565*100&amp;"%攻击伤害+"&amp;X565&amp;"点固定伤害,随后在技能范围中的敌人每秒受到100%攻击伤害+"&amp;BN565&amp;"点伤害"</f>
        <v>对目标区域释放一个引力场,引力场会不断牵附近怪物进入引力场,并对怪物造成250%攻击伤害+1000点固定伤害,随后在技能范围中的敌人每秒受到100%攻击伤害+200点伤害</v>
      </c>
      <c r="BC565" s="8">
        <v>0</v>
      </c>
      <c r="BD565" s="8">
        <v>0</v>
      </c>
      <c r="BE565" s="8">
        <v>0</v>
      </c>
      <c r="BF565" s="8">
        <v>0</v>
      </c>
      <c r="BG565" s="8">
        <v>0</v>
      </c>
      <c r="BH565" s="8">
        <v>0</v>
      </c>
      <c r="BI565" s="138">
        <v>0</v>
      </c>
      <c r="BJ565" s="8">
        <v>0</v>
      </c>
      <c r="BK565" s="8">
        <v>0</v>
      </c>
      <c r="BL565" s="8">
        <v>1000</v>
      </c>
      <c r="BM565" s="8">
        <v>1</v>
      </c>
      <c r="BN565" s="8">
        <v>200</v>
      </c>
      <c r="BO565" s="8">
        <v>0</v>
      </c>
      <c r="BP565" s="8">
        <v>0</v>
      </c>
    </row>
    <row r="566" spans="3:68" ht="20.100000000000001" customHeight="1">
      <c r="C566" s="8">
        <v>61021403</v>
      </c>
      <c r="D566" s="9" t="s">
        <v>821</v>
      </c>
      <c r="E566" s="8">
        <v>2</v>
      </c>
      <c r="F566" s="8">
        <v>61021402</v>
      </c>
      <c r="G566" s="8">
        <v>61021404</v>
      </c>
      <c r="H566" s="8">
        <v>0</v>
      </c>
      <c r="I566" s="8">
        <v>47</v>
      </c>
      <c r="J566" s="8">
        <v>2</v>
      </c>
      <c r="K566" s="8">
        <v>0</v>
      </c>
      <c r="L566" s="8">
        <v>0</v>
      </c>
      <c r="M566" s="8">
        <v>0</v>
      </c>
      <c r="N566" s="8">
        <v>1</v>
      </c>
      <c r="O566" s="8">
        <v>0</v>
      </c>
      <c r="P566" s="8">
        <v>0</v>
      </c>
      <c r="Q566" s="8">
        <v>0</v>
      </c>
      <c r="R566" s="8">
        <v>0</v>
      </c>
      <c r="S566" s="8">
        <v>0</v>
      </c>
      <c r="T566" s="8">
        <v>1</v>
      </c>
      <c r="U566" s="8">
        <v>2</v>
      </c>
      <c r="V566" s="8">
        <v>0</v>
      </c>
      <c r="W566" s="8">
        <v>2.75</v>
      </c>
      <c r="X566" s="8">
        <v>1500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"对目标区域释放一个引力场,引力场会不断牵附近怪物进入引力场,并对怪物造成"&amp;W566*100&amp;"%攻击伤害+"&amp;X566&amp;"点固定伤害,随后在技能范围中的敌人每秒受到110%攻击伤害+"&amp;BN566&amp;"点伤害"</f>
        <v>对目标区域释放一个引力场,引力场会不断牵附近怪物进入引力场,并对怪物造成275%攻击伤害+1500点固定伤害,随后在技能范围中的敌人每秒受到110%攻击伤害+300点伤害</v>
      </c>
      <c r="BC566" s="8">
        <v>0</v>
      </c>
      <c r="BD566" s="8">
        <v>0</v>
      </c>
      <c r="BE566" s="8">
        <v>0</v>
      </c>
      <c r="BF566" s="8">
        <v>0</v>
      </c>
      <c r="BG566" s="8">
        <v>0</v>
      </c>
      <c r="BH566" s="8">
        <v>0</v>
      </c>
      <c r="BI566" s="138">
        <v>0</v>
      </c>
      <c r="BJ566" s="8">
        <v>0</v>
      </c>
      <c r="BK566" s="8">
        <v>0</v>
      </c>
      <c r="BL566" s="8">
        <v>1000</v>
      </c>
      <c r="BM566" s="8">
        <v>1.1000000000000001</v>
      </c>
      <c r="BN566" s="8">
        <v>300</v>
      </c>
      <c r="BO566" s="8">
        <v>0</v>
      </c>
      <c r="BP566" s="8">
        <v>0</v>
      </c>
    </row>
    <row r="567" spans="3:68" ht="20.100000000000001" customHeight="1">
      <c r="C567" s="8">
        <v>61021404</v>
      </c>
      <c r="D567" s="9" t="s">
        <v>821</v>
      </c>
      <c r="E567" s="8">
        <v>3</v>
      </c>
      <c r="F567" s="8">
        <v>61021402</v>
      </c>
      <c r="G567" s="8">
        <v>0</v>
      </c>
      <c r="H567" s="8">
        <v>0</v>
      </c>
      <c r="I567" s="8">
        <v>0</v>
      </c>
      <c r="J567" s="8">
        <v>0</v>
      </c>
      <c r="K567" s="8">
        <v>0</v>
      </c>
      <c r="L567" s="8">
        <v>0</v>
      </c>
      <c r="M567" s="8">
        <v>0</v>
      </c>
      <c r="N567" s="8">
        <v>1</v>
      </c>
      <c r="O567" s="8">
        <v>0</v>
      </c>
      <c r="P567" s="8">
        <v>0</v>
      </c>
      <c r="Q567" s="8">
        <v>0</v>
      </c>
      <c r="R567" s="8">
        <v>0</v>
      </c>
      <c r="S567" s="8">
        <v>0</v>
      </c>
      <c r="T567" s="8">
        <v>1</v>
      </c>
      <c r="U567" s="8">
        <v>2</v>
      </c>
      <c r="V567" s="8">
        <v>0</v>
      </c>
      <c r="W567" s="8">
        <v>3</v>
      </c>
      <c r="X567" s="8">
        <v>2000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822</v>
      </c>
      <c r="AY567" s="8">
        <v>0</v>
      </c>
      <c r="AZ567" s="8">
        <v>0</v>
      </c>
      <c r="BA567" s="8">
        <v>0</v>
      </c>
      <c r="BB567" s="137" t="str">
        <f>"对目标区域释放一个引力场,引力场会不断牵附近怪物进入引力场,并对怪物造成"&amp;W567*100&amp;"%攻击伤害+"&amp;X567&amp;"点固定伤害,随后在技能范围中的敌人每秒受到120%攻击伤害+"&amp;BN567&amp;"点伤害"</f>
        <v>对目标区域释放一个引力场,引力场会不断牵附近怪物进入引力场,并对怪物造成300%攻击伤害+2000点固定伤害,随后在技能范围中的敌人每秒受到120%攻击伤害+450点伤害</v>
      </c>
      <c r="BC567" s="8">
        <v>0</v>
      </c>
      <c r="BD567" s="8">
        <v>0</v>
      </c>
      <c r="BE567" s="8">
        <v>0</v>
      </c>
      <c r="BF567" s="8">
        <v>0</v>
      </c>
      <c r="BG567" s="8">
        <v>0</v>
      </c>
      <c r="BH567" s="8">
        <v>0</v>
      </c>
      <c r="BI567" s="138">
        <v>0</v>
      </c>
      <c r="BJ567" s="8">
        <v>0</v>
      </c>
      <c r="BK567" s="8">
        <v>0</v>
      </c>
      <c r="BL567" s="8">
        <v>1000</v>
      </c>
      <c r="BM567" s="8">
        <v>1.2</v>
      </c>
      <c r="BN567" s="8">
        <v>450</v>
      </c>
      <c r="BO567" s="8">
        <v>0</v>
      </c>
      <c r="BP567" s="8">
        <v>0</v>
      </c>
    </row>
    <row r="568" spans="3:68" ht="20.100000000000001" customHeight="1">
      <c r="C568" s="8">
        <v>61021405</v>
      </c>
      <c r="D568" s="9" t="s">
        <v>821</v>
      </c>
      <c r="E568" s="8">
        <v>4</v>
      </c>
      <c r="F568" s="8">
        <v>61021402</v>
      </c>
      <c r="G568" s="8">
        <v>0</v>
      </c>
      <c r="H568" s="8">
        <v>0</v>
      </c>
      <c r="I568" s="8">
        <v>0</v>
      </c>
      <c r="J568" s="8">
        <v>0</v>
      </c>
      <c r="K568" s="8">
        <v>0</v>
      </c>
      <c r="L568" s="8">
        <v>0</v>
      </c>
      <c r="M568" s="8">
        <v>0</v>
      </c>
      <c r="N568" s="8">
        <v>1</v>
      </c>
      <c r="O568" s="8">
        <v>0</v>
      </c>
      <c r="P568" s="8">
        <v>0</v>
      </c>
      <c r="Q568" s="8">
        <v>0</v>
      </c>
      <c r="R568" s="8">
        <v>0</v>
      </c>
      <c r="S568" s="8">
        <v>0</v>
      </c>
      <c r="T568" s="8">
        <v>1</v>
      </c>
      <c r="U568" s="8">
        <v>2</v>
      </c>
      <c r="V568" s="8">
        <v>0</v>
      </c>
      <c r="W568" s="8">
        <v>3.25</v>
      </c>
      <c r="X568" s="8">
        <v>2750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"对目标区域释放一个引力场,引力场会不断牵附近怪物进入引力场,并对怪物造成"&amp;W568*100&amp;"%攻击伤害+"&amp;X568&amp;"点固定伤害,随后在技能范围中的敌人每秒受到130%攻击伤害+"&amp;BN568&amp;"点伤害"</f>
        <v>对目标区域释放一个引力场,引力场会不断牵附近怪物进入引力场,并对怪物造成325%攻击伤害+2750点固定伤害,随后在技能范围中的敌人每秒受到130%攻击伤害+600点伤害</v>
      </c>
      <c r="BC568" s="8">
        <v>0</v>
      </c>
      <c r="BD568" s="8">
        <v>0</v>
      </c>
      <c r="BE568" s="8">
        <v>0</v>
      </c>
      <c r="BF568" s="8">
        <v>0</v>
      </c>
      <c r="BG568" s="8">
        <v>0</v>
      </c>
      <c r="BH568" s="8">
        <v>0</v>
      </c>
      <c r="BI568" s="138">
        <v>0</v>
      </c>
      <c r="BJ568" s="8">
        <v>0</v>
      </c>
      <c r="BK568" s="8">
        <v>0</v>
      </c>
      <c r="BL568" s="8">
        <v>1000</v>
      </c>
      <c r="BM568" s="8">
        <v>1.3</v>
      </c>
      <c r="BN568" s="8">
        <v>600</v>
      </c>
      <c r="BO568" s="8">
        <v>0</v>
      </c>
      <c r="BP568" s="8">
        <v>0</v>
      </c>
    </row>
    <row r="569" spans="3:68" ht="20.100000000000001" customHeight="1">
      <c r="C569" s="8">
        <v>61021406</v>
      </c>
      <c r="D569" s="9" t="s">
        <v>821</v>
      </c>
      <c r="E569" s="8">
        <v>5</v>
      </c>
      <c r="F569" s="8">
        <v>61021402</v>
      </c>
      <c r="G569" s="8">
        <v>0</v>
      </c>
      <c r="H569" s="8">
        <v>0</v>
      </c>
      <c r="I569" s="8">
        <v>0</v>
      </c>
      <c r="J569" s="8">
        <v>0</v>
      </c>
      <c r="K569" s="8">
        <v>0</v>
      </c>
      <c r="L569" s="8">
        <v>0</v>
      </c>
      <c r="M569" s="8">
        <v>0</v>
      </c>
      <c r="N569" s="8">
        <v>1</v>
      </c>
      <c r="O569" s="8">
        <v>0</v>
      </c>
      <c r="P569" s="8">
        <v>0</v>
      </c>
      <c r="Q569" s="8">
        <v>0</v>
      </c>
      <c r="R569" s="8">
        <v>0</v>
      </c>
      <c r="S569" s="8">
        <v>0</v>
      </c>
      <c r="T569" s="8">
        <v>1</v>
      </c>
      <c r="U569" s="8">
        <v>2</v>
      </c>
      <c r="V569" s="8">
        <v>0</v>
      </c>
      <c r="W569" s="8">
        <v>3.5</v>
      </c>
      <c r="X569" s="8">
        <v>3500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"对目标区域释放一个引力场,引力场会不断牵附近怪物进入引力场,并对怪物造成"&amp;W569*100&amp;"%攻击伤害+"&amp;X569&amp;"点固定伤害,随后在技能范围中的敌人每秒受到140%攻击伤害+"&amp;BN569&amp;"点伤害"</f>
        <v>对目标区域释放一个引力场,引力场会不断牵附近怪物进入引力场,并对怪物造成350%攻击伤害+3500点固定伤害,随后在技能范围中的敌人每秒受到140%攻击伤害+800点伤害</v>
      </c>
      <c r="BC569" s="8">
        <v>0</v>
      </c>
      <c r="BD569" s="8">
        <v>0</v>
      </c>
      <c r="BE569" s="8">
        <v>0</v>
      </c>
      <c r="BF569" s="8">
        <v>0</v>
      </c>
      <c r="BG569" s="8">
        <v>0</v>
      </c>
      <c r="BH569" s="8">
        <v>0</v>
      </c>
      <c r="BI569" s="138">
        <v>0</v>
      </c>
      <c r="BJ569" s="8">
        <v>0</v>
      </c>
      <c r="BK569" s="8">
        <v>0</v>
      </c>
      <c r="BL569" s="8">
        <v>1000</v>
      </c>
      <c r="BM569" s="8">
        <v>1.4</v>
      </c>
      <c r="BN569" s="8">
        <v>800</v>
      </c>
      <c r="BO569" s="8">
        <v>0</v>
      </c>
      <c r="BP569" s="8">
        <v>0</v>
      </c>
    </row>
    <row r="570" spans="3:68" ht="19.5" customHeight="1">
      <c r="C570" s="16">
        <v>61022101</v>
      </c>
      <c r="D570" s="17" t="s">
        <v>823</v>
      </c>
      <c r="E570" s="13">
        <v>0</v>
      </c>
      <c r="F570" s="16">
        <v>61022101</v>
      </c>
      <c r="G570" s="16">
        <f>C571</f>
        <v>61022102</v>
      </c>
      <c r="H570" s="15">
        <v>0</v>
      </c>
      <c r="I570" s="13">
        <v>18</v>
      </c>
      <c r="J570" s="13">
        <v>5</v>
      </c>
      <c r="K570" s="13">
        <v>0</v>
      </c>
      <c r="L570" s="16">
        <v>0</v>
      </c>
      <c r="M570" s="16">
        <v>0</v>
      </c>
      <c r="N570" s="16">
        <v>1</v>
      </c>
      <c r="O570" s="16">
        <v>0</v>
      </c>
      <c r="P570" s="16">
        <v>0</v>
      </c>
      <c r="Q570" s="16">
        <v>0</v>
      </c>
      <c r="R570" s="8">
        <v>0</v>
      </c>
      <c r="S570" s="15">
        <v>0</v>
      </c>
      <c r="T570" s="13">
        <v>1</v>
      </c>
      <c r="U570" s="16">
        <v>2</v>
      </c>
      <c r="V570" s="16">
        <v>0</v>
      </c>
      <c r="W570" s="16">
        <v>6</v>
      </c>
      <c r="X570" s="16">
        <v>1850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"霸体状态下蓄力1秒,立即对目标范围内的怪物造成"&amp;W570*100&amp;"%攻击伤害+"&amp;X570&amp;"点固定伤害,并对目标造成易损状态,使其每秒损失50%伤害,持续5秒,并使其受到伤害额外提升20%。"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61022102</v>
      </c>
      <c r="D571" s="17" t="s">
        <v>823</v>
      </c>
      <c r="E571" s="13">
        <v>1</v>
      </c>
      <c r="F571" s="16">
        <v>61022101</v>
      </c>
      <c r="G571" s="16">
        <f t="shared" ref="G571:G572" si="26">C572</f>
        <v>61022103</v>
      </c>
      <c r="H571" s="15">
        <v>0</v>
      </c>
      <c r="I571" s="13">
        <v>27</v>
      </c>
      <c r="J571" s="13">
        <v>2</v>
      </c>
      <c r="K571" s="13">
        <v>0</v>
      </c>
      <c r="L571" s="16">
        <v>0</v>
      </c>
      <c r="M571" s="16">
        <v>0</v>
      </c>
      <c r="N571" s="16">
        <v>1</v>
      </c>
      <c r="O571" s="16">
        <v>0</v>
      </c>
      <c r="P571" s="16">
        <v>0</v>
      </c>
      <c r="Q571" s="16">
        <v>0</v>
      </c>
      <c r="R571" s="8">
        <v>0</v>
      </c>
      <c r="S571" s="15">
        <v>0</v>
      </c>
      <c r="T571" s="13">
        <v>1</v>
      </c>
      <c r="U571" s="16">
        <v>2</v>
      </c>
      <c r="V571" s="16">
        <v>0</v>
      </c>
      <c r="W571" s="16">
        <v>6</v>
      </c>
      <c r="X571" s="16">
        <v>1850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ref="BB571:BB575" si="27">"霸体状态下蓄力1秒,立即对目标范围内的怪物造成"&amp;W571*100&amp;"%攻击伤害+"&amp;X571&amp;"点固定伤害,并对目标造成易损状态,使其每秒损失50%伤害,持续5秒,并使其受到伤害额外提升20%。"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61022103</v>
      </c>
      <c r="D572" s="17" t="s">
        <v>823</v>
      </c>
      <c r="E572" s="13">
        <v>2</v>
      </c>
      <c r="F572" s="16">
        <v>61022101</v>
      </c>
      <c r="G572" s="16">
        <f t="shared" si="26"/>
        <v>61022104</v>
      </c>
      <c r="H572" s="15">
        <v>0</v>
      </c>
      <c r="I572" s="13">
        <v>32</v>
      </c>
      <c r="J572" s="13">
        <v>2</v>
      </c>
      <c r="K572" s="13">
        <v>0</v>
      </c>
      <c r="L572" s="16">
        <v>0</v>
      </c>
      <c r="M572" s="16">
        <v>0</v>
      </c>
      <c r="N572" s="16">
        <v>1</v>
      </c>
      <c r="O572" s="16">
        <v>0</v>
      </c>
      <c r="P572" s="16">
        <v>0</v>
      </c>
      <c r="Q572" s="16">
        <v>0</v>
      </c>
      <c r="R572" s="8">
        <v>0</v>
      </c>
      <c r="S572" s="15">
        <v>0</v>
      </c>
      <c r="T572" s="13">
        <v>1</v>
      </c>
      <c r="U572" s="16">
        <v>2</v>
      </c>
      <c r="V572" s="16">
        <v>0</v>
      </c>
      <c r="W572" s="16">
        <v>6.5</v>
      </c>
      <c r="X572" s="16">
        <v>3200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霸体状态下蓄力1秒,立即对目标范围内的怪物造成650%攻击伤害+3200点固定伤害,并对目标造成易损状态,使其每秒损失50%伤害,持续5秒,并使其受到伤害额外提升20%。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16">
        <v>61022104</v>
      </c>
      <c r="D573" s="17" t="s">
        <v>823</v>
      </c>
      <c r="E573" s="13">
        <v>3</v>
      </c>
      <c r="F573" s="16">
        <v>61022101</v>
      </c>
      <c r="G573" s="13">
        <v>0</v>
      </c>
      <c r="H573" s="15">
        <v>0</v>
      </c>
      <c r="I573" s="13">
        <v>0</v>
      </c>
      <c r="J573" s="128">
        <v>0</v>
      </c>
      <c r="K573" s="13">
        <v>0</v>
      </c>
      <c r="L573" s="16">
        <v>0</v>
      </c>
      <c r="M573" s="16">
        <v>0</v>
      </c>
      <c r="N573" s="16">
        <v>1</v>
      </c>
      <c r="O573" s="16">
        <v>0</v>
      </c>
      <c r="P573" s="16">
        <v>0</v>
      </c>
      <c r="Q573" s="16">
        <v>0</v>
      </c>
      <c r="R573" s="8">
        <v>0</v>
      </c>
      <c r="S573" s="15">
        <v>0</v>
      </c>
      <c r="T573" s="13">
        <v>1</v>
      </c>
      <c r="U573" s="16">
        <v>2</v>
      </c>
      <c r="V573" s="16">
        <v>0</v>
      </c>
      <c r="W573" s="16">
        <v>7</v>
      </c>
      <c r="X573" s="16">
        <v>4700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 t="shared" si="27"/>
        <v>霸体状态下蓄力1秒,立即对目标范围内的怪物造成700%攻击伤害+4700点固定伤害,并对目标造成易损状态,使其每秒损失50%伤害,持续5秒,并使其受到伤害额外提升20%。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61022105</v>
      </c>
      <c r="D574" s="17" t="s">
        <v>823</v>
      </c>
      <c r="E574" s="13">
        <v>4</v>
      </c>
      <c r="F574" s="16">
        <v>61022101</v>
      </c>
      <c r="G574" s="13">
        <v>0</v>
      </c>
      <c r="H574" s="15">
        <v>0</v>
      </c>
      <c r="I574" s="13">
        <v>0</v>
      </c>
      <c r="J574" s="13">
        <v>0</v>
      </c>
      <c r="K574" s="13">
        <v>0</v>
      </c>
      <c r="L574" s="16">
        <v>0</v>
      </c>
      <c r="M574" s="16">
        <v>0</v>
      </c>
      <c r="N574" s="16">
        <v>1</v>
      </c>
      <c r="O574" s="16">
        <v>0</v>
      </c>
      <c r="P574" s="16">
        <v>0</v>
      </c>
      <c r="Q574" s="16">
        <v>0</v>
      </c>
      <c r="R574" s="8">
        <v>0</v>
      </c>
      <c r="S574" s="15">
        <v>0</v>
      </c>
      <c r="T574" s="13">
        <v>1</v>
      </c>
      <c r="U574" s="16">
        <v>2</v>
      </c>
      <c r="V574" s="16">
        <v>0</v>
      </c>
      <c r="W574" s="16">
        <v>7.5</v>
      </c>
      <c r="X574" s="16">
        <v>6500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si="27"/>
        <v>霸体状态下蓄力1秒,立即对目标范围内的怪物造成750%攻击伤害+6500点固定伤害,并对目标造成易损状态,使其每秒损失50%伤害,持续5秒,并使其受到伤害额外提升20%。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61022106</v>
      </c>
      <c r="D575" s="17" t="s">
        <v>823</v>
      </c>
      <c r="E575" s="13">
        <v>5</v>
      </c>
      <c r="F575" s="16">
        <v>61022101</v>
      </c>
      <c r="G575" s="13">
        <v>0</v>
      </c>
      <c r="H575" s="15">
        <v>0</v>
      </c>
      <c r="I575" s="13">
        <v>0</v>
      </c>
      <c r="J575" s="13">
        <v>0</v>
      </c>
      <c r="K575" s="13">
        <v>0</v>
      </c>
      <c r="L575" s="16">
        <v>0</v>
      </c>
      <c r="M575" s="16">
        <v>0</v>
      </c>
      <c r="N575" s="16">
        <v>1</v>
      </c>
      <c r="O575" s="16">
        <v>0</v>
      </c>
      <c r="P575" s="16">
        <v>0</v>
      </c>
      <c r="Q575" s="16">
        <v>0</v>
      </c>
      <c r="R575" s="8">
        <v>0</v>
      </c>
      <c r="S575" s="15">
        <v>0</v>
      </c>
      <c r="T575" s="13">
        <v>1</v>
      </c>
      <c r="U575" s="16">
        <v>2</v>
      </c>
      <c r="V575" s="16">
        <v>0</v>
      </c>
      <c r="W575" s="16">
        <v>8</v>
      </c>
      <c r="X575" s="16">
        <v>8300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霸体状态下蓄力1秒,立即对目标范围内的怪物造成800%攻击伤害+8300点固定伤害,并对目标造成易损状态,使其每秒损失50%伤害,持续5秒,并使其受到伤害额外提升20%。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8">
        <v>61022201</v>
      </c>
      <c r="D576" s="9" t="s">
        <v>825</v>
      </c>
      <c r="E576" s="8">
        <v>0</v>
      </c>
      <c r="F576" s="8">
        <v>61022201</v>
      </c>
      <c r="G576" s="8">
        <f>C577</f>
        <v>61022202</v>
      </c>
      <c r="H576" s="8">
        <v>0</v>
      </c>
      <c r="I576" s="8">
        <v>25</v>
      </c>
      <c r="J576" s="8">
        <v>5</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826</v>
      </c>
      <c r="AS576" s="8" t="s">
        <v>160</v>
      </c>
      <c r="AT576" s="9" t="s">
        <v>161</v>
      </c>
      <c r="AU576" s="8" t="s">
        <v>782</v>
      </c>
      <c r="AV576" s="8">
        <v>0</v>
      </c>
      <c r="AW576" s="8">
        <v>21020020</v>
      </c>
      <c r="AX576" s="9" t="s">
        <v>162</v>
      </c>
      <c r="AY576" s="9">
        <v>0</v>
      </c>
      <c r="AZ576" s="8">
        <v>0</v>
      </c>
      <c r="BA576" s="8">
        <v>0</v>
      </c>
      <c r="BB576" s="137" t="s">
        <v>2589</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61022202</v>
      </c>
      <c r="D577" s="9" t="s">
        <v>825</v>
      </c>
      <c r="E577" s="8">
        <v>1</v>
      </c>
      <c r="F577" s="8">
        <v>61022201</v>
      </c>
      <c r="G577" s="8">
        <f t="shared" ref="G577:G578" si="28">C578</f>
        <v>61022203</v>
      </c>
      <c r="H577" s="8">
        <v>0</v>
      </c>
      <c r="I577" s="8">
        <v>32</v>
      </c>
      <c r="J577" s="8">
        <v>2</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826</v>
      </c>
      <c r="AS577" s="8" t="s">
        <v>160</v>
      </c>
      <c r="AT577" s="9" t="s">
        <v>161</v>
      </c>
      <c r="AU577" s="8" t="s">
        <v>782</v>
      </c>
      <c r="AV577" s="8">
        <v>0</v>
      </c>
      <c r="AW577" s="8">
        <v>21020020</v>
      </c>
      <c r="AX577" s="9" t="s">
        <v>162</v>
      </c>
      <c r="AY577" s="9">
        <v>0</v>
      </c>
      <c r="AZ577" s="8">
        <v>0</v>
      </c>
      <c r="BA577" s="8">
        <v>0</v>
      </c>
      <c r="BB577" s="137" t="s">
        <v>2589</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61022203</v>
      </c>
      <c r="D578" s="9" t="s">
        <v>825</v>
      </c>
      <c r="E578" s="8">
        <v>2</v>
      </c>
      <c r="F578" s="8">
        <v>61022201</v>
      </c>
      <c r="G578" s="8">
        <f t="shared" si="28"/>
        <v>61022204</v>
      </c>
      <c r="H578" s="8">
        <v>0</v>
      </c>
      <c r="I578" s="8">
        <v>37</v>
      </c>
      <c r="J578" s="8">
        <v>2</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827</v>
      </c>
      <c r="AS578" s="8" t="s">
        <v>160</v>
      </c>
      <c r="AT578" s="9" t="s">
        <v>161</v>
      </c>
      <c r="AU578" s="8" t="s">
        <v>782</v>
      </c>
      <c r="AV578" s="8">
        <v>0</v>
      </c>
      <c r="AW578" s="8">
        <v>21020020</v>
      </c>
      <c r="AX578" s="9" t="s">
        <v>162</v>
      </c>
      <c r="AY578" s="9">
        <v>0</v>
      </c>
      <c r="AZ578" s="8">
        <v>0</v>
      </c>
      <c r="BA578" s="8">
        <v>0</v>
      </c>
      <c r="BB578" s="137" t="s">
        <v>2590</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8">
        <v>61022204</v>
      </c>
      <c r="D579" s="9" t="s">
        <v>825</v>
      </c>
      <c r="E579" s="8">
        <v>3</v>
      </c>
      <c r="F579" s="8">
        <v>61022201</v>
      </c>
      <c r="G579" s="8">
        <v>0</v>
      </c>
      <c r="H579" s="8">
        <v>0</v>
      </c>
      <c r="I579" s="8">
        <v>0</v>
      </c>
      <c r="J579" s="8">
        <v>0</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828</v>
      </c>
      <c r="AS579" s="8" t="s">
        <v>160</v>
      </c>
      <c r="AT579" s="9" t="s">
        <v>161</v>
      </c>
      <c r="AU579" s="8" t="s">
        <v>782</v>
      </c>
      <c r="AV579" s="8">
        <v>0</v>
      </c>
      <c r="AW579" s="8">
        <v>21020020</v>
      </c>
      <c r="AX579" s="9" t="s">
        <v>162</v>
      </c>
      <c r="AY579" s="9">
        <v>0</v>
      </c>
      <c r="AZ579" s="8">
        <v>0</v>
      </c>
      <c r="BA579" s="8">
        <v>0</v>
      </c>
      <c r="BB579" s="137" t="s">
        <v>2591</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61022205</v>
      </c>
      <c r="D580" s="9" t="s">
        <v>825</v>
      </c>
      <c r="E580" s="8">
        <v>4</v>
      </c>
      <c r="F580" s="8">
        <v>61022201</v>
      </c>
      <c r="G580" s="8">
        <v>0</v>
      </c>
      <c r="H580" s="8">
        <v>0</v>
      </c>
      <c r="I580" s="8">
        <v>0</v>
      </c>
      <c r="J580" s="8">
        <v>0</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829</v>
      </c>
      <c r="AS580" s="8" t="s">
        <v>160</v>
      </c>
      <c r="AT580" s="9" t="s">
        <v>161</v>
      </c>
      <c r="AU580" s="8" t="s">
        <v>782</v>
      </c>
      <c r="AV580" s="8">
        <v>0</v>
      </c>
      <c r="AW580" s="8">
        <v>21020020</v>
      </c>
      <c r="AX580" s="9" t="s">
        <v>162</v>
      </c>
      <c r="AY580" s="9">
        <v>0</v>
      </c>
      <c r="AZ580" s="8">
        <v>0</v>
      </c>
      <c r="BA580" s="8">
        <v>0</v>
      </c>
      <c r="BB580" s="137" t="s">
        <v>2592</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61022206</v>
      </c>
      <c r="D581" s="9" t="s">
        <v>825</v>
      </c>
      <c r="E581" s="8">
        <v>5</v>
      </c>
      <c r="F581" s="8">
        <v>61022201</v>
      </c>
      <c r="G581" s="8">
        <v>0</v>
      </c>
      <c r="H581" s="8">
        <v>0</v>
      </c>
      <c r="I581" s="8">
        <v>0</v>
      </c>
      <c r="J581" s="8">
        <v>0</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830</v>
      </c>
      <c r="AS581" s="8" t="s">
        <v>160</v>
      </c>
      <c r="AT581" s="9" t="s">
        <v>161</v>
      </c>
      <c r="AU581" s="8" t="s">
        <v>782</v>
      </c>
      <c r="AV581" s="8">
        <v>0</v>
      </c>
      <c r="AW581" s="8">
        <v>21020020</v>
      </c>
      <c r="AX581" s="9" t="s">
        <v>162</v>
      </c>
      <c r="AY581" s="9">
        <v>0</v>
      </c>
      <c r="AZ581" s="8">
        <v>0</v>
      </c>
      <c r="BA581" s="8">
        <v>0</v>
      </c>
      <c r="BB581" s="137" t="s">
        <v>2593</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16">
        <v>61022211</v>
      </c>
      <c r="D582" s="17" t="s">
        <v>831</v>
      </c>
      <c r="E582" s="16">
        <v>1</v>
      </c>
      <c r="F582" s="11">
        <v>0</v>
      </c>
      <c r="G582" s="16">
        <v>0</v>
      </c>
      <c r="H582" s="15">
        <v>0</v>
      </c>
      <c r="I582" s="16">
        <v>1</v>
      </c>
      <c r="J582" s="16">
        <v>0</v>
      </c>
      <c r="K582" s="16">
        <v>0</v>
      </c>
      <c r="L582" s="16">
        <v>0</v>
      </c>
      <c r="M582" s="16">
        <v>0</v>
      </c>
      <c r="N582" s="16">
        <v>2</v>
      </c>
      <c r="O582" s="16">
        <v>1</v>
      </c>
      <c r="P582" s="16">
        <v>0.1</v>
      </c>
      <c r="Q582" s="16">
        <v>0</v>
      </c>
      <c r="R582" s="8">
        <v>0</v>
      </c>
      <c r="S582" s="15">
        <v>0</v>
      </c>
      <c r="T582" s="13">
        <v>1</v>
      </c>
      <c r="U582" s="16">
        <v>1</v>
      </c>
      <c r="V582" s="16">
        <v>0</v>
      </c>
      <c r="W582" s="16">
        <v>1.5</v>
      </c>
      <c r="X582" s="16">
        <v>0</v>
      </c>
      <c r="Y582" s="16">
        <v>0</v>
      </c>
      <c r="Z582" s="16">
        <v>0</v>
      </c>
      <c r="AA582" s="16">
        <v>0</v>
      </c>
      <c r="AB582" s="16">
        <v>1</v>
      </c>
      <c r="AC582" s="16">
        <v>0</v>
      </c>
      <c r="AD582" s="16">
        <v>5</v>
      </c>
      <c r="AE582" s="16">
        <v>1</v>
      </c>
      <c r="AF582" s="16">
        <v>3</v>
      </c>
      <c r="AG582" s="8">
        <v>2</v>
      </c>
      <c r="AH582" s="8">
        <v>1</v>
      </c>
      <c r="AI582" s="8">
        <v>0</v>
      </c>
      <c r="AJ582" s="8">
        <v>6</v>
      </c>
      <c r="AK582" s="16">
        <v>0</v>
      </c>
      <c r="AL582" s="16">
        <v>0</v>
      </c>
      <c r="AM582" s="16">
        <v>0</v>
      </c>
      <c r="AN582" s="16">
        <v>0</v>
      </c>
      <c r="AO582" s="16">
        <v>5000</v>
      </c>
      <c r="AP582" s="16">
        <v>0.2</v>
      </c>
      <c r="AQ582" s="16">
        <v>0</v>
      </c>
      <c r="AR582" s="266">
        <v>0</v>
      </c>
      <c r="AS582" s="243" t="s">
        <v>2594</v>
      </c>
      <c r="AT582" s="17" t="s">
        <v>160</v>
      </c>
      <c r="AU582" s="16" t="s">
        <v>832</v>
      </c>
      <c r="AV582" s="16">
        <v>10000006</v>
      </c>
      <c r="AW582" s="12">
        <v>60000004</v>
      </c>
      <c r="AX582" s="17" t="s">
        <v>833</v>
      </c>
      <c r="AY582" s="17" t="s">
        <v>160</v>
      </c>
      <c r="AZ582" s="15">
        <v>0</v>
      </c>
      <c r="BA582" s="15">
        <v>0</v>
      </c>
      <c r="BB582" s="71"/>
      <c r="BC582" s="16">
        <v>0</v>
      </c>
      <c r="BD582" s="13">
        <v>0</v>
      </c>
      <c r="BE582" s="16">
        <v>0</v>
      </c>
      <c r="BF582" s="16">
        <v>0</v>
      </c>
      <c r="BG582" s="16">
        <v>0</v>
      </c>
      <c r="BH582" s="16">
        <v>0</v>
      </c>
      <c r="BI582" s="11">
        <v>0</v>
      </c>
      <c r="BJ582" s="8">
        <v>1</v>
      </c>
      <c r="BK582" s="8">
        <v>0</v>
      </c>
      <c r="BL582" s="8">
        <v>0</v>
      </c>
      <c r="BM582" s="8">
        <v>0</v>
      </c>
      <c r="BN582" s="8">
        <v>0</v>
      </c>
      <c r="BO582" s="8">
        <v>0</v>
      </c>
      <c r="BP582" s="8">
        <v>0</v>
      </c>
    </row>
    <row r="583" spans="3:68" ht="19.5" customHeight="1">
      <c r="C583" s="16">
        <v>61022301</v>
      </c>
      <c r="D583" s="17" t="s">
        <v>834</v>
      </c>
      <c r="E583" s="13">
        <v>0</v>
      </c>
      <c r="F583" s="16">
        <v>61022301</v>
      </c>
      <c r="G583" s="16">
        <f>C584</f>
        <v>61022302</v>
      </c>
      <c r="H583" s="15">
        <v>0</v>
      </c>
      <c r="I583" s="13">
        <v>30</v>
      </c>
      <c r="J583" s="16">
        <v>5</v>
      </c>
      <c r="K583" s="13">
        <v>0</v>
      </c>
      <c r="L583" s="16">
        <v>0</v>
      </c>
      <c r="M583" s="16">
        <v>0</v>
      </c>
      <c r="N583" s="16">
        <v>1</v>
      </c>
      <c r="O583" s="16">
        <v>0</v>
      </c>
      <c r="P583" s="16">
        <v>0</v>
      </c>
      <c r="Q583" s="16">
        <v>0</v>
      </c>
      <c r="R583" s="8">
        <v>0</v>
      </c>
      <c r="S583" s="15">
        <v>0</v>
      </c>
      <c r="T583" s="13">
        <v>1</v>
      </c>
      <c r="U583" s="16">
        <v>2</v>
      </c>
      <c r="V583" s="16">
        <v>0</v>
      </c>
      <c r="W583" s="16">
        <v>1.1000000000000001</v>
      </c>
      <c r="X583" s="16">
        <v>500</v>
      </c>
      <c r="Y583" s="16">
        <v>0</v>
      </c>
      <c r="Z583" s="16">
        <v>0</v>
      </c>
      <c r="AA583" s="16">
        <v>0</v>
      </c>
      <c r="AB583" s="16">
        <v>0</v>
      </c>
      <c r="AC583" s="16">
        <v>0</v>
      </c>
      <c r="AD583" s="16">
        <v>12</v>
      </c>
      <c r="AE583" s="16">
        <v>2</v>
      </c>
      <c r="AF583" s="16" t="s">
        <v>835</v>
      </c>
      <c r="AG583" s="8">
        <v>2</v>
      </c>
      <c r="AH583" s="8">
        <v>4</v>
      </c>
      <c r="AI583" s="8">
        <v>0</v>
      </c>
      <c r="AJ583" s="8">
        <v>2</v>
      </c>
      <c r="AK583" s="16">
        <v>0</v>
      </c>
      <c r="AL583" s="16">
        <v>0</v>
      </c>
      <c r="AM583" s="16">
        <v>0</v>
      </c>
      <c r="AN583" s="16">
        <v>2.1</v>
      </c>
      <c r="AO583" s="16">
        <v>2000</v>
      </c>
      <c r="AP583" s="16">
        <v>0.5</v>
      </c>
      <c r="AQ583" s="16">
        <v>0</v>
      </c>
      <c r="AR583" s="8">
        <v>0</v>
      </c>
      <c r="AS583" s="16">
        <v>90001021</v>
      </c>
      <c r="AT583" s="14" t="s">
        <v>836</v>
      </c>
      <c r="AU583" s="16" t="s">
        <v>837</v>
      </c>
      <c r="AV583" s="16">
        <v>10001006</v>
      </c>
      <c r="AW583" s="16">
        <v>21020030</v>
      </c>
      <c r="AX583" s="17" t="s">
        <v>232</v>
      </c>
      <c r="AY583" s="17" t="s">
        <v>838</v>
      </c>
      <c r="AZ583" s="15">
        <v>0</v>
      </c>
      <c r="BA583" s="15">
        <v>0</v>
      </c>
      <c r="BB583" s="136" t="str">
        <f>"立即对目标范围内的怪物每秒多次造成"&amp;W583*100&amp;"%攻击伤害+"&amp;X583&amp;"点固定伤害,并使目标眩晕,持续2秒"</f>
        <v>立即对目标范围内的怪物每秒多次造成110%攻击伤害+500点固定伤害,并使目标眩晕,持续2秒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61022302</v>
      </c>
      <c r="D584" s="17" t="s">
        <v>834</v>
      </c>
      <c r="E584" s="13">
        <v>1</v>
      </c>
      <c r="F584" s="16">
        <v>61022301</v>
      </c>
      <c r="G584" s="16">
        <f t="shared" ref="G584:G585" si="29">C585</f>
        <v>61022303</v>
      </c>
      <c r="H584" s="15">
        <v>0</v>
      </c>
      <c r="I584" s="13">
        <v>37</v>
      </c>
      <c r="J584" s="16">
        <v>2</v>
      </c>
      <c r="K584" s="13">
        <v>0</v>
      </c>
      <c r="L584" s="16">
        <v>0</v>
      </c>
      <c r="M584" s="16">
        <v>0</v>
      </c>
      <c r="N584" s="16">
        <v>1</v>
      </c>
      <c r="O584" s="16">
        <v>0</v>
      </c>
      <c r="P584" s="16">
        <v>0</v>
      </c>
      <c r="Q584" s="16">
        <v>0</v>
      </c>
      <c r="R584" s="8">
        <v>0</v>
      </c>
      <c r="S584" s="15">
        <v>0</v>
      </c>
      <c r="T584" s="13">
        <v>1</v>
      </c>
      <c r="U584" s="16">
        <v>2</v>
      </c>
      <c r="V584" s="16">
        <v>0</v>
      </c>
      <c r="W584" s="16">
        <v>1.1000000000000001</v>
      </c>
      <c r="X584" s="16">
        <v>500</v>
      </c>
      <c r="Y584" s="16">
        <v>0</v>
      </c>
      <c r="Z584" s="16">
        <v>0</v>
      </c>
      <c r="AA584" s="16">
        <v>0</v>
      </c>
      <c r="AB584" s="16">
        <v>0</v>
      </c>
      <c r="AC584" s="16">
        <v>0</v>
      </c>
      <c r="AD584" s="16">
        <v>12</v>
      </c>
      <c r="AE584" s="16">
        <v>2</v>
      </c>
      <c r="AF584" s="16" t="s">
        <v>835</v>
      </c>
      <c r="AG584" s="8">
        <v>2</v>
      </c>
      <c r="AH584" s="8">
        <v>4</v>
      </c>
      <c r="AI584" s="8">
        <v>0</v>
      </c>
      <c r="AJ584" s="8">
        <v>2</v>
      </c>
      <c r="AK584" s="16">
        <v>0</v>
      </c>
      <c r="AL584" s="16">
        <v>0</v>
      </c>
      <c r="AM584" s="16">
        <v>0</v>
      </c>
      <c r="AN584" s="16">
        <v>2.1</v>
      </c>
      <c r="AO584" s="16">
        <v>2000</v>
      </c>
      <c r="AP584" s="16">
        <v>0.5</v>
      </c>
      <c r="AQ584" s="16">
        <v>0</v>
      </c>
      <c r="AR584" s="8">
        <v>0</v>
      </c>
      <c r="AS584" s="16">
        <v>90001021</v>
      </c>
      <c r="AT584" s="14" t="s">
        <v>836</v>
      </c>
      <c r="AU584" s="16" t="s">
        <v>837</v>
      </c>
      <c r="AV584" s="16">
        <v>10001006</v>
      </c>
      <c r="AW584" s="16">
        <v>21020030</v>
      </c>
      <c r="AX584" s="17" t="s">
        <v>232</v>
      </c>
      <c r="AY584" s="17" t="s">
        <v>838</v>
      </c>
      <c r="AZ584" s="15">
        <v>0</v>
      </c>
      <c r="BA584" s="15">
        <v>0</v>
      </c>
      <c r="BB584" s="136" t="str">
        <f t="shared" ref="BB584:BB588" si="30">"立即对目标范围内的怪物每秒多次造成"&amp;W584*100&amp;"%攻击伤害+"&amp;X584&amp;"点固定伤害,并使目标眩晕,持续2秒"</f>
        <v>立即对目标范围内的怪物每秒多次造成110%攻击伤害+500点固定伤害,并使目标眩晕,持续2秒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61022303</v>
      </c>
      <c r="D585" s="17" t="s">
        <v>834</v>
      </c>
      <c r="E585" s="13">
        <v>2</v>
      </c>
      <c r="F585" s="16">
        <v>61022301</v>
      </c>
      <c r="G585" s="16">
        <f t="shared" si="29"/>
        <v>61022304</v>
      </c>
      <c r="H585" s="15">
        <v>0</v>
      </c>
      <c r="I585" s="13">
        <v>42</v>
      </c>
      <c r="J585" s="16">
        <v>2</v>
      </c>
      <c r="K585" s="13">
        <v>0</v>
      </c>
      <c r="L585" s="16">
        <v>0</v>
      </c>
      <c r="M585" s="16">
        <v>0</v>
      </c>
      <c r="N585" s="16">
        <v>1</v>
      </c>
      <c r="O585" s="16">
        <v>0</v>
      </c>
      <c r="P585" s="16">
        <v>0</v>
      </c>
      <c r="Q585" s="16">
        <v>0</v>
      </c>
      <c r="R585" s="8">
        <v>0</v>
      </c>
      <c r="S585" s="15">
        <v>0</v>
      </c>
      <c r="T585" s="13">
        <v>1</v>
      </c>
      <c r="U585" s="16">
        <v>2</v>
      </c>
      <c r="V585" s="16">
        <v>0</v>
      </c>
      <c r="W585" s="16">
        <v>1.2</v>
      </c>
      <c r="X585" s="16">
        <v>800</v>
      </c>
      <c r="Y585" s="16">
        <v>0</v>
      </c>
      <c r="Z585" s="16">
        <v>0</v>
      </c>
      <c r="AA585" s="16">
        <v>0</v>
      </c>
      <c r="AB585" s="16">
        <v>0</v>
      </c>
      <c r="AC585" s="16">
        <v>0</v>
      </c>
      <c r="AD585" s="16">
        <v>12</v>
      </c>
      <c r="AE585" s="16">
        <v>2</v>
      </c>
      <c r="AF585" s="16" t="s">
        <v>835</v>
      </c>
      <c r="AG585" s="8">
        <v>2</v>
      </c>
      <c r="AH585" s="8">
        <v>4</v>
      </c>
      <c r="AI585" s="8">
        <v>0</v>
      </c>
      <c r="AJ585" s="8">
        <v>2</v>
      </c>
      <c r="AK585" s="16">
        <v>0</v>
      </c>
      <c r="AL585" s="16">
        <v>0</v>
      </c>
      <c r="AM585" s="16">
        <v>0</v>
      </c>
      <c r="AN585" s="16">
        <v>2.1</v>
      </c>
      <c r="AO585" s="16">
        <v>2000</v>
      </c>
      <c r="AP585" s="16">
        <v>0.5</v>
      </c>
      <c r="AQ585" s="16">
        <v>0</v>
      </c>
      <c r="AR585" s="8">
        <v>0</v>
      </c>
      <c r="AS585" s="16">
        <v>90001021</v>
      </c>
      <c r="AT585" s="14" t="s">
        <v>836</v>
      </c>
      <c r="AU585" s="16" t="s">
        <v>837</v>
      </c>
      <c r="AV585" s="16">
        <v>10001006</v>
      </c>
      <c r="AW585" s="16">
        <v>21020030</v>
      </c>
      <c r="AX585" s="17" t="s">
        <v>232</v>
      </c>
      <c r="AY585" s="17" t="s">
        <v>838</v>
      </c>
      <c r="AZ585" s="15">
        <v>0</v>
      </c>
      <c r="BA585" s="15">
        <v>0</v>
      </c>
      <c r="BB585" s="136" t="str">
        <f t="shared" si="30"/>
        <v>立即对目标范围内的怪物每秒多次造成120%攻击伤害+800点固定伤害,并使目标眩晕,持续2秒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20.100000000000001" customHeight="1">
      <c r="C586" s="16">
        <v>61022304</v>
      </c>
      <c r="D586" s="17" t="s">
        <v>834</v>
      </c>
      <c r="E586" s="13">
        <v>3</v>
      </c>
      <c r="F586" s="16">
        <v>61022301</v>
      </c>
      <c r="G586" s="13">
        <v>0</v>
      </c>
      <c r="H586" s="15">
        <v>0</v>
      </c>
      <c r="I586" s="16">
        <v>0</v>
      </c>
      <c r="J586" s="16">
        <v>0</v>
      </c>
      <c r="K586" s="13">
        <v>0</v>
      </c>
      <c r="L586" s="16">
        <v>0</v>
      </c>
      <c r="M586" s="16">
        <v>0</v>
      </c>
      <c r="N586" s="16">
        <v>1</v>
      </c>
      <c r="O586" s="16">
        <v>0</v>
      </c>
      <c r="P586" s="16">
        <v>0</v>
      </c>
      <c r="Q586" s="16">
        <v>0</v>
      </c>
      <c r="R586" s="8">
        <v>0</v>
      </c>
      <c r="S586" s="15">
        <v>0</v>
      </c>
      <c r="T586" s="13">
        <v>1</v>
      </c>
      <c r="U586" s="16">
        <v>2</v>
      </c>
      <c r="V586" s="16">
        <v>0</v>
      </c>
      <c r="W586" s="16">
        <v>1.3</v>
      </c>
      <c r="X586" s="16">
        <v>1150</v>
      </c>
      <c r="Y586" s="16">
        <v>0</v>
      </c>
      <c r="Z586" s="16">
        <v>0</v>
      </c>
      <c r="AA586" s="16">
        <v>0</v>
      </c>
      <c r="AB586" s="16">
        <v>0</v>
      </c>
      <c r="AC586" s="16">
        <v>0</v>
      </c>
      <c r="AD586" s="16">
        <v>12</v>
      </c>
      <c r="AE586" s="16">
        <v>2</v>
      </c>
      <c r="AF586" s="16" t="s">
        <v>835</v>
      </c>
      <c r="AG586" s="8">
        <v>2</v>
      </c>
      <c r="AH586" s="8">
        <v>4</v>
      </c>
      <c r="AI586" s="8">
        <v>0</v>
      </c>
      <c r="AJ586" s="8">
        <v>2</v>
      </c>
      <c r="AK586" s="16">
        <v>0</v>
      </c>
      <c r="AL586" s="16">
        <v>0</v>
      </c>
      <c r="AM586" s="16">
        <v>0</v>
      </c>
      <c r="AN586" s="16">
        <v>2.1</v>
      </c>
      <c r="AO586" s="16">
        <v>2000</v>
      </c>
      <c r="AP586" s="16">
        <v>0.5</v>
      </c>
      <c r="AQ586" s="16">
        <v>0</v>
      </c>
      <c r="AR586" s="8">
        <v>0</v>
      </c>
      <c r="AS586" s="16">
        <v>90001021</v>
      </c>
      <c r="AT586" s="14" t="s">
        <v>836</v>
      </c>
      <c r="AU586" s="16" t="s">
        <v>837</v>
      </c>
      <c r="AV586" s="16">
        <v>10001006</v>
      </c>
      <c r="AW586" s="16">
        <v>21020030</v>
      </c>
      <c r="AX586" s="17" t="s">
        <v>232</v>
      </c>
      <c r="AY586" s="17" t="s">
        <v>838</v>
      </c>
      <c r="AZ586" s="15">
        <v>0</v>
      </c>
      <c r="BA586" s="15">
        <v>0</v>
      </c>
      <c r="BB586" s="136" t="str">
        <f t="shared" si="30"/>
        <v>立即对目标范围内的怪物每秒多次造成130%攻击伤害+1150点固定伤害,并使目标眩晕,持续2秒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61022305</v>
      </c>
      <c r="D587" s="17" t="s">
        <v>834</v>
      </c>
      <c r="E587" s="13">
        <v>4</v>
      </c>
      <c r="F587" s="16">
        <v>61022301</v>
      </c>
      <c r="G587" s="13">
        <v>0</v>
      </c>
      <c r="H587" s="15">
        <v>0</v>
      </c>
      <c r="I587" s="16">
        <v>0</v>
      </c>
      <c r="J587" s="16">
        <v>0</v>
      </c>
      <c r="K587" s="13">
        <v>0</v>
      </c>
      <c r="L587" s="16">
        <v>0</v>
      </c>
      <c r="M587" s="16">
        <v>0</v>
      </c>
      <c r="N587" s="16">
        <v>1</v>
      </c>
      <c r="O587" s="16">
        <v>0</v>
      </c>
      <c r="P587" s="16">
        <v>0</v>
      </c>
      <c r="Q587" s="16">
        <v>0</v>
      </c>
      <c r="R587" s="8">
        <v>0</v>
      </c>
      <c r="S587" s="15">
        <v>0</v>
      </c>
      <c r="T587" s="13">
        <v>1</v>
      </c>
      <c r="U587" s="16">
        <v>2</v>
      </c>
      <c r="V587" s="16">
        <v>0</v>
      </c>
      <c r="W587" s="16">
        <v>1.4</v>
      </c>
      <c r="X587" s="16">
        <v>1550</v>
      </c>
      <c r="Y587" s="16">
        <v>0</v>
      </c>
      <c r="Z587" s="16">
        <v>0</v>
      </c>
      <c r="AA587" s="16">
        <v>0</v>
      </c>
      <c r="AB587" s="16">
        <v>0</v>
      </c>
      <c r="AC587" s="16">
        <v>0</v>
      </c>
      <c r="AD587" s="16">
        <v>12</v>
      </c>
      <c r="AE587" s="16">
        <v>2</v>
      </c>
      <c r="AF587" s="16" t="s">
        <v>835</v>
      </c>
      <c r="AG587" s="8">
        <v>2</v>
      </c>
      <c r="AH587" s="8">
        <v>4</v>
      </c>
      <c r="AI587" s="8">
        <v>0</v>
      </c>
      <c r="AJ587" s="8">
        <v>2</v>
      </c>
      <c r="AK587" s="16">
        <v>0</v>
      </c>
      <c r="AL587" s="16">
        <v>0</v>
      </c>
      <c r="AM587" s="16">
        <v>0</v>
      </c>
      <c r="AN587" s="16">
        <v>2.1</v>
      </c>
      <c r="AO587" s="16">
        <v>2000</v>
      </c>
      <c r="AP587" s="16">
        <v>0.5</v>
      </c>
      <c r="AQ587" s="16">
        <v>0</v>
      </c>
      <c r="AR587" s="8">
        <v>0</v>
      </c>
      <c r="AS587" s="16">
        <v>90001021</v>
      </c>
      <c r="AT587" s="14" t="s">
        <v>836</v>
      </c>
      <c r="AU587" s="16" t="s">
        <v>837</v>
      </c>
      <c r="AV587" s="16">
        <v>10001006</v>
      </c>
      <c r="AW587" s="16">
        <v>21020030</v>
      </c>
      <c r="AX587" s="17" t="s">
        <v>232</v>
      </c>
      <c r="AY587" s="17" t="s">
        <v>838</v>
      </c>
      <c r="AZ587" s="15">
        <v>0</v>
      </c>
      <c r="BA587" s="15">
        <v>0</v>
      </c>
      <c r="BB587" s="136" t="str">
        <f t="shared" si="30"/>
        <v>立即对目标范围内的怪物每秒多次造成140%攻击伤害+1550点固定伤害,并使目标眩晕,持续2秒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61022306</v>
      </c>
      <c r="D588" s="17" t="s">
        <v>834</v>
      </c>
      <c r="E588" s="13">
        <v>5</v>
      </c>
      <c r="F588" s="16">
        <v>61022301</v>
      </c>
      <c r="G588" s="13">
        <v>0</v>
      </c>
      <c r="H588" s="15">
        <v>0</v>
      </c>
      <c r="I588" s="16">
        <v>0</v>
      </c>
      <c r="J588" s="16">
        <v>0</v>
      </c>
      <c r="K588" s="13">
        <v>0</v>
      </c>
      <c r="L588" s="16">
        <v>0</v>
      </c>
      <c r="M588" s="16">
        <v>0</v>
      </c>
      <c r="N588" s="16">
        <v>1</v>
      </c>
      <c r="O588" s="16">
        <v>0</v>
      </c>
      <c r="P588" s="16">
        <v>0</v>
      </c>
      <c r="Q588" s="16">
        <v>0</v>
      </c>
      <c r="R588" s="8">
        <v>0</v>
      </c>
      <c r="S588" s="15">
        <v>0</v>
      </c>
      <c r="T588" s="13">
        <v>1</v>
      </c>
      <c r="U588" s="16">
        <v>2</v>
      </c>
      <c r="V588" s="16">
        <v>0</v>
      </c>
      <c r="W588" s="16">
        <v>1.5</v>
      </c>
      <c r="X588" s="16">
        <v>2050</v>
      </c>
      <c r="Y588" s="16">
        <v>0</v>
      </c>
      <c r="Z588" s="16">
        <v>0</v>
      </c>
      <c r="AA588" s="16">
        <v>0</v>
      </c>
      <c r="AB588" s="16">
        <v>0</v>
      </c>
      <c r="AC588" s="16">
        <v>0</v>
      </c>
      <c r="AD588" s="16">
        <v>12</v>
      </c>
      <c r="AE588" s="16">
        <v>2</v>
      </c>
      <c r="AF588" s="16" t="s">
        <v>835</v>
      </c>
      <c r="AG588" s="8">
        <v>2</v>
      </c>
      <c r="AH588" s="8">
        <v>4</v>
      </c>
      <c r="AI588" s="8">
        <v>0</v>
      </c>
      <c r="AJ588" s="8">
        <v>2</v>
      </c>
      <c r="AK588" s="16">
        <v>0</v>
      </c>
      <c r="AL588" s="16">
        <v>0</v>
      </c>
      <c r="AM588" s="16">
        <v>0</v>
      </c>
      <c r="AN588" s="16">
        <v>2.1</v>
      </c>
      <c r="AO588" s="16">
        <v>2000</v>
      </c>
      <c r="AP588" s="16">
        <v>0.5</v>
      </c>
      <c r="AQ588" s="16">
        <v>0</v>
      </c>
      <c r="AR588" s="8">
        <v>0</v>
      </c>
      <c r="AS588" s="16">
        <v>90001021</v>
      </c>
      <c r="AT588" s="14" t="s">
        <v>836</v>
      </c>
      <c r="AU588" s="16" t="s">
        <v>837</v>
      </c>
      <c r="AV588" s="16">
        <v>10001006</v>
      </c>
      <c r="AW588" s="16">
        <v>21020030</v>
      </c>
      <c r="AX588" s="17" t="s">
        <v>232</v>
      </c>
      <c r="AY588" s="17" t="s">
        <v>838</v>
      </c>
      <c r="AZ588" s="15">
        <v>0</v>
      </c>
      <c r="BA588" s="15">
        <v>0</v>
      </c>
      <c r="BB588" s="136" t="str">
        <f t="shared" si="30"/>
        <v>立即对目标范围内的怪物每秒多次造成150%攻击伤害+2050点固定伤害,并使目标眩晕,持续2秒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61022401</v>
      </c>
      <c r="D589" s="17" t="s">
        <v>839</v>
      </c>
      <c r="E589" s="13">
        <v>0</v>
      </c>
      <c r="F589" s="16">
        <v>61022401</v>
      </c>
      <c r="G589" s="16">
        <f>C590</f>
        <v>61022402</v>
      </c>
      <c r="H589" s="15">
        <v>0</v>
      </c>
      <c r="I589" s="13">
        <v>35</v>
      </c>
      <c r="J589" s="13">
        <v>5</v>
      </c>
      <c r="K589" s="13">
        <v>0</v>
      </c>
      <c r="L589" s="16">
        <v>0</v>
      </c>
      <c r="M589" s="16">
        <v>0</v>
      </c>
      <c r="N589" s="16">
        <v>1</v>
      </c>
      <c r="O589" s="16">
        <v>0</v>
      </c>
      <c r="P589" s="16">
        <v>0</v>
      </c>
      <c r="Q589" s="16">
        <v>0</v>
      </c>
      <c r="R589" s="8">
        <v>0</v>
      </c>
      <c r="S589" s="15">
        <v>0</v>
      </c>
      <c r="T589" s="13">
        <v>1</v>
      </c>
      <c r="U589" s="16">
        <v>2</v>
      </c>
      <c r="V589" s="16">
        <v>0</v>
      </c>
      <c r="W589" s="16">
        <v>3</v>
      </c>
      <c r="X589" s="16">
        <v>900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840</v>
      </c>
      <c r="AT589" s="14" t="s">
        <v>836</v>
      </c>
      <c r="AU589" s="13" t="s">
        <v>171</v>
      </c>
      <c r="AV589" s="16">
        <v>10001007</v>
      </c>
      <c r="AW589" s="16">
        <v>21020040</v>
      </c>
      <c r="AX589" s="14" t="s">
        <v>172</v>
      </c>
      <c r="AY589" s="17">
        <v>0</v>
      </c>
      <c r="AZ589" s="15">
        <v>0</v>
      </c>
      <c r="BA589" s="15">
        <v>0</v>
      </c>
      <c r="BB589" s="136" t="str">
        <f>"蓄力0.5秒,对目标快速突击,所经过的直线区域造成"&amp;W589*100&amp;"%伤害+"&amp;X589&amp;"点固定伤害并眩晕2秒,如果目标是怪物,则对其造成易伤状态,使其受到伤害额外提升20%,持续10秒"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61022402</v>
      </c>
      <c r="D590" s="17" t="s">
        <v>839</v>
      </c>
      <c r="E590" s="13">
        <v>1</v>
      </c>
      <c r="F590" s="16">
        <v>61022401</v>
      </c>
      <c r="G590" s="16">
        <f t="shared" ref="G590:G591" si="31">C591</f>
        <v>61022403</v>
      </c>
      <c r="H590" s="15">
        <v>0</v>
      </c>
      <c r="I590" s="13">
        <v>42</v>
      </c>
      <c r="J590" s="13">
        <v>2</v>
      </c>
      <c r="K590" s="13">
        <v>0</v>
      </c>
      <c r="L590" s="16">
        <v>0</v>
      </c>
      <c r="M590" s="16">
        <v>0</v>
      </c>
      <c r="N590" s="16">
        <v>1</v>
      </c>
      <c r="O590" s="16">
        <v>0</v>
      </c>
      <c r="P590" s="16">
        <v>0</v>
      </c>
      <c r="Q590" s="16">
        <v>0</v>
      </c>
      <c r="R590" s="8">
        <v>0</v>
      </c>
      <c r="S590" s="15">
        <v>0</v>
      </c>
      <c r="T590" s="13">
        <v>1</v>
      </c>
      <c r="U590" s="16">
        <v>2</v>
      </c>
      <c r="V590" s="16">
        <v>0</v>
      </c>
      <c r="W590" s="16">
        <v>3</v>
      </c>
      <c r="X590" s="16">
        <v>900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840</v>
      </c>
      <c r="AT590" s="14" t="s">
        <v>836</v>
      </c>
      <c r="AU590" s="13" t="s">
        <v>171</v>
      </c>
      <c r="AV590" s="16">
        <v>10001007</v>
      </c>
      <c r="AW590" s="16">
        <v>21020040</v>
      </c>
      <c r="AX590" s="14" t="s">
        <v>172</v>
      </c>
      <c r="AY590" s="17">
        <v>0</v>
      </c>
      <c r="AZ590" s="15">
        <v>0</v>
      </c>
      <c r="BA590" s="15">
        <v>0</v>
      </c>
      <c r="BB590" s="136" t="str">
        <f t="shared" ref="BB590:BB594" si="32">"蓄力0.5秒,对目标快速突击,所经过的直线区域造成"&amp;W590*100&amp;"%伤害+"&amp;X590&amp;"点固定伤害并眩晕2秒,如果目标是怪物,则对其造成易伤状态,使其受到伤害额外提升20%,持续10秒"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61022403</v>
      </c>
      <c r="D591" s="17" t="s">
        <v>839</v>
      </c>
      <c r="E591" s="13">
        <v>2</v>
      </c>
      <c r="F591" s="16">
        <v>61022401</v>
      </c>
      <c r="G591" s="16">
        <f t="shared" si="31"/>
        <v>61022404</v>
      </c>
      <c r="H591" s="15">
        <v>0</v>
      </c>
      <c r="I591" s="13">
        <v>47</v>
      </c>
      <c r="J591" s="13">
        <v>2</v>
      </c>
      <c r="K591" s="13">
        <v>0</v>
      </c>
      <c r="L591" s="16">
        <v>0</v>
      </c>
      <c r="M591" s="16">
        <v>0</v>
      </c>
      <c r="N591" s="16">
        <v>1</v>
      </c>
      <c r="O591" s="16">
        <v>0</v>
      </c>
      <c r="P591" s="16">
        <v>0</v>
      </c>
      <c r="Q591" s="16">
        <v>0</v>
      </c>
      <c r="R591" s="8">
        <v>0</v>
      </c>
      <c r="S591" s="15">
        <v>0</v>
      </c>
      <c r="T591" s="13">
        <v>1</v>
      </c>
      <c r="U591" s="16">
        <v>2</v>
      </c>
      <c r="V591" s="16">
        <v>0</v>
      </c>
      <c r="W591" s="16">
        <v>3.25</v>
      </c>
      <c r="X591" s="16">
        <v>1800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840</v>
      </c>
      <c r="AT591" s="14" t="s">
        <v>836</v>
      </c>
      <c r="AU591" s="13" t="s">
        <v>171</v>
      </c>
      <c r="AV591" s="16">
        <v>10001007</v>
      </c>
      <c r="AW591" s="16">
        <v>21020040</v>
      </c>
      <c r="AX591" s="14" t="s">
        <v>172</v>
      </c>
      <c r="AY591" s="17">
        <v>0</v>
      </c>
      <c r="AZ591" s="15">
        <v>0</v>
      </c>
      <c r="BA591" s="15">
        <v>0</v>
      </c>
      <c r="BB591" s="136" t="str">
        <f t="shared" si="32"/>
        <v>蓄力0.5秒,对目标快速突击,所经过的直线区域造成325%伤害+1800点固定伤害并眩晕2秒,如果目标是怪物,则对其造成易伤状态,使其受到伤害额外提升20%,持续10秒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61022404</v>
      </c>
      <c r="D592" s="17" t="s">
        <v>839</v>
      </c>
      <c r="E592" s="13">
        <v>3</v>
      </c>
      <c r="F592" s="16">
        <v>61022401</v>
      </c>
      <c r="G592" s="13">
        <v>0</v>
      </c>
      <c r="H592" s="15">
        <v>0</v>
      </c>
      <c r="I592" s="16">
        <v>0</v>
      </c>
      <c r="J592" s="128">
        <v>0</v>
      </c>
      <c r="K592" s="13">
        <v>0</v>
      </c>
      <c r="L592" s="16">
        <v>0</v>
      </c>
      <c r="M592" s="16">
        <v>0</v>
      </c>
      <c r="N592" s="16">
        <v>1</v>
      </c>
      <c r="O592" s="16">
        <v>0</v>
      </c>
      <c r="P592" s="16">
        <v>0</v>
      </c>
      <c r="Q592" s="16">
        <v>0</v>
      </c>
      <c r="R592" s="8">
        <v>0</v>
      </c>
      <c r="S592" s="15">
        <v>0</v>
      </c>
      <c r="T592" s="13">
        <v>1</v>
      </c>
      <c r="U592" s="16">
        <v>2</v>
      </c>
      <c r="V592" s="16">
        <v>0</v>
      </c>
      <c r="W592" s="16">
        <v>3.5</v>
      </c>
      <c r="X592" s="16">
        <v>2800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840</v>
      </c>
      <c r="AT592" s="14" t="s">
        <v>836</v>
      </c>
      <c r="AU592" s="13" t="s">
        <v>171</v>
      </c>
      <c r="AV592" s="16">
        <v>10001007</v>
      </c>
      <c r="AW592" s="16">
        <v>21020040</v>
      </c>
      <c r="AX592" s="14" t="s">
        <v>172</v>
      </c>
      <c r="AY592" s="17">
        <v>0</v>
      </c>
      <c r="AZ592" s="15">
        <v>0</v>
      </c>
      <c r="BA592" s="15">
        <v>0</v>
      </c>
      <c r="BB592" s="136" t="str">
        <f t="shared" si="32"/>
        <v>蓄力0.5秒,对目标快速突击,所经过的直线区域造成350%伤害+2800点固定伤害并眩晕2秒,如果目标是怪物,则对其造成易伤状态,使其受到伤害额外提升20%,持续10秒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61022405</v>
      </c>
      <c r="D593" s="17" t="s">
        <v>839</v>
      </c>
      <c r="E593" s="13">
        <v>4</v>
      </c>
      <c r="F593" s="16">
        <v>61022401</v>
      </c>
      <c r="G593" s="13">
        <v>0</v>
      </c>
      <c r="H593" s="15">
        <v>0</v>
      </c>
      <c r="I593" s="16">
        <v>0</v>
      </c>
      <c r="J593" s="13">
        <v>0</v>
      </c>
      <c r="K593" s="13">
        <v>0</v>
      </c>
      <c r="L593" s="16">
        <v>0</v>
      </c>
      <c r="M593" s="16">
        <v>0</v>
      </c>
      <c r="N593" s="16">
        <v>1</v>
      </c>
      <c r="O593" s="16">
        <v>0</v>
      </c>
      <c r="P593" s="16">
        <v>0</v>
      </c>
      <c r="Q593" s="16">
        <v>0</v>
      </c>
      <c r="R593" s="8">
        <v>0</v>
      </c>
      <c r="S593" s="15">
        <v>0</v>
      </c>
      <c r="T593" s="13">
        <v>1</v>
      </c>
      <c r="U593" s="16">
        <v>2</v>
      </c>
      <c r="V593" s="16">
        <v>0</v>
      </c>
      <c r="W593" s="16">
        <v>3.75</v>
      </c>
      <c r="X593" s="16">
        <v>4000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840</v>
      </c>
      <c r="AT593" s="14" t="s">
        <v>836</v>
      </c>
      <c r="AU593" s="13" t="s">
        <v>171</v>
      </c>
      <c r="AV593" s="16">
        <v>10001007</v>
      </c>
      <c r="AW593" s="16">
        <v>21020040</v>
      </c>
      <c r="AX593" s="14" t="s">
        <v>172</v>
      </c>
      <c r="AY593" s="17">
        <v>0</v>
      </c>
      <c r="AZ593" s="15">
        <v>0</v>
      </c>
      <c r="BA593" s="15">
        <v>0</v>
      </c>
      <c r="BB593" s="136" t="str">
        <f t="shared" si="32"/>
        <v>蓄力0.5秒,对目标快速突击,所经过的直线区域造成375%伤害+4000点固定伤害并眩晕2秒,如果目标是怪物,则对其造成易伤状态,使其受到伤害额外提升20%,持续10秒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61022406</v>
      </c>
      <c r="D594" s="17" t="s">
        <v>839</v>
      </c>
      <c r="E594" s="13">
        <v>5</v>
      </c>
      <c r="F594" s="16">
        <v>61022401</v>
      </c>
      <c r="G594" s="13">
        <v>0</v>
      </c>
      <c r="H594" s="15">
        <v>0</v>
      </c>
      <c r="I594" s="16">
        <v>0</v>
      </c>
      <c r="J594" s="13">
        <v>0</v>
      </c>
      <c r="K594" s="13">
        <v>0</v>
      </c>
      <c r="L594" s="16">
        <v>0</v>
      </c>
      <c r="M594" s="16">
        <v>0</v>
      </c>
      <c r="N594" s="16">
        <v>1</v>
      </c>
      <c r="O594" s="16">
        <v>0</v>
      </c>
      <c r="P594" s="16">
        <v>0</v>
      </c>
      <c r="Q594" s="16">
        <v>0</v>
      </c>
      <c r="R594" s="8">
        <v>0</v>
      </c>
      <c r="S594" s="15">
        <v>0</v>
      </c>
      <c r="T594" s="13">
        <v>1</v>
      </c>
      <c r="U594" s="16">
        <v>2</v>
      </c>
      <c r="V594" s="16">
        <v>0</v>
      </c>
      <c r="W594" s="16">
        <v>4</v>
      </c>
      <c r="X594" s="16">
        <v>5200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840</v>
      </c>
      <c r="AT594" s="14" t="s">
        <v>836</v>
      </c>
      <c r="AU594" s="13" t="s">
        <v>171</v>
      </c>
      <c r="AV594" s="16">
        <v>10001007</v>
      </c>
      <c r="AW594" s="16">
        <v>21020040</v>
      </c>
      <c r="AX594" s="14" t="s">
        <v>172</v>
      </c>
      <c r="AY594" s="17">
        <v>0</v>
      </c>
      <c r="AZ594" s="15">
        <v>0</v>
      </c>
      <c r="BA594" s="15">
        <v>0</v>
      </c>
      <c r="BB594" s="136" t="str">
        <f t="shared" si="32"/>
        <v>蓄力0.5秒,对目标快速突击,所经过的直线区域造成400%伤害+5200点固定伤害并眩晕2秒,如果目标是怪物,则对其造成易伤状态,使其受到伤害额外提升20%,持续10秒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20.100000000000001" customHeight="1">
      <c r="C595" s="26">
        <v>61022501</v>
      </c>
      <c r="D595" s="37" t="s">
        <v>841</v>
      </c>
      <c r="E595" s="26">
        <v>0</v>
      </c>
      <c r="F595" s="26">
        <v>61023101</v>
      </c>
      <c r="G595" s="26">
        <v>0</v>
      </c>
      <c r="H595" s="26">
        <v>0</v>
      </c>
      <c r="I595" s="26">
        <v>20</v>
      </c>
      <c r="J595" s="26">
        <v>5</v>
      </c>
      <c r="K595" s="26">
        <v>0</v>
      </c>
      <c r="L595" s="26">
        <v>0</v>
      </c>
      <c r="M595" s="26">
        <v>0</v>
      </c>
      <c r="N595" s="26">
        <v>1</v>
      </c>
      <c r="O595" s="26">
        <v>0</v>
      </c>
      <c r="P595" s="26">
        <v>0</v>
      </c>
      <c r="Q595" s="26">
        <v>0</v>
      </c>
      <c r="R595" s="26">
        <v>0</v>
      </c>
      <c r="S595" s="26">
        <v>0</v>
      </c>
      <c r="T595" s="26">
        <v>1</v>
      </c>
      <c r="U595" s="26">
        <v>2</v>
      </c>
      <c r="V595" s="26">
        <v>0</v>
      </c>
      <c r="W595" s="26">
        <v>2.5</v>
      </c>
      <c r="X595" s="26">
        <v>1500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842</v>
      </c>
      <c r="AS595" s="37" t="s">
        <v>160</v>
      </c>
      <c r="AT595" s="37" t="s">
        <v>812</v>
      </c>
      <c r="AU595" s="26" t="s">
        <v>837</v>
      </c>
      <c r="AV595" s="26">
        <v>10000009</v>
      </c>
      <c r="AW595" s="26">
        <v>21020050</v>
      </c>
      <c r="AX595" s="37" t="s">
        <v>843</v>
      </c>
      <c r="AY595" s="37">
        <v>0</v>
      </c>
      <c r="AZ595" s="26">
        <v>0</v>
      </c>
      <c r="BA595" s="26">
        <v>0</v>
      </c>
      <c r="BB595" s="135" t="str">
        <f t="shared" ref="BB595:BB600" si="33">"立即对目标范围内的怪物造成"&amp;W595*100&amp;"%攻击伤害+"&amp;X595&amp;"点固定伤害,并附带1秒眩晕效果"</f>
        <v>立即对目标范围内的怪物造成250%攻击伤害+1500点固定伤害,并附带1秒眩晕效果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61022502</v>
      </c>
      <c r="D596" s="37" t="s">
        <v>841</v>
      </c>
      <c r="E596" s="26">
        <v>1</v>
      </c>
      <c r="F596" s="26">
        <v>61023101</v>
      </c>
      <c r="G596" s="26">
        <v>0</v>
      </c>
      <c r="H596" s="26">
        <v>0</v>
      </c>
      <c r="I596" s="26">
        <v>27</v>
      </c>
      <c r="J596" s="26">
        <v>2</v>
      </c>
      <c r="K596" s="26">
        <v>0</v>
      </c>
      <c r="L596" s="26">
        <v>0</v>
      </c>
      <c r="M596" s="26">
        <v>0</v>
      </c>
      <c r="N596" s="26">
        <v>1</v>
      </c>
      <c r="O596" s="26">
        <v>0</v>
      </c>
      <c r="P596" s="26">
        <v>0</v>
      </c>
      <c r="Q596" s="26">
        <v>0</v>
      </c>
      <c r="R596" s="26">
        <v>0</v>
      </c>
      <c r="S596" s="26">
        <v>0</v>
      </c>
      <c r="T596" s="26">
        <v>1</v>
      </c>
      <c r="U596" s="26">
        <v>2</v>
      </c>
      <c r="V596" s="26">
        <v>0</v>
      </c>
      <c r="W596" s="26">
        <v>2.5</v>
      </c>
      <c r="X596" s="26">
        <v>1500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842</v>
      </c>
      <c r="AS596" s="37" t="s">
        <v>160</v>
      </c>
      <c r="AT596" s="37" t="s">
        <v>812</v>
      </c>
      <c r="AU596" s="26" t="s">
        <v>837</v>
      </c>
      <c r="AV596" s="26">
        <v>10000009</v>
      </c>
      <c r="AW596" s="26">
        <v>21020050</v>
      </c>
      <c r="AX596" s="37" t="s">
        <v>843</v>
      </c>
      <c r="AY596" s="37">
        <v>0</v>
      </c>
      <c r="AZ596" s="26">
        <v>0</v>
      </c>
      <c r="BA596" s="26">
        <v>0</v>
      </c>
      <c r="BB596" s="135" t="str">
        <f t="shared" si="33"/>
        <v>立即对目标范围内的怪物造成250%攻击伤害+1500点固定伤害,并附带1秒眩晕效果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61022503</v>
      </c>
      <c r="D597" s="37" t="s">
        <v>841</v>
      </c>
      <c r="E597" s="26">
        <v>2</v>
      </c>
      <c r="F597" s="26">
        <v>61023101</v>
      </c>
      <c r="G597" s="26">
        <v>0</v>
      </c>
      <c r="H597" s="26">
        <v>0</v>
      </c>
      <c r="I597" s="26">
        <v>32</v>
      </c>
      <c r="J597" s="26">
        <v>2</v>
      </c>
      <c r="K597" s="26">
        <v>0</v>
      </c>
      <c r="L597" s="26">
        <v>0</v>
      </c>
      <c r="M597" s="26">
        <v>0</v>
      </c>
      <c r="N597" s="26">
        <v>1</v>
      </c>
      <c r="O597" s="26">
        <v>0</v>
      </c>
      <c r="P597" s="26">
        <v>0</v>
      </c>
      <c r="Q597" s="26">
        <v>0</v>
      </c>
      <c r="R597" s="26">
        <v>0</v>
      </c>
      <c r="S597" s="26">
        <v>0</v>
      </c>
      <c r="T597" s="26">
        <v>1</v>
      </c>
      <c r="U597" s="26">
        <v>2</v>
      </c>
      <c r="V597" s="26">
        <v>0</v>
      </c>
      <c r="W597" s="26">
        <v>2.5</v>
      </c>
      <c r="X597" s="26">
        <v>2000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842</v>
      </c>
      <c r="AS597" s="37" t="s">
        <v>160</v>
      </c>
      <c r="AT597" s="37" t="s">
        <v>812</v>
      </c>
      <c r="AU597" s="26" t="s">
        <v>837</v>
      </c>
      <c r="AV597" s="26">
        <v>10000009</v>
      </c>
      <c r="AW597" s="26">
        <v>21020050</v>
      </c>
      <c r="AX597" s="37" t="s">
        <v>843</v>
      </c>
      <c r="AY597" s="37">
        <v>0</v>
      </c>
      <c r="AZ597" s="26">
        <v>0</v>
      </c>
      <c r="BA597" s="26">
        <v>0</v>
      </c>
      <c r="BB597" s="135" t="str">
        <f t="shared" si="33"/>
        <v>立即对目标范围内的怪物造成250%攻击伤害+2000点固定伤害,并附带1秒眩晕效果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26">
        <v>61022504</v>
      </c>
      <c r="D598" s="37" t="s">
        <v>841</v>
      </c>
      <c r="E598" s="26">
        <v>3</v>
      </c>
      <c r="F598" s="26">
        <v>61023101</v>
      </c>
      <c r="G598" s="26">
        <v>0</v>
      </c>
      <c r="H598" s="26">
        <v>0</v>
      </c>
      <c r="I598" s="26">
        <v>0</v>
      </c>
      <c r="J598" s="134">
        <v>0</v>
      </c>
      <c r="K598" s="26">
        <v>0</v>
      </c>
      <c r="L598" s="26">
        <v>0</v>
      </c>
      <c r="M598" s="26">
        <v>0</v>
      </c>
      <c r="N598" s="26">
        <v>1</v>
      </c>
      <c r="O598" s="26">
        <v>0</v>
      </c>
      <c r="P598" s="26">
        <v>0</v>
      </c>
      <c r="Q598" s="26">
        <v>0</v>
      </c>
      <c r="R598" s="26">
        <v>0</v>
      </c>
      <c r="S598" s="26">
        <v>0</v>
      </c>
      <c r="T598" s="26">
        <v>1</v>
      </c>
      <c r="U598" s="26">
        <v>2</v>
      </c>
      <c r="V598" s="26">
        <v>0</v>
      </c>
      <c r="W598" s="26">
        <v>2.5</v>
      </c>
      <c r="X598" s="26">
        <v>2500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842</v>
      </c>
      <c r="AS598" s="37" t="s">
        <v>160</v>
      </c>
      <c r="AT598" s="37" t="s">
        <v>812</v>
      </c>
      <c r="AU598" s="26" t="s">
        <v>837</v>
      </c>
      <c r="AV598" s="26">
        <v>10000009</v>
      </c>
      <c r="AW598" s="26">
        <v>21020050</v>
      </c>
      <c r="AX598" s="37" t="s">
        <v>843</v>
      </c>
      <c r="AY598" s="37">
        <v>0</v>
      </c>
      <c r="AZ598" s="26">
        <v>0</v>
      </c>
      <c r="BA598" s="26">
        <v>0</v>
      </c>
      <c r="BB598" s="135" t="str">
        <f t="shared" si="33"/>
        <v>立即对目标范围内的怪物造成250%攻击伤害+2500点固定伤害,并附带1秒眩晕效果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61022505</v>
      </c>
      <c r="D599" s="37" t="s">
        <v>841</v>
      </c>
      <c r="E599" s="26">
        <v>4</v>
      </c>
      <c r="F599" s="26">
        <v>61023101</v>
      </c>
      <c r="G599" s="26">
        <v>0</v>
      </c>
      <c r="H599" s="26">
        <v>0</v>
      </c>
      <c r="I599" s="26">
        <v>0</v>
      </c>
      <c r="J599" s="26">
        <v>0</v>
      </c>
      <c r="K599" s="26">
        <v>0</v>
      </c>
      <c r="L599" s="26">
        <v>0</v>
      </c>
      <c r="M599" s="26">
        <v>0</v>
      </c>
      <c r="N599" s="26">
        <v>1</v>
      </c>
      <c r="O599" s="26">
        <v>0</v>
      </c>
      <c r="P599" s="26">
        <v>0</v>
      </c>
      <c r="Q599" s="26">
        <v>0</v>
      </c>
      <c r="R599" s="26">
        <v>0</v>
      </c>
      <c r="S599" s="26">
        <v>0</v>
      </c>
      <c r="T599" s="26">
        <v>1</v>
      </c>
      <c r="U599" s="26">
        <v>2</v>
      </c>
      <c r="V599" s="26">
        <v>0</v>
      </c>
      <c r="W599" s="26">
        <v>2.5</v>
      </c>
      <c r="X599" s="26">
        <v>3000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842</v>
      </c>
      <c r="AS599" s="37" t="s">
        <v>160</v>
      </c>
      <c r="AT599" s="37" t="s">
        <v>812</v>
      </c>
      <c r="AU599" s="26" t="s">
        <v>837</v>
      </c>
      <c r="AV599" s="26">
        <v>10000009</v>
      </c>
      <c r="AW599" s="26">
        <v>21020050</v>
      </c>
      <c r="AX599" s="37" t="s">
        <v>843</v>
      </c>
      <c r="AY599" s="37">
        <v>0</v>
      </c>
      <c r="AZ599" s="26">
        <v>0</v>
      </c>
      <c r="BA599" s="26">
        <v>0</v>
      </c>
      <c r="BB599" s="135" t="str">
        <f t="shared" si="33"/>
        <v>立即对目标范围内的怪物造成250%攻击伤害+3000点固定伤害,并附带1秒眩晕效果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61022506</v>
      </c>
      <c r="D600" s="37" t="s">
        <v>841</v>
      </c>
      <c r="E600" s="26">
        <v>5</v>
      </c>
      <c r="F600" s="26">
        <v>61023101</v>
      </c>
      <c r="G600" s="26">
        <v>0</v>
      </c>
      <c r="H600" s="26">
        <v>0</v>
      </c>
      <c r="I600" s="26">
        <v>0</v>
      </c>
      <c r="J600" s="26">
        <v>0</v>
      </c>
      <c r="K600" s="26">
        <v>0</v>
      </c>
      <c r="L600" s="26">
        <v>0</v>
      </c>
      <c r="M600" s="26">
        <v>0</v>
      </c>
      <c r="N600" s="26">
        <v>1</v>
      </c>
      <c r="O600" s="26">
        <v>0</v>
      </c>
      <c r="P600" s="26">
        <v>0</v>
      </c>
      <c r="Q600" s="26">
        <v>0</v>
      </c>
      <c r="R600" s="26">
        <v>0</v>
      </c>
      <c r="S600" s="26">
        <v>0</v>
      </c>
      <c r="T600" s="26">
        <v>1</v>
      </c>
      <c r="U600" s="26">
        <v>2</v>
      </c>
      <c r="V600" s="26">
        <v>0</v>
      </c>
      <c r="W600" s="26">
        <v>2.5</v>
      </c>
      <c r="X600" s="26">
        <v>3500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842</v>
      </c>
      <c r="AS600" s="37" t="s">
        <v>160</v>
      </c>
      <c r="AT600" s="37" t="s">
        <v>812</v>
      </c>
      <c r="AU600" s="26" t="s">
        <v>837</v>
      </c>
      <c r="AV600" s="26">
        <v>10000009</v>
      </c>
      <c r="AW600" s="26">
        <v>21020050</v>
      </c>
      <c r="AX600" s="37" t="s">
        <v>843</v>
      </c>
      <c r="AY600" s="37">
        <v>0</v>
      </c>
      <c r="AZ600" s="26">
        <v>0</v>
      </c>
      <c r="BA600" s="26">
        <v>0</v>
      </c>
      <c r="BB600" s="135" t="str">
        <f t="shared" si="33"/>
        <v>立即对目标范围内的怪物造成250%攻击伤害+3500点固定伤害,并附带1秒眩晕效果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16">
        <v>61023101</v>
      </c>
      <c r="D601" s="17" t="s">
        <v>844</v>
      </c>
      <c r="E601" s="13">
        <v>0</v>
      </c>
      <c r="F601" s="16">
        <v>61023101</v>
      </c>
      <c r="G601" s="16">
        <f>C602</f>
        <v>61023102</v>
      </c>
      <c r="H601" s="15">
        <v>0</v>
      </c>
      <c r="I601" s="13">
        <v>18</v>
      </c>
      <c r="J601" s="13">
        <v>5</v>
      </c>
      <c r="K601" s="13">
        <v>0</v>
      </c>
      <c r="L601" s="16">
        <v>0</v>
      </c>
      <c r="M601" s="16">
        <v>0</v>
      </c>
      <c r="N601" s="16">
        <v>1</v>
      </c>
      <c r="O601" s="16">
        <v>0</v>
      </c>
      <c r="P601" s="16">
        <v>0</v>
      </c>
      <c r="Q601" s="16">
        <v>0</v>
      </c>
      <c r="R601" s="8">
        <v>0</v>
      </c>
      <c r="S601" s="15">
        <v>0</v>
      </c>
      <c r="T601" s="13">
        <v>1</v>
      </c>
      <c r="U601" s="16">
        <v>2</v>
      </c>
      <c r="V601" s="16">
        <v>0</v>
      </c>
      <c r="W601" s="16">
        <v>2.5</v>
      </c>
      <c r="X601" s="16">
        <v>900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845</v>
      </c>
      <c r="AT601" s="17" t="s">
        <v>812</v>
      </c>
      <c r="AU601" s="16" t="s">
        <v>351</v>
      </c>
      <c r="AV601" s="16">
        <v>10000009</v>
      </c>
      <c r="AW601" s="16">
        <v>21020050</v>
      </c>
      <c r="AX601" s="14" t="s">
        <v>814</v>
      </c>
      <c r="AY601" s="17">
        <v>0</v>
      </c>
      <c r="AZ601" s="15">
        <v>0</v>
      </c>
      <c r="BA601" s="15">
        <v>0</v>
      </c>
      <c r="BB601" s="136" t="str">
        <f>"立即对目标范围内的怪物造成"&amp;W601*100&amp;"%攻击伤害+"&amp;X601&amp;"点固定伤害,并附带1秒眩晕效果,对怪物将怪立即拉近至自身攻击范围并将眩晕效果将提升至2秒"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61023102</v>
      </c>
      <c r="D602" s="17" t="s">
        <v>844</v>
      </c>
      <c r="E602" s="13">
        <v>1</v>
      </c>
      <c r="F602" s="16">
        <v>61023101</v>
      </c>
      <c r="G602" s="16">
        <f t="shared" ref="G602:G603" si="34">C603</f>
        <v>61023103</v>
      </c>
      <c r="H602" s="15">
        <v>0</v>
      </c>
      <c r="I602" s="13">
        <v>27</v>
      </c>
      <c r="J602" s="13">
        <v>2</v>
      </c>
      <c r="K602" s="13">
        <v>0</v>
      </c>
      <c r="L602" s="16">
        <v>0</v>
      </c>
      <c r="M602" s="16">
        <v>0</v>
      </c>
      <c r="N602" s="16">
        <v>1</v>
      </c>
      <c r="O602" s="16">
        <v>0</v>
      </c>
      <c r="P602" s="16">
        <v>0</v>
      </c>
      <c r="Q602" s="16">
        <v>0</v>
      </c>
      <c r="R602" s="8">
        <v>0</v>
      </c>
      <c r="S602" s="15">
        <v>0</v>
      </c>
      <c r="T602" s="13">
        <v>1</v>
      </c>
      <c r="U602" s="16">
        <v>2</v>
      </c>
      <c r="V602" s="16">
        <v>0</v>
      </c>
      <c r="W602" s="16">
        <v>2.5</v>
      </c>
      <c r="X602" s="16">
        <v>900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845</v>
      </c>
      <c r="AT602" s="17" t="s">
        <v>812</v>
      </c>
      <c r="AU602" s="16" t="s">
        <v>351</v>
      </c>
      <c r="AV602" s="16">
        <v>10000009</v>
      </c>
      <c r="AW602" s="16">
        <v>21030010</v>
      </c>
      <c r="AX602" s="14" t="s">
        <v>814</v>
      </c>
      <c r="AY602" s="17">
        <v>0</v>
      </c>
      <c r="AZ602" s="15">
        <v>0</v>
      </c>
      <c r="BA602" s="15">
        <v>0</v>
      </c>
      <c r="BB602" s="136" t="str">
        <f t="shared" ref="BB602:BB606" si="35">"立即对目标范围内的怪物造成"&amp;W602*100&amp;"%攻击伤害+"&amp;X602&amp;"点固定伤害,并附带1秒眩晕效果,对怪物将怪立即拉近至自身攻击范围并将眩晕效果将提升至2秒"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61023103</v>
      </c>
      <c r="D603" s="17" t="s">
        <v>844</v>
      </c>
      <c r="E603" s="13">
        <v>2</v>
      </c>
      <c r="F603" s="16">
        <v>61023101</v>
      </c>
      <c r="G603" s="16">
        <f t="shared" si="34"/>
        <v>61023104</v>
      </c>
      <c r="H603" s="15">
        <v>0</v>
      </c>
      <c r="I603" s="13">
        <v>32</v>
      </c>
      <c r="J603" s="13">
        <v>2</v>
      </c>
      <c r="K603" s="13">
        <v>0</v>
      </c>
      <c r="L603" s="16">
        <v>0</v>
      </c>
      <c r="M603" s="16">
        <v>0</v>
      </c>
      <c r="N603" s="16">
        <v>1</v>
      </c>
      <c r="O603" s="16">
        <v>0</v>
      </c>
      <c r="P603" s="16">
        <v>0</v>
      </c>
      <c r="Q603" s="16">
        <v>0</v>
      </c>
      <c r="R603" s="8">
        <v>0</v>
      </c>
      <c r="S603" s="15">
        <v>0</v>
      </c>
      <c r="T603" s="13">
        <v>1</v>
      </c>
      <c r="U603" s="16">
        <v>2</v>
      </c>
      <c r="V603" s="16">
        <v>0</v>
      </c>
      <c r="W603" s="16">
        <v>2.75</v>
      </c>
      <c r="X603" s="16">
        <v>1800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845</v>
      </c>
      <c r="AT603" s="17" t="s">
        <v>812</v>
      </c>
      <c r="AU603" s="16" t="s">
        <v>351</v>
      </c>
      <c r="AV603" s="16">
        <v>10000009</v>
      </c>
      <c r="AW603" s="16">
        <v>21030010</v>
      </c>
      <c r="AX603" s="14" t="s">
        <v>814</v>
      </c>
      <c r="AY603" s="17">
        <v>0</v>
      </c>
      <c r="AZ603" s="15">
        <v>0</v>
      </c>
      <c r="BA603" s="15">
        <v>0</v>
      </c>
      <c r="BB603" s="136" t="str">
        <f t="shared" si="35"/>
        <v>立即对目标范围内的怪物造成275%攻击伤害+1800点固定伤害,并附带1秒眩晕效果,对怪物将怪立即拉近至自身攻击范围并将眩晕效果将提升至2秒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16">
        <v>61023104</v>
      </c>
      <c r="D604" s="17" t="s">
        <v>844</v>
      </c>
      <c r="E604" s="13">
        <v>3</v>
      </c>
      <c r="F604" s="16">
        <v>61023101</v>
      </c>
      <c r="G604" s="13">
        <v>0</v>
      </c>
      <c r="H604" s="15">
        <v>0</v>
      </c>
      <c r="I604" s="13">
        <v>0</v>
      </c>
      <c r="J604" s="128">
        <v>0</v>
      </c>
      <c r="K604" s="13">
        <v>0</v>
      </c>
      <c r="L604" s="16">
        <v>0</v>
      </c>
      <c r="M604" s="16">
        <v>0</v>
      </c>
      <c r="N604" s="16">
        <v>1</v>
      </c>
      <c r="O604" s="16">
        <v>0</v>
      </c>
      <c r="P604" s="16">
        <v>0</v>
      </c>
      <c r="Q604" s="16">
        <v>0</v>
      </c>
      <c r="R604" s="8">
        <v>0</v>
      </c>
      <c r="S604" s="15">
        <v>0</v>
      </c>
      <c r="T604" s="13">
        <v>1</v>
      </c>
      <c r="U604" s="16">
        <v>2</v>
      </c>
      <c r="V604" s="16">
        <v>0</v>
      </c>
      <c r="W604" s="16">
        <v>3</v>
      </c>
      <c r="X604" s="16">
        <v>2800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845</v>
      </c>
      <c r="AT604" s="17" t="s">
        <v>812</v>
      </c>
      <c r="AU604" s="16" t="s">
        <v>351</v>
      </c>
      <c r="AV604" s="16">
        <v>10000009</v>
      </c>
      <c r="AW604" s="16">
        <v>21030010</v>
      </c>
      <c r="AX604" s="14" t="s">
        <v>814</v>
      </c>
      <c r="AY604" s="17">
        <v>0</v>
      </c>
      <c r="AZ604" s="15">
        <v>0</v>
      </c>
      <c r="BA604" s="15">
        <v>0</v>
      </c>
      <c r="BB604" s="136" t="str">
        <f t="shared" si="35"/>
        <v>立即对目标范围内的怪物造成300%攻击伤害+2800点固定伤害,并附带1秒眩晕效果,对怪物将怪立即拉近至自身攻击范围并将眩晕效果将提升至2秒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61023105</v>
      </c>
      <c r="D605" s="17" t="s">
        <v>844</v>
      </c>
      <c r="E605" s="13">
        <v>4</v>
      </c>
      <c r="F605" s="16">
        <v>61023101</v>
      </c>
      <c r="G605" s="13">
        <v>0</v>
      </c>
      <c r="H605" s="15">
        <v>0</v>
      </c>
      <c r="I605" s="13">
        <v>0</v>
      </c>
      <c r="J605" s="13">
        <v>0</v>
      </c>
      <c r="K605" s="13">
        <v>0</v>
      </c>
      <c r="L605" s="16">
        <v>0</v>
      </c>
      <c r="M605" s="16">
        <v>0</v>
      </c>
      <c r="N605" s="16">
        <v>1</v>
      </c>
      <c r="O605" s="16">
        <v>0</v>
      </c>
      <c r="P605" s="16">
        <v>0</v>
      </c>
      <c r="Q605" s="16">
        <v>0</v>
      </c>
      <c r="R605" s="8">
        <v>0</v>
      </c>
      <c r="S605" s="15">
        <v>0</v>
      </c>
      <c r="T605" s="13">
        <v>1</v>
      </c>
      <c r="U605" s="16">
        <v>2</v>
      </c>
      <c r="V605" s="16">
        <v>0</v>
      </c>
      <c r="W605" s="16">
        <v>3.25</v>
      </c>
      <c r="X605" s="16">
        <v>4000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845</v>
      </c>
      <c r="AT605" s="17" t="s">
        <v>812</v>
      </c>
      <c r="AU605" s="16" t="s">
        <v>351</v>
      </c>
      <c r="AV605" s="16">
        <v>10000009</v>
      </c>
      <c r="AW605" s="16">
        <v>21030010</v>
      </c>
      <c r="AX605" s="14" t="s">
        <v>814</v>
      </c>
      <c r="AY605" s="17">
        <v>0</v>
      </c>
      <c r="AZ605" s="15">
        <v>0</v>
      </c>
      <c r="BA605" s="15">
        <v>0</v>
      </c>
      <c r="BB605" s="136" t="str">
        <f t="shared" si="35"/>
        <v>立即对目标范围内的怪物造成325%攻击伤害+4000点固定伤害,并附带1秒眩晕效果,对怪物将怪立即拉近至自身攻击范围并将眩晕效果将提升至2秒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61023106</v>
      </c>
      <c r="D606" s="17" t="s">
        <v>844</v>
      </c>
      <c r="E606" s="13">
        <v>5</v>
      </c>
      <c r="F606" s="16">
        <v>61023101</v>
      </c>
      <c r="G606" s="13">
        <v>0</v>
      </c>
      <c r="H606" s="15">
        <v>0</v>
      </c>
      <c r="I606" s="13">
        <v>0</v>
      </c>
      <c r="J606" s="13">
        <v>0</v>
      </c>
      <c r="K606" s="13">
        <v>0</v>
      </c>
      <c r="L606" s="16">
        <v>0</v>
      </c>
      <c r="M606" s="16">
        <v>0</v>
      </c>
      <c r="N606" s="16">
        <v>1</v>
      </c>
      <c r="O606" s="16">
        <v>0</v>
      </c>
      <c r="P606" s="16">
        <v>0</v>
      </c>
      <c r="Q606" s="16">
        <v>0</v>
      </c>
      <c r="R606" s="8">
        <v>0</v>
      </c>
      <c r="S606" s="15">
        <v>0</v>
      </c>
      <c r="T606" s="13">
        <v>1</v>
      </c>
      <c r="U606" s="16">
        <v>2</v>
      </c>
      <c r="V606" s="16">
        <v>0</v>
      </c>
      <c r="W606" s="16">
        <v>3.5</v>
      </c>
      <c r="X606" s="16">
        <v>5200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845</v>
      </c>
      <c r="AT606" s="17" t="s">
        <v>812</v>
      </c>
      <c r="AU606" s="16" t="s">
        <v>351</v>
      </c>
      <c r="AV606" s="16">
        <v>10000009</v>
      </c>
      <c r="AW606" s="16">
        <v>21030010</v>
      </c>
      <c r="AX606" s="14" t="s">
        <v>814</v>
      </c>
      <c r="AY606" s="17">
        <v>0</v>
      </c>
      <c r="AZ606" s="15">
        <v>0</v>
      </c>
      <c r="BA606" s="15">
        <v>0</v>
      </c>
      <c r="BB606" s="136" t="str">
        <f t="shared" si="35"/>
        <v>立即对目标范围内的怪物造成350%攻击伤害+5200点固定伤害,并附带1秒眩晕效果,对怪物将怪立即拉近至自身攻击范围并将眩晕效果将提升至2秒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8">
        <v>61023201</v>
      </c>
      <c r="D607" s="9" t="s">
        <v>846</v>
      </c>
      <c r="E607" s="8">
        <v>0</v>
      </c>
      <c r="F607" s="8">
        <v>61023201</v>
      </c>
      <c r="G607" s="8">
        <f>C608</f>
        <v>61023202</v>
      </c>
      <c r="H607" s="8">
        <v>0</v>
      </c>
      <c r="I607" s="8">
        <v>25</v>
      </c>
      <c r="J607" s="8">
        <v>5</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847</v>
      </c>
      <c r="AS607" s="8" t="s">
        <v>160</v>
      </c>
      <c r="AT607" s="9" t="s">
        <v>848</v>
      </c>
      <c r="AU607" s="8" t="s">
        <v>782</v>
      </c>
      <c r="AV607" s="8">
        <v>0</v>
      </c>
      <c r="AW607" s="8">
        <v>21030020</v>
      </c>
      <c r="AX607" s="9" t="s">
        <v>162</v>
      </c>
      <c r="AY607" s="9" t="s">
        <v>160</v>
      </c>
      <c r="AZ607" s="8">
        <v>0</v>
      </c>
      <c r="BA607" s="8">
        <v>0</v>
      </c>
      <c r="BB607" s="137" t="s">
        <v>849</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61023202</v>
      </c>
      <c r="D608" s="9" t="s">
        <v>846</v>
      </c>
      <c r="E608" s="8">
        <v>1</v>
      </c>
      <c r="F608" s="8">
        <v>61023201</v>
      </c>
      <c r="G608" s="8">
        <f t="shared" ref="G608:G609" si="36">C609</f>
        <v>61023203</v>
      </c>
      <c r="H608" s="8">
        <v>0</v>
      </c>
      <c r="I608" s="8">
        <v>32</v>
      </c>
      <c r="J608" s="8">
        <v>2</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850</v>
      </c>
      <c r="AS608" s="8" t="s">
        <v>160</v>
      </c>
      <c r="AT608" s="9" t="s">
        <v>848</v>
      </c>
      <c r="AU608" s="8" t="s">
        <v>782</v>
      </c>
      <c r="AV608" s="8">
        <v>0</v>
      </c>
      <c r="AW608" s="8">
        <v>21030020</v>
      </c>
      <c r="AX608" s="9" t="s">
        <v>162</v>
      </c>
      <c r="AY608" s="9" t="s">
        <v>160</v>
      </c>
      <c r="AZ608" s="8">
        <v>0</v>
      </c>
      <c r="BA608" s="8">
        <v>0</v>
      </c>
      <c r="BB608" s="137" t="s">
        <v>851</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61023203</v>
      </c>
      <c r="D609" s="9" t="s">
        <v>846</v>
      </c>
      <c r="E609" s="8">
        <v>2</v>
      </c>
      <c r="F609" s="8">
        <v>61023201</v>
      </c>
      <c r="G609" s="8">
        <f t="shared" si="36"/>
        <v>61023204</v>
      </c>
      <c r="H609" s="8">
        <v>0</v>
      </c>
      <c r="I609" s="8">
        <v>37</v>
      </c>
      <c r="J609" s="8">
        <v>2</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852</v>
      </c>
      <c r="AS609" s="8" t="s">
        <v>160</v>
      </c>
      <c r="AT609" s="9" t="s">
        <v>848</v>
      </c>
      <c r="AU609" s="8" t="s">
        <v>782</v>
      </c>
      <c r="AV609" s="8">
        <v>0</v>
      </c>
      <c r="AW609" s="8">
        <v>21030020</v>
      </c>
      <c r="AX609" s="9" t="s">
        <v>162</v>
      </c>
      <c r="AY609" s="9" t="s">
        <v>160</v>
      </c>
      <c r="AZ609" s="8">
        <v>0</v>
      </c>
      <c r="BA609" s="8">
        <v>0</v>
      </c>
      <c r="BB609" s="137" t="s">
        <v>853</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8">
        <v>61023204</v>
      </c>
      <c r="D610" s="9" t="s">
        <v>846</v>
      </c>
      <c r="E610" s="8">
        <v>3</v>
      </c>
      <c r="F610" s="8">
        <v>61023201</v>
      </c>
      <c r="G610" s="8">
        <v>0</v>
      </c>
      <c r="H610" s="8">
        <v>0</v>
      </c>
      <c r="I610" s="8">
        <v>0</v>
      </c>
      <c r="J610" s="8">
        <v>0</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854</v>
      </c>
      <c r="AS610" s="8" t="s">
        <v>160</v>
      </c>
      <c r="AT610" s="9" t="s">
        <v>848</v>
      </c>
      <c r="AU610" s="8" t="s">
        <v>782</v>
      </c>
      <c r="AV610" s="8">
        <v>0</v>
      </c>
      <c r="AW610" s="8">
        <v>21030020</v>
      </c>
      <c r="AX610" s="9" t="s">
        <v>162</v>
      </c>
      <c r="AY610" s="9" t="s">
        <v>160</v>
      </c>
      <c r="AZ610" s="8">
        <v>0</v>
      </c>
      <c r="BA610" s="8">
        <v>0</v>
      </c>
      <c r="BB610" s="137" t="s">
        <v>855</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61023205</v>
      </c>
      <c r="D611" s="9" t="s">
        <v>846</v>
      </c>
      <c r="E611" s="8">
        <v>4</v>
      </c>
      <c r="F611" s="8">
        <v>61023201</v>
      </c>
      <c r="G611" s="8">
        <v>0</v>
      </c>
      <c r="H611" s="8">
        <v>0</v>
      </c>
      <c r="I611" s="8">
        <v>0</v>
      </c>
      <c r="J611" s="8">
        <v>0</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856</v>
      </c>
      <c r="AS611" s="8" t="s">
        <v>160</v>
      </c>
      <c r="AT611" s="9" t="s">
        <v>848</v>
      </c>
      <c r="AU611" s="8" t="s">
        <v>782</v>
      </c>
      <c r="AV611" s="8">
        <v>0</v>
      </c>
      <c r="AW611" s="8">
        <v>21030020</v>
      </c>
      <c r="AX611" s="9" t="s">
        <v>162</v>
      </c>
      <c r="AY611" s="9" t="s">
        <v>160</v>
      </c>
      <c r="AZ611" s="8">
        <v>0</v>
      </c>
      <c r="BA611" s="8">
        <v>0</v>
      </c>
      <c r="BB611" s="137" t="s">
        <v>857</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61023206</v>
      </c>
      <c r="D612" s="9" t="s">
        <v>846</v>
      </c>
      <c r="E612" s="8">
        <v>5</v>
      </c>
      <c r="F612" s="8">
        <v>61023201</v>
      </c>
      <c r="G612" s="8">
        <v>0</v>
      </c>
      <c r="H612" s="8">
        <v>0</v>
      </c>
      <c r="I612" s="8">
        <v>0</v>
      </c>
      <c r="J612" s="8">
        <v>0</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858</v>
      </c>
      <c r="AS612" s="8" t="s">
        <v>160</v>
      </c>
      <c r="AT612" s="9" t="s">
        <v>848</v>
      </c>
      <c r="AU612" s="8" t="s">
        <v>782</v>
      </c>
      <c r="AV612" s="8">
        <v>0</v>
      </c>
      <c r="AW612" s="8">
        <v>21030020</v>
      </c>
      <c r="AX612" s="9" t="s">
        <v>162</v>
      </c>
      <c r="AY612" s="9" t="s">
        <v>160</v>
      </c>
      <c r="AZ612" s="8">
        <v>0</v>
      </c>
      <c r="BA612" s="8">
        <v>0</v>
      </c>
      <c r="BB612" s="137" t="s">
        <v>859</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16">
        <v>61023301</v>
      </c>
      <c r="D613" s="17" t="s">
        <v>860</v>
      </c>
      <c r="E613" s="13">
        <v>0</v>
      </c>
      <c r="F613" s="16">
        <v>61023301</v>
      </c>
      <c r="G613" s="16">
        <f>C614</f>
        <v>61023302</v>
      </c>
      <c r="H613" s="15">
        <v>0</v>
      </c>
      <c r="I613" s="13">
        <v>30</v>
      </c>
      <c r="J613" s="16">
        <v>5</v>
      </c>
      <c r="K613" s="13">
        <v>0</v>
      </c>
      <c r="L613" s="16">
        <v>0</v>
      </c>
      <c r="M613" s="16">
        <v>0</v>
      </c>
      <c r="N613" s="16">
        <v>1</v>
      </c>
      <c r="O613" s="16">
        <v>0</v>
      </c>
      <c r="P613" s="16">
        <v>0</v>
      </c>
      <c r="Q613" s="16">
        <v>0</v>
      </c>
      <c r="R613" s="8">
        <v>0</v>
      </c>
      <c r="S613" s="15">
        <v>0</v>
      </c>
      <c r="T613" s="13">
        <v>1</v>
      </c>
      <c r="U613" s="16">
        <v>2</v>
      </c>
      <c r="V613" s="16">
        <v>0</v>
      </c>
      <c r="W613" s="16">
        <v>1.1000000000000001</v>
      </c>
      <c r="X613" s="16">
        <v>900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861</v>
      </c>
      <c r="AT613" s="17" t="s">
        <v>161</v>
      </c>
      <c r="AU613" s="16" t="s">
        <v>817</v>
      </c>
      <c r="AV613" s="16">
        <v>10004004</v>
      </c>
      <c r="AW613" s="16">
        <v>21030030</v>
      </c>
      <c r="AX613" s="17" t="s">
        <v>862</v>
      </c>
      <c r="AY613" s="17" t="s">
        <v>553</v>
      </c>
      <c r="AZ613" s="15">
        <v>0</v>
      </c>
      <c r="BA613" s="15">
        <v>0</v>
      </c>
      <c r="BB613" s="136" t="str">
        <f>"释放出3个法球,持续对周围造成每秒造成"&amp;W613*100&amp;"%攻击伤害+"&amp;X613&amp;"点固定伤害,并降低目标攻击速度50%和使其受到的伤害提升20%,持续6秒"</f>
        <v>释放出3个法球,持续对周围造成每秒造成110%攻击伤害+900点固定伤害,并降低目标攻击速度50%和使其受到的伤害提升20%,持续6秒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61023302</v>
      </c>
      <c r="D614" s="17" t="s">
        <v>860</v>
      </c>
      <c r="E614" s="13">
        <v>1</v>
      </c>
      <c r="F614" s="16">
        <v>61023301</v>
      </c>
      <c r="G614" s="16">
        <f t="shared" ref="G614:G615" si="37">C615</f>
        <v>61023303</v>
      </c>
      <c r="H614" s="15">
        <v>0</v>
      </c>
      <c r="I614" s="13">
        <v>37</v>
      </c>
      <c r="J614" s="16">
        <v>2</v>
      </c>
      <c r="K614" s="13">
        <v>0</v>
      </c>
      <c r="L614" s="16">
        <v>0</v>
      </c>
      <c r="M614" s="16">
        <v>0</v>
      </c>
      <c r="N614" s="16">
        <v>1</v>
      </c>
      <c r="O614" s="16">
        <v>0</v>
      </c>
      <c r="P614" s="16">
        <v>0</v>
      </c>
      <c r="Q614" s="16">
        <v>0</v>
      </c>
      <c r="R614" s="8">
        <v>0</v>
      </c>
      <c r="S614" s="15">
        <v>0</v>
      </c>
      <c r="T614" s="13">
        <v>1</v>
      </c>
      <c r="U614" s="16">
        <v>2</v>
      </c>
      <c r="V614" s="16">
        <v>0</v>
      </c>
      <c r="W614" s="16">
        <v>1.1000000000000001</v>
      </c>
      <c r="X614" s="16">
        <v>900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861</v>
      </c>
      <c r="AT614" s="17" t="s">
        <v>161</v>
      </c>
      <c r="AU614" s="16" t="s">
        <v>817</v>
      </c>
      <c r="AV614" s="16">
        <v>10004004</v>
      </c>
      <c r="AW614" s="16">
        <v>21030030</v>
      </c>
      <c r="AX614" s="17" t="s">
        <v>862</v>
      </c>
      <c r="AY614" s="17" t="s">
        <v>553</v>
      </c>
      <c r="AZ614" s="15">
        <v>0</v>
      </c>
      <c r="BA614" s="15">
        <v>0</v>
      </c>
      <c r="BB614" s="136" t="str">
        <f t="shared" ref="BB614:BB618" si="38">"释放出3个法球,持续对周围造成每秒造成"&amp;W614*100&amp;"%攻击伤害+"&amp;X614&amp;"点固定伤害,并降低目标攻击速度50%和使其受到的伤害提升20%,持续6秒"</f>
        <v>释放出3个法球,持续对周围造成每秒造成110%攻击伤害+900点固定伤害,并降低目标攻击速度50%和使其受到的伤害提升20%,持续6秒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61023303</v>
      </c>
      <c r="D615" s="17" t="s">
        <v>860</v>
      </c>
      <c r="E615" s="13">
        <v>2</v>
      </c>
      <c r="F615" s="16">
        <v>61023301</v>
      </c>
      <c r="G615" s="16">
        <f t="shared" si="37"/>
        <v>61023304</v>
      </c>
      <c r="H615" s="15">
        <v>0</v>
      </c>
      <c r="I615" s="13">
        <v>42</v>
      </c>
      <c r="J615" s="16">
        <v>2</v>
      </c>
      <c r="K615" s="13">
        <v>0</v>
      </c>
      <c r="L615" s="16">
        <v>0</v>
      </c>
      <c r="M615" s="16">
        <v>0</v>
      </c>
      <c r="N615" s="16">
        <v>1</v>
      </c>
      <c r="O615" s="16">
        <v>0</v>
      </c>
      <c r="P615" s="16">
        <v>0</v>
      </c>
      <c r="Q615" s="16">
        <v>0</v>
      </c>
      <c r="R615" s="8">
        <v>0</v>
      </c>
      <c r="S615" s="15">
        <v>0</v>
      </c>
      <c r="T615" s="13">
        <v>1</v>
      </c>
      <c r="U615" s="16">
        <v>2</v>
      </c>
      <c r="V615" s="16">
        <v>0</v>
      </c>
      <c r="W615" s="16">
        <v>1.2</v>
      </c>
      <c r="X615" s="16">
        <v>1800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861</v>
      </c>
      <c r="AT615" s="17" t="s">
        <v>161</v>
      </c>
      <c r="AU615" s="16" t="s">
        <v>817</v>
      </c>
      <c r="AV615" s="16">
        <v>10004004</v>
      </c>
      <c r="AW615" s="16">
        <v>21030030</v>
      </c>
      <c r="AX615" s="17" t="s">
        <v>862</v>
      </c>
      <c r="AY615" s="17" t="s">
        <v>553</v>
      </c>
      <c r="AZ615" s="15">
        <v>0</v>
      </c>
      <c r="BA615" s="15">
        <v>0</v>
      </c>
      <c r="BB615" s="136" t="str">
        <f t="shared" si="38"/>
        <v>释放出3个法球,持续对周围造成每秒造成120%攻击伤害+1800点固定伤害,并降低目标攻击速度50%和使其受到的伤害提升20%,持续6秒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61023304</v>
      </c>
      <c r="D616" s="17" t="s">
        <v>860</v>
      </c>
      <c r="E616" s="13">
        <v>3</v>
      </c>
      <c r="F616" s="16">
        <v>61023301</v>
      </c>
      <c r="G616" s="13">
        <v>0</v>
      </c>
      <c r="H616" s="15">
        <v>0</v>
      </c>
      <c r="I616" s="16">
        <v>0</v>
      </c>
      <c r="J616" s="16">
        <v>0</v>
      </c>
      <c r="K616" s="13">
        <v>0</v>
      </c>
      <c r="L616" s="16">
        <v>0</v>
      </c>
      <c r="M616" s="16">
        <v>0</v>
      </c>
      <c r="N616" s="16">
        <v>1</v>
      </c>
      <c r="O616" s="16">
        <v>0</v>
      </c>
      <c r="P616" s="16">
        <v>0</v>
      </c>
      <c r="Q616" s="16">
        <v>0</v>
      </c>
      <c r="R616" s="8">
        <v>0</v>
      </c>
      <c r="S616" s="15">
        <v>0</v>
      </c>
      <c r="T616" s="13">
        <v>1</v>
      </c>
      <c r="U616" s="16">
        <v>2</v>
      </c>
      <c r="V616" s="16">
        <v>0</v>
      </c>
      <c r="W616" s="16">
        <v>1.3</v>
      </c>
      <c r="X616" s="16">
        <v>2800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861</v>
      </c>
      <c r="AT616" s="17" t="s">
        <v>161</v>
      </c>
      <c r="AU616" s="16" t="s">
        <v>817</v>
      </c>
      <c r="AV616" s="16">
        <v>10004004</v>
      </c>
      <c r="AW616" s="16">
        <v>21030030</v>
      </c>
      <c r="AX616" s="17" t="s">
        <v>862</v>
      </c>
      <c r="AY616" s="17" t="s">
        <v>553</v>
      </c>
      <c r="AZ616" s="15">
        <v>0</v>
      </c>
      <c r="BA616" s="15">
        <v>0</v>
      </c>
      <c r="BB616" s="136" t="str">
        <f t="shared" si="38"/>
        <v>释放出3个法球,持续对周围造成每秒造成130%攻击伤害+2800点固定伤害,并降低目标攻击速度50%和使其受到的伤害提升20%,持续6秒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61023305</v>
      </c>
      <c r="D617" s="17" t="s">
        <v>860</v>
      </c>
      <c r="E617" s="13">
        <v>4</v>
      </c>
      <c r="F617" s="16">
        <v>61023301</v>
      </c>
      <c r="G617" s="13">
        <v>0</v>
      </c>
      <c r="H617" s="15">
        <v>0</v>
      </c>
      <c r="I617" s="16">
        <v>0</v>
      </c>
      <c r="J617" s="16">
        <v>0</v>
      </c>
      <c r="K617" s="13">
        <v>0</v>
      </c>
      <c r="L617" s="16">
        <v>0</v>
      </c>
      <c r="M617" s="16">
        <v>0</v>
      </c>
      <c r="N617" s="16">
        <v>1</v>
      </c>
      <c r="O617" s="16">
        <v>0</v>
      </c>
      <c r="P617" s="16">
        <v>0</v>
      </c>
      <c r="Q617" s="16">
        <v>0</v>
      </c>
      <c r="R617" s="8">
        <v>0</v>
      </c>
      <c r="S617" s="15">
        <v>0</v>
      </c>
      <c r="T617" s="13">
        <v>1</v>
      </c>
      <c r="U617" s="16">
        <v>2</v>
      </c>
      <c r="V617" s="16">
        <v>0</v>
      </c>
      <c r="W617" s="16">
        <v>1.4</v>
      </c>
      <c r="X617" s="16">
        <v>4000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861</v>
      </c>
      <c r="AT617" s="17" t="s">
        <v>161</v>
      </c>
      <c r="AU617" s="16" t="s">
        <v>817</v>
      </c>
      <c r="AV617" s="16">
        <v>10004004</v>
      </c>
      <c r="AW617" s="16">
        <v>21030030</v>
      </c>
      <c r="AX617" s="17" t="s">
        <v>862</v>
      </c>
      <c r="AY617" s="17" t="s">
        <v>553</v>
      </c>
      <c r="AZ617" s="15">
        <v>0</v>
      </c>
      <c r="BA617" s="15">
        <v>0</v>
      </c>
      <c r="BB617" s="136" t="str">
        <f t="shared" si="38"/>
        <v>释放出3个法球,持续对周围造成每秒造成140%攻击伤害+4000点固定伤害,并降低目标攻击速度50%和使其受到的伤害提升20%,持续6秒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61023306</v>
      </c>
      <c r="D618" s="17" t="s">
        <v>860</v>
      </c>
      <c r="E618" s="13">
        <v>5</v>
      </c>
      <c r="F618" s="16">
        <v>61023301</v>
      </c>
      <c r="G618" s="13">
        <v>0</v>
      </c>
      <c r="H618" s="15">
        <v>0</v>
      </c>
      <c r="I618" s="16">
        <v>0</v>
      </c>
      <c r="J618" s="16">
        <v>0</v>
      </c>
      <c r="K618" s="13">
        <v>0</v>
      </c>
      <c r="L618" s="16">
        <v>0</v>
      </c>
      <c r="M618" s="16">
        <v>0</v>
      </c>
      <c r="N618" s="16">
        <v>1</v>
      </c>
      <c r="O618" s="16">
        <v>0</v>
      </c>
      <c r="P618" s="16">
        <v>0</v>
      </c>
      <c r="Q618" s="16">
        <v>0</v>
      </c>
      <c r="R618" s="8">
        <v>0</v>
      </c>
      <c r="S618" s="15">
        <v>0</v>
      </c>
      <c r="T618" s="13">
        <v>1</v>
      </c>
      <c r="U618" s="16">
        <v>2</v>
      </c>
      <c r="V618" s="16">
        <v>0</v>
      </c>
      <c r="W618" s="16">
        <v>1.5</v>
      </c>
      <c r="X618" s="16">
        <v>5200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861</v>
      </c>
      <c r="AT618" s="17" t="s">
        <v>161</v>
      </c>
      <c r="AU618" s="16" t="s">
        <v>817</v>
      </c>
      <c r="AV618" s="16">
        <v>10004004</v>
      </c>
      <c r="AW618" s="16">
        <v>21030030</v>
      </c>
      <c r="AX618" s="17" t="s">
        <v>862</v>
      </c>
      <c r="AY618" s="17" t="s">
        <v>553</v>
      </c>
      <c r="AZ618" s="15">
        <v>0</v>
      </c>
      <c r="BA618" s="15">
        <v>0</v>
      </c>
      <c r="BB618" s="136" t="str">
        <f t="shared" si="38"/>
        <v>释放出3个法球,持续对周围造成每秒造成150%攻击伤害+5200点固定伤害,并降低目标攻击速度50%和使其受到的伤害提升20%,持续6秒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61023401</v>
      </c>
      <c r="D619" s="17" t="s">
        <v>863</v>
      </c>
      <c r="E619" s="13">
        <v>0</v>
      </c>
      <c r="F619" s="16">
        <v>61023401</v>
      </c>
      <c r="G619" s="16">
        <f>C620</f>
        <v>61023402</v>
      </c>
      <c r="H619" s="15">
        <v>0</v>
      </c>
      <c r="I619" s="13">
        <v>35</v>
      </c>
      <c r="J619" s="13">
        <v>5</v>
      </c>
      <c r="K619" s="13">
        <v>0</v>
      </c>
      <c r="L619" s="16">
        <v>0</v>
      </c>
      <c r="M619" s="16">
        <v>0</v>
      </c>
      <c r="N619" s="16">
        <v>1</v>
      </c>
      <c r="O619" s="16">
        <v>0</v>
      </c>
      <c r="P619" s="16">
        <v>0</v>
      </c>
      <c r="Q619" s="16">
        <v>0</v>
      </c>
      <c r="R619" s="8">
        <v>0</v>
      </c>
      <c r="S619" s="15">
        <v>0</v>
      </c>
      <c r="T619" s="13">
        <v>1</v>
      </c>
      <c r="U619" s="16">
        <v>2</v>
      </c>
      <c r="V619" s="16">
        <v>0</v>
      </c>
      <c r="W619" s="16">
        <v>0.8</v>
      </c>
      <c r="X619" s="16">
        <v>500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864</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"在脚底下立即释放法术,在此范围内的目标每秒造成"&amp;W619*100&amp;"%攻击伤害+"&amp;X619&amp;"点固定伤害,己方伤害提升20%,目标移动速度降低20%,持续20秒"</f>
        <v>在脚底下立即释放法术,在此范围内的目标每秒造成80%攻击伤害+500点固定伤害,己方伤害提升20%,目标移动速度降低20%,持续20秒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61023402</v>
      </c>
      <c r="D620" s="17" t="s">
        <v>863</v>
      </c>
      <c r="E620" s="13">
        <v>1</v>
      </c>
      <c r="F620" s="16">
        <v>61023401</v>
      </c>
      <c r="G620" s="16">
        <f t="shared" ref="G620:G621" si="39">C621</f>
        <v>61023403</v>
      </c>
      <c r="H620" s="15">
        <v>0</v>
      </c>
      <c r="I620" s="13">
        <v>42</v>
      </c>
      <c r="J620" s="13">
        <v>2</v>
      </c>
      <c r="K620" s="13">
        <v>0</v>
      </c>
      <c r="L620" s="16">
        <v>0</v>
      </c>
      <c r="M620" s="16">
        <v>0</v>
      </c>
      <c r="N620" s="16">
        <v>1</v>
      </c>
      <c r="O620" s="16">
        <v>0</v>
      </c>
      <c r="P620" s="16">
        <v>0</v>
      </c>
      <c r="Q620" s="16">
        <v>0</v>
      </c>
      <c r="R620" s="8">
        <v>0</v>
      </c>
      <c r="S620" s="15">
        <v>0</v>
      </c>
      <c r="T620" s="13">
        <v>1</v>
      </c>
      <c r="U620" s="16">
        <v>2</v>
      </c>
      <c r="V620" s="16">
        <v>0</v>
      </c>
      <c r="W620" s="16">
        <v>0.8</v>
      </c>
      <c r="X620" s="16">
        <v>500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864</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"在脚底下立即释放法术,在此范围内的目标每秒造成"&amp;W620*100&amp;"%攻击伤害+"&amp;X620&amp;"点固定伤害,己方伤害提升20%,目标移动速度降低20%,持续20秒"</f>
        <v>在脚底下立即释放法术,在此范围内的目标每秒造成80%攻击伤害+500点固定伤害,己方伤害提升20%,目标移动速度降低20%,持续20秒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61023403</v>
      </c>
      <c r="D621" s="17" t="s">
        <v>863</v>
      </c>
      <c r="E621" s="13">
        <v>2</v>
      </c>
      <c r="F621" s="16">
        <v>61023401</v>
      </c>
      <c r="G621" s="16">
        <f t="shared" si="39"/>
        <v>61023404</v>
      </c>
      <c r="H621" s="15">
        <v>0</v>
      </c>
      <c r="I621" s="13">
        <v>47</v>
      </c>
      <c r="J621" s="13">
        <v>2</v>
      </c>
      <c r="K621" s="13">
        <v>0</v>
      </c>
      <c r="L621" s="16">
        <v>0</v>
      </c>
      <c r="M621" s="16">
        <v>0</v>
      </c>
      <c r="N621" s="16">
        <v>1</v>
      </c>
      <c r="O621" s="16">
        <v>0</v>
      </c>
      <c r="P621" s="16">
        <v>0</v>
      </c>
      <c r="Q621" s="16">
        <v>0</v>
      </c>
      <c r="R621" s="8">
        <v>0</v>
      </c>
      <c r="S621" s="15">
        <v>0</v>
      </c>
      <c r="T621" s="13">
        <v>1</v>
      </c>
      <c r="U621" s="16">
        <v>2</v>
      </c>
      <c r="V621" s="16">
        <v>0</v>
      </c>
      <c r="W621" s="16">
        <v>0.9</v>
      </c>
      <c r="X621" s="16">
        <v>800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865</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"在脚底下立即释放法术,在此范围内的目标每秒造成"&amp;W621*100&amp;"%攻击伤害+"&amp;X621&amp;"点固定伤害,己方伤害提升25%,目标移动速度降低20%,持续20秒"</f>
        <v>在脚底下立即释放法术,在此范围内的目标每秒造成90%攻击伤害+800点固定伤害,己方伤害提升25%,目标移动速度降低20%,持续20秒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61023404</v>
      </c>
      <c r="D622" s="17" t="s">
        <v>863</v>
      </c>
      <c r="E622" s="13">
        <v>3</v>
      </c>
      <c r="F622" s="16">
        <v>61023401</v>
      </c>
      <c r="G622" s="13">
        <v>0</v>
      </c>
      <c r="H622" s="15">
        <v>0</v>
      </c>
      <c r="I622" s="16">
        <v>0</v>
      </c>
      <c r="J622" s="13">
        <v>0</v>
      </c>
      <c r="K622" s="13">
        <v>0</v>
      </c>
      <c r="L622" s="16">
        <v>0</v>
      </c>
      <c r="M622" s="16">
        <v>0</v>
      </c>
      <c r="N622" s="16">
        <v>1</v>
      </c>
      <c r="O622" s="16">
        <v>0</v>
      </c>
      <c r="P622" s="16">
        <v>0</v>
      </c>
      <c r="Q622" s="16">
        <v>0</v>
      </c>
      <c r="R622" s="8">
        <v>0</v>
      </c>
      <c r="S622" s="15">
        <v>0</v>
      </c>
      <c r="T622" s="13">
        <v>1</v>
      </c>
      <c r="U622" s="16">
        <v>2</v>
      </c>
      <c r="V622" s="16">
        <v>0</v>
      </c>
      <c r="W622" s="16">
        <v>1</v>
      </c>
      <c r="X622" s="16">
        <v>1150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866</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"在脚底下立即释放法术,在此范围内的目标每秒造成"&amp;W622*100&amp;"%攻击伤害+"&amp;X622&amp;"点固定伤害,己方伤害提升30%,目标移动速度降低20%,持续20秒"</f>
        <v>在脚底下立即释放法术,在此范围内的目标每秒造成100%攻击伤害+1150点固定伤害,己方伤害提升30%,目标移动速度降低20%,持续20秒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61023405</v>
      </c>
      <c r="D623" s="17" t="s">
        <v>863</v>
      </c>
      <c r="E623" s="13">
        <v>4</v>
      </c>
      <c r="F623" s="16">
        <v>61023401</v>
      </c>
      <c r="G623" s="13">
        <v>0</v>
      </c>
      <c r="H623" s="15">
        <v>0</v>
      </c>
      <c r="I623" s="16">
        <v>0</v>
      </c>
      <c r="J623" s="13">
        <v>0</v>
      </c>
      <c r="K623" s="13">
        <v>0</v>
      </c>
      <c r="L623" s="16">
        <v>0</v>
      </c>
      <c r="M623" s="16">
        <v>0</v>
      </c>
      <c r="N623" s="16">
        <v>1</v>
      </c>
      <c r="O623" s="16">
        <v>0</v>
      </c>
      <c r="P623" s="16">
        <v>0</v>
      </c>
      <c r="Q623" s="16">
        <v>0</v>
      </c>
      <c r="R623" s="8">
        <v>0</v>
      </c>
      <c r="S623" s="15">
        <v>0</v>
      </c>
      <c r="T623" s="13">
        <v>1</v>
      </c>
      <c r="U623" s="16">
        <v>2</v>
      </c>
      <c r="V623" s="16">
        <v>0</v>
      </c>
      <c r="W623" s="16">
        <v>1.1000000000000001</v>
      </c>
      <c r="X623" s="16">
        <v>1550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867</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"在脚底下立即释放法术,在此范围内的目标每秒造成"&amp;W623*100&amp;"%攻击伤害+"&amp;X623&amp;"点固定伤害,己方伤害提升35%,目标移动速度降低20%,持续20秒"</f>
        <v>在脚底下立即释放法术,在此范围内的目标每秒造成110%攻击伤害+1550点固定伤害,己方伤害提升35%,目标移动速度降低20%,持续20秒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61023406</v>
      </c>
      <c r="D624" s="17" t="s">
        <v>863</v>
      </c>
      <c r="E624" s="13">
        <v>5</v>
      </c>
      <c r="F624" s="16">
        <v>61023401</v>
      </c>
      <c r="G624" s="13">
        <v>0</v>
      </c>
      <c r="H624" s="15">
        <v>0</v>
      </c>
      <c r="I624" s="16">
        <v>0</v>
      </c>
      <c r="J624" s="13">
        <v>0</v>
      </c>
      <c r="K624" s="13">
        <v>0</v>
      </c>
      <c r="L624" s="16">
        <v>0</v>
      </c>
      <c r="M624" s="16">
        <v>0</v>
      </c>
      <c r="N624" s="16">
        <v>1</v>
      </c>
      <c r="O624" s="16">
        <v>0</v>
      </c>
      <c r="P624" s="16">
        <v>0</v>
      </c>
      <c r="Q624" s="16">
        <v>0</v>
      </c>
      <c r="R624" s="8">
        <v>0</v>
      </c>
      <c r="S624" s="15">
        <v>0</v>
      </c>
      <c r="T624" s="13">
        <v>1</v>
      </c>
      <c r="U624" s="16">
        <v>2</v>
      </c>
      <c r="V624" s="16">
        <v>0</v>
      </c>
      <c r="W624" s="16">
        <v>1.2</v>
      </c>
      <c r="X624" s="16">
        <v>2050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868</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"在脚底下立即释放法术,在此范围内的目标每秒造成"&amp;W624*100&amp;"%攻击伤害+"&amp;X624&amp;"点固定伤害,己方伤害提升40%,目标移动速度降低20%,持续20秒"</f>
        <v>在脚底下立即释放法术,在此范围内的目标每秒造成120%攻击伤害+2050点固定伤害,己方伤害提升40%,目标移动速度降低20%,持续20秒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62011101</v>
      </c>
      <c r="D625" s="17" t="s">
        <v>776</v>
      </c>
      <c r="E625" s="13">
        <v>0</v>
      </c>
      <c r="F625" s="16">
        <v>62011101</v>
      </c>
      <c r="G625" s="16">
        <f>C626</f>
        <v>62011102</v>
      </c>
      <c r="H625" s="15">
        <v>3</v>
      </c>
      <c r="I625" s="13">
        <v>1</v>
      </c>
      <c r="J625" s="13">
        <v>5</v>
      </c>
      <c r="K625" s="13">
        <v>0</v>
      </c>
      <c r="L625" s="16">
        <v>0</v>
      </c>
      <c r="M625" s="16">
        <v>0</v>
      </c>
      <c r="N625" s="16">
        <v>1</v>
      </c>
      <c r="O625" s="16">
        <v>0</v>
      </c>
      <c r="P625" s="16">
        <v>0</v>
      </c>
      <c r="Q625" s="16">
        <v>0</v>
      </c>
      <c r="R625" s="8">
        <v>0</v>
      </c>
      <c r="S625" s="15">
        <v>0</v>
      </c>
      <c r="T625" s="13">
        <v>1</v>
      </c>
      <c r="U625" s="16">
        <v>2</v>
      </c>
      <c r="V625" s="16">
        <v>0</v>
      </c>
      <c r="W625" s="16">
        <v>2.25</v>
      </c>
      <c r="X625" s="16">
        <v>900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869</v>
      </c>
      <c r="AV625" s="16">
        <v>10000006</v>
      </c>
      <c r="AW625" s="16">
        <v>21100010</v>
      </c>
      <c r="AX625" s="17" t="s">
        <v>162</v>
      </c>
      <c r="AY625" s="17">
        <v>0</v>
      </c>
      <c r="AZ625" s="15">
        <v>0</v>
      </c>
      <c r="BA625" s="15">
        <v>0</v>
      </c>
      <c r="BB625" s="136" t="str">
        <f>"立即对目标范围内的怪物造成"&amp;W625*100&amp;"%攻击伤害+"&amp;X625&amp;"点固定伤害"</f>
        <v>立即对目标范围内的怪物造成225%攻击伤害+900点固定伤害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62011102</v>
      </c>
      <c r="D626" s="17" t="s">
        <v>776</v>
      </c>
      <c r="E626" s="13">
        <v>1</v>
      </c>
      <c r="F626" s="16">
        <v>62011101</v>
      </c>
      <c r="G626" s="16">
        <f t="shared" ref="G626:G627" si="40">C627</f>
        <v>62011103</v>
      </c>
      <c r="H626" s="15">
        <v>3</v>
      </c>
      <c r="I626" s="13">
        <v>1</v>
      </c>
      <c r="J626" s="13">
        <v>2</v>
      </c>
      <c r="K626" s="13">
        <v>0</v>
      </c>
      <c r="L626" s="16">
        <v>0</v>
      </c>
      <c r="M626" s="16">
        <v>0</v>
      </c>
      <c r="N626" s="16">
        <v>1</v>
      </c>
      <c r="O626" s="16">
        <v>0</v>
      </c>
      <c r="P626" s="16">
        <v>0</v>
      </c>
      <c r="Q626" s="16">
        <v>0</v>
      </c>
      <c r="R626" s="8">
        <v>0</v>
      </c>
      <c r="S626" s="15">
        <v>0</v>
      </c>
      <c r="T626" s="13">
        <v>1</v>
      </c>
      <c r="U626" s="16">
        <v>2</v>
      </c>
      <c r="V626" s="16">
        <v>0</v>
      </c>
      <c r="W626" s="16">
        <v>2.25</v>
      </c>
      <c r="X626" s="16">
        <v>900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869</v>
      </c>
      <c r="AV626" s="16">
        <v>10000006</v>
      </c>
      <c r="AW626" s="16">
        <v>21100010</v>
      </c>
      <c r="AX626" s="17" t="s">
        <v>162</v>
      </c>
      <c r="AY626" s="17">
        <v>0</v>
      </c>
      <c r="AZ626" s="15">
        <v>0</v>
      </c>
      <c r="BA626" s="15">
        <v>0</v>
      </c>
      <c r="BB626" s="136" t="str">
        <f t="shared" ref="BB626:BB630" si="41">"立即对目标范围内的怪物造成"&amp;W626*100&amp;"%攻击伤害+"&amp;X626&amp;"点固定伤害"</f>
        <v>立即对目标范围内的怪物造成225%攻击伤害+900点固定伤害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62011103</v>
      </c>
      <c r="D627" s="17" t="s">
        <v>776</v>
      </c>
      <c r="E627" s="13">
        <v>2</v>
      </c>
      <c r="F627" s="16">
        <v>62011101</v>
      </c>
      <c r="G627" s="16">
        <f t="shared" si="40"/>
        <v>62011104</v>
      </c>
      <c r="H627" s="15">
        <v>3</v>
      </c>
      <c r="I627" s="13">
        <v>1</v>
      </c>
      <c r="J627" s="13">
        <v>2</v>
      </c>
      <c r="K627" s="13">
        <v>0</v>
      </c>
      <c r="L627" s="16">
        <v>0</v>
      </c>
      <c r="M627" s="16">
        <v>0</v>
      </c>
      <c r="N627" s="16">
        <v>1</v>
      </c>
      <c r="O627" s="16">
        <v>0</v>
      </c>
      <c r="P627" s="16">
        <v>0</v>
      </c>
      <c r="Q627" s="16">
        <v>0</v>
      </c>
      <c r="R627" s="8">
        <v>0</v>
      </c>
      <c r="S627" s="15">
        <v>0</v>
      </c>
      <c r="T627" s="13">
        <v>1</v>
      </c>
      <c r="U627" s="16">
        <v>2</v>
      </c>
      <c r="V627" s="16">
        <v>0</v>
      </c>
      <c r="W627" s="16">
        <v>2.5</v>
      </c>
      <c r="X627" s="16">
        <v>1800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869</v>
      </c>
      <c r="AV627" s="16">
        <v>10000006</v>
      </c>
      <c r="AW627" s="16">
        <v>21100010</v>
      </c>
      <c r="AX627" s="17" t="s">
        <v>162</v>
      </c>
      <c r="AY627" s="17">
        <v>0</v>
      </c>
      <c r="AZ627" s="15">
        <v>0</v>
      </c>
      <c r="BA627" s="15">
        <v>0</v>
      </c>
      <c r="BB627" s="136" t="str">
        <f t="shared" si="41"/>
        <v>立即对目标范围内的怪物造成250%攻击伤害+1800点固定伤害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62011104</v>
      </c>
      <c r="D628" s="17" t="s">
        <v>776</v>
      </c>
      <c r="E628" s="13">
        <v>3</v>
      </c>
      <c r="F628" s="16">
        <v>62011101</v>
      </c>
      <c r="G628" s="13">
        <v>0</v>
      </c>
      <c r="H628" s="15">
        <v>3</v>
      </c>
      <c r="I628" s="13">
        <v>1</v>
      </c>
      <c r="J628" s="13">
        <v>0</v>
      </c>
      <c r="K628" s="13">
        <v>0</v>
      </c>
      <c r="L628" s="16">
        <v>0</v>
      </c>
      <c r="M628" s="16">
        <v>0</v>
      </c>
      <c r="N628" s="16">
        <v>1</v>
      </c>
      <c r="O628" s="16">
        <v>0</v>
      </c>
      <c r="P628" s="16">
        <v>0</v>
      </c>
      <c r="Q628" s="16">
        <v>0</v>
      </c>
      <c r="R628" s="8">
        <v>0</v>
      </c>
      <c r="S628" s="15">
        <v>0</v>
      </c>
      <c r="T628" s="13">
        <v>1</v>
      </c>
      <c r="U628" s="16">
        <v>2</v>
      </c>
      <c r="V628" s="16">
        <v>0</v>
      </c>
      <c r="W628" s="16">
        <v>2.75</v>
      </c>
      <c r="X628" s="16">
        <v>2800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869</v>
      </c>
      <c r="AV628" s="16">
        <v>10000006</v>
      </c>
      <c r="AW628" s="16">
        <v>21100010</v>
      </c>
      <c r="AX628" s="17" t="s">
        <v>162</v>
      </c>
      <c r="AY628" s="17">
        <v>0</v>
      </c>
      <c r="AZ628" s="15">
        <v>0</v>
      </c>
      <c r="BA628" s="15">
        <v>0</v>
      </c>
      <c r="BB628" s="136" t="str">
        <f t="shared" si="41"/>
        <v>立即对目标范围内的怪物造成275%攻击伤害+2800点固定伤害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62011105</v>
      </c>
      <c r="D629" s="17" t="s">
        <v>776</v>
      </c>
      <c r="E629" s="13">
        <v>4</v>
      </c>
      <c r="F629" s="16">
        <v>62011101</v>
      </c>
      <c r="G629" s="13">
        <v>0</v>
      </c>
      <c r="H629" s="15">
        <v>3</v>
      </c>
      <c r="I629" s="13">
        <v>1</v>
      </c>
      <c r="J629" s="13">
        <v>0</v>
      </c>
      <c r="K629" s="13">
        <v>0</v>
      </c>
      <c r="L629" s="16">
        <v>0</v>
      </c>
      <c r="M629" s="16">
        <v>0</v>
      </c>
      <c r="N629" s="16">
        <v>1</v>
      </c>
      <c r="O629" s="16">
        <v>0</v>
      </c>
      <c r="P629" s="16">
        <v>0</v>
      </c>
      <c r="Q629" s="16">
        <v>0</v>
      </c>
      <c r="R629" s="8">
        <v>0</v>
      </c>
      <c r="S629" s="15">
        <v>0</v>
      </c>
      <c r="T629" s="13">
        <v>1</v>
      </c>
      <c r="U629" s="16">
        <v>2</v>
      </c>
      <c r="V629" s="16">
        <v>0</v>
      </c>
      <c r="W629" s="16">
        <v>3</v>
      </c>
      <c r="X629" s="16">
        <v>4000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869</v>
      </c>
      <c r="AV629" s="16">
        <v>10000006</v>
      </c>
      <c r="AW629" s="16">
        <v>21100010</v>
      </c>
      <c r="AX629" s="17" t="s">
        <v>162</v>
      </c>
      <c r="AY629" s="17">
        <v>0</v>
      </c>
      <c r="AZ629" s="15">
        <v>0</v>
      </c>
      <c r="BA629" s="15">
        <v>0</v>
      </c>
      <c r="BB629" s="136" t="str">
        <f t="shared" si="41"/>
        <v>立即对目标范围内的怪物造成300%攻击伤害+4000点固定伤害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62011106</v>
      </c>
      <c r="D630" s="17" t="s">
        <v>776</v>
      </c>
      <c r="E630" s="13">
        <v>5</v>
      </c>
      <c r="F630" s="16">
        <v>62011101</v>
      </c>
      <c r="G630" s="13">
        <v>0</v>
      </c>
      <c r="H630" s="15">
        <v>3</v>
      </c>
      <c r="I630" s="13">
        <v>1</v>
      </c>
      <c r="J630" s="13">
        <v>0</v>
      </c>
      <c r="K630" s="13">
        <v>0</v>
      </c>
      <c r="L630" s="16">
        <v>0</v>
      </c>
      <c r="M630" s="16">
        <v>0</v>
      </c>
      <c r="N630" s="16">
        <v>1</v>
      </c>
      <c r="O630" s="16">
        <v>0</v>
      </c>
      <c r="P630" s="16">
        <v>0</v>
      </c>
      <c r="Q630" s="16">
        <v>0</v>
      </c>
      <c r="R630" s="8">
        <v>0</v>
      </c>
      <c r="S630" s="15">
        <v>0</v>
      </c>
      <c r="T630" s="13">
        <v>1</v>
      </c>
      <c r="U630" s="16">
        <v>2</v>
      </c>
      <c r="V630" s="16">
        <v>0</v>
      </c>
      <c r="W630" s="16">
        <v>3.25</v>
      </c>
      <c r="X630" s="16">
        <v>5200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869</v>
      </c>
      <c r="AV630" s="16">
        <v>10000006</v>
      </c>
      <c r="AW630" s="16">
        <v>21100010</v>
      </c>
      <c r="AX630" s="17" t="s">
        <v>162</v>
      </c>
      <c r="AY630" s="17">
        <v>0</v>
      </c>
      <c r="AZ630" s="15">
        <v>0</v>
      </c>
      <c r="BA630" s="15">
        <v>0</v>
      </c>
      <c r="BB630" s="136" t="str">
        <f t="shared" si="41"/>
        <v>立即对目标范围内的怪物造成325%攻击伤害+5200点固定伤害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62011201</v>
      </c>
      <c r="D631" s="17" t="s">
        <v>870</v>
      </c>
      <c r="E631" s="13">
        <v>0</v>
      </c>
      <c r="F631" s="13">
        <v>62011201</v>
      </c>
      <c r="G631" s="16">
        <f>C632</f>
        <v>62011202</v>
      </c>
      <c r="H631" s="15">
        <v>4</v>
      </c>
      <c r="I631" s="13">
        <v>3</v>
      </c>
      <c r="J631" s="13">
        <v>5</v>
      </c>
      <c r="K631" s="13">
        <v>0</v>
      </c>
      <c r="L631" s="16">
        <v>0</v>
      </c>
      <c r="M631" s="16">
        <v>0</v>
      </c>
      <c r="N631" s="16">
        <v>1</v>
      </c>
      <c r="O631" s="16">
        <v>0</v>
      </c>
      <c r="P631" s="16">
        <v>0</v>
      </c>
      <c r="Q631" s="16">
        <v>0</v>
      </c>
      <c r="R631" s="8">
        <v>0</v>
      </c>
      <c r="S631" s="15">
        <v>0</v>
      </c>
      <c r="T631" s="13">
        <v>1</v>
      </c>
      <c r="U631" s="16">
        <v>2</v>
      </c>
      <c r="V631" s="16">
        <v>0</v>
      </c>
      <c r="W631" s="16">
        <v>2</v>
      </c>
      <c r="X631" s="16">
        <v>750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871</v>
      </c>
      <c r="AV631" s="16">
        <v>10003002</v>
      </c>
      <c r="AW631" s="16">
        <v>21100020</v>
      </c>
      <c r="AX631" s="17" t="s">
        <v>382</v>
      </c>
      <c r="AY631" s="17">
        <v>0</v>
      </c>
      <c r="AZ631" s="15">
        <v>0</v>
      </c>
      <c r="BA631" s="15">
        <v>0</v>
      </c>
      <c r="BB631" s="136" t="str">
        <f>"立即对目标范围内的怪物造成"&amp;W631*100&amp;"%攻击伤害+"&amp;X631&amp;"点固定伤害"&amp;",并使目标移动速度降低50%,持续3秒"</f>
        <v>立即对目标范围内的怪物造成200%攻击伤害+750点固定伤害,并使目标移动速度降低50%,持续3秒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62011202</v>
      </c>
      <c r="D632" s="17" t="s">
        <v>870</v>
      </c>
      <c r="E632" s="13">
        <v>1</v>
      </c>
      <c r="F632" s="13">
        <v>62011201</v>
      </c>
      <c r="G632" s="16">
        <f t="shared" ref="G632:G633" si="42">C633</f>
        <v>62011203</v>
      </c>
      <c r="H632" s="15">
        <v>4</v>
      </c>
      <c r="I632" s="13">
        <v>3</v>
      </c>
      <c r="J632" s="13">
        <v>2</v>
      </c>
      <c r="K632" s="13">
        <v>0</v>
      </c>
      <c r="L632" s="16">
        <v>0</v>
      </c>
      <c r="M632" s="16">
        <v>0</v>
      </c>
      <c r="N632" s="16">
        <v>1</v>
      </c>
      <c r="O632" s="16">
        <v>0</v>
      </c>
      <c r="P632" s="16">
        <v>0</v>
      </c>
      <c r="Q632" s="16">
        <v>0</v>
      </c>
      <c r="R632" s="8">
        <v>0</v>
      </c>
      <c r="S632" s="15">
        <v>0</v>
      </c>
      <c r="T632" s="13">
        <v>1</v>
      </c>
      <c r="U632" s="16">
        <v>2</v>
      </c>
      <c r="V632" s="16">
        <v>0</v>
      </c>
      <c r="W632" s="16">
        <v>2</v>
      </c>
      <c r="X632" s="16">
        <v>750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871</v>
      </c>
      <c r="AV632" s="16">
        <v>10003002</v>
      </c>
      <c r="AW632" s="16">
        <v>21100020</v>
      </c>
      <c r="AX632" s="17" t="s">
        <v>382</v>
      </c>
      <c r="AY632" s="17">
        <v>0</v>
      </c>
      <c r="AZ632" s="15">
        <v>0</v>
      </c>
      <c r="BA632" s="15">
        <v>0</v>
      </c>
      <c r="BB632" s="136" t="str">
        <f t="shared" ref="BB632:BB636" si="43">"立即对目标范围内的怪物造成"&amp;W632*100&amp;"%攻击伤害+"&amp;X632&amp;"点固定伤害"&amp;",并使目标移动速度降低50%,持续3秒"</f>
        <v>立即对目标范围内的怪物造成200%攻击伤害+750点固定伤害,并使目标移动速度降低50%,持续3秒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62011203</v>
      </c>
      <c r="D633" s="17" t="s">
        <v>870</v>
      </c>
      <c r="E633" s="13">
        <v>2</v>
      </c>
      <c r="F633" s="13">
        <v>62011201</v>
      </c>
      <c r="G633" s="16">
        <f t="shared" si="42"/>
        <v>62011204</v>
      </c>
      <c r="H633" s="15">
        <v>4</v>
      </c>
      <c r="I633" s="13">
        <v>3</v>
      </c>
      <c r="J633" s="13">
        <v>2</v>
      </c>
      <c r="K633" s="13">
        <v>0</v>
      </c>
      <c r="L633" s="16">
        <v>0</v>
      </c>
      <c r="M633" s="16">
        <v>0</v>
      </c>
      <c r="N633" s="16">
        <v>1</v>
      </c>
      <c r="O633" s="16">
        <v>0</v>
      </c>
      <c r="P633" s="16">
        <v>0</v>
      </c>
      <c r="Q633" s="16">
        <v>0</v>
      </c>
      <c r="R633" s="8">
        <v>0</v>
      </c>
      <c r="S633" s="15">
        <v>0</v>
      </c>
      <c r="T633" s="13">
        <v>1</v>
      </c>
      <c r="U633" s="16">
        <v>2</v>
      </c>
      <c r="V633" s="16">
        <v>0</v>
      </c>
      <c r="W633" s="16">
        <v>2.2000000000000002</v>
      </c>
      <c r="X633" s="16">
        <v>1500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871</v>
      </c>
      <c r="AV633" s="16">
        <v>10003002</v>
      </c>
      <c r="AW633" s="16">
        <v>21100020</v>
      </c>
      <c r="AX633" s="17" t="s">
        <v>382</v>
      </c>
      <c r="AY633" s="17">
        <v>0</v>
      </c>
      <c r="AZ633" s="15">
        <v>0</v>
      </c>
      <c r="BA633" s="15">
        <v>0</v>
      </c>
      <c r="BB633" s="136" t="str">
        <f t="shared" si="43"/>
        <v>立即对目标范围内的怪物造成220%攻击伤害+1500点固定伤害,并使目标移动速度降低50%,持续3秒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62011204</v>
      </c>
      <c r="D634" s="17" t="s">
        <v>870</v>
      </c>
      <c r="E634" s="13">
        <v>3</v>
      </c>
      <c r="F634" s="13">
        <v>62011201</v>
      </c>
      <c r="G634" s="16">
        <v>0</v>
      </c>
      <c r="H634" s="15">
        <v>4</v>
      </c>
      <c r="I634" s="13">
        <v>3</v>
      </c>
      <c r="J634" s="13">
        <v>0</v>
      </c>
      <c r="K634" s="13">
        <v>0</v>
      </c>
      <c r="L634" s="16">
        <v>0</v>
      </c>
      <c r="M634" s="16">
        <v>0</v>
      </c>
      <c r="N634" s="16">
        <v>1</v>
      </c>
      <c r="O634" s="16">
        <v>0</v>
      </c>
      <c r="P634" s="16">
        <v>0</v>
      </c>
      <c r="Q634" s="16">
        <v>0</v>
      </c>
      <c r="R634" s="8">
        <v>0</v>
      </c>
      <c r="S634" s="15">
        <v>0</v>
      </c>
      <c r="T634" s="13">
        <v>1</v>
      </c>
      <c r="U634" s="16">
        <v>2</v>
      </c>
      <c r="V634" s="16">
        <v>0</v>
      </c>
      <c r="W634" s="16">
        <v>2.4</v>
      </c>
      <c r="X634" s="16">
        <v>2250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871</v>
      </c>
      <c r="AV634" s="16">
        <v>10003002</v>
      </c>
      <c r="AW634" s="16">
        <v>21100020</v>
      </c>
      <c r="AX634" s="17" t="s">
        <v>382</v>
      </c>
      <c r="AY634" s="17">
        <v>0</v>
      </c>
      <c r="AZ634" s="15">
        <v>0</v>
      </c>
      <c r="BA634" s="15">
        <v>0</v>
      </c>
      <c r="BB634" s="136" t="str">
        <f t="shared" si="43"/>
        <v>立即对目标范围内的怪物造成240%攻击伤害+2250点固定伤害,并使目标移动速度降低50%,持续3秒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62011205</v>
      </c>
      <c r="D635" s="17" t="s">
        <v>870</v>
      </c>
      <c r="E635" s="13">
        <v>4</v>
      </c>
      <c r="F635" s="13">
        <v>62011201</v>
      </c>
      <c r="G635" s="16">
        <v>0</v>
      </c>
      <c r="H635" s="15">
        <v>4</v>
      </c>
      <c r="I635" s="13">
        <v>3</v>
      </c>
      <c r="J635" s="13">
        <v>0</v>
      </c>
      <c r="K635" s="13">
        <v>0</v>
      </c>
      <c r="L635" s="16">
        <v>0</v>
      </c>
      <c r="M635" s="16">
        <v>0</v>
      </c>
      <c r="N635" s="16">
        <v>1</v>
      </c>
      <c r="O635" s="16">
        <v>0</v>
      </c>
      <c r="P635" s="16">
        <v>0</v>
      </c>
      <c r="Q635" s="16">
        <v>0</v>
      </c>
      <c r="R635" s="8">
        <v>0</v>
      </c>
      <c r="S635" s="15">
        <v>0</v>
      </c>
      <c r="T635" s="13">
        <v>1</v>
      </c>
      <c r="U635" s="16">
        <v>2</v>
      </c>
      <c r="V635" s="16">
        <v>0</v>
      </c>
      <c r="W635" s="16">
        <v>2.6</v>
      </c>
      <c r="X635" s="16">
        <v>3250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871</v>
      </c>
      <c r="AV635" s="16">
        <v>10003002</v>
      </c>
      <c r="AW635" s="16">
        <v>21100020</v>
      </c>
      <c r="AX635" s="17" t="s">
        <v>382</v>
      </c>
      <c r="AY635" s="17">
        <v>0</v>
      </c>
      <c r="AZ635" s="15">
        <v>0</v>
      </c>
      <c r="BA635" s="15">
        <v>0</v>
      </c>
      <c r="BB635" s="136" t="str">
        <f t="shared" si="43"/>
        <v>立即对目标范围内的怪物造成260%攻击伤害+3250点固定伤害,并使目标移动速度降低50%,持续3秒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62011206</v>
      </c>
      <c r="D636" s="17" t="s">
        <v>870</v>
      </c>
      <c r="E636" s="13">
        <v>5</v>
      </c>
      <c r="F636" s="13">
        <v>62011201</v>
      </c>
      <c r="G636" s="16">
        <v>0</v>
      </c>
      <c r="H636" s="15">
        <v>4</v>
      </c>
      <c r="I636" s="13">
        <v>3</v>
      </c>
      <c r="J636" s="13">
        <v>0</v>
      </c>
      <c r="K636" s="13">
        <v>0</v>
      </c>
      <c r="L636" s="16">
        <v>0</v>
      </c>
      <c r="M636" s="16">
        <v>0</v>
      </c>
      <c r="N636" s="16">
        <v>1</v>
      </c>
      <c r="O636" s="16">
        <v>0</v>
      </c>
      <c r="P636" s="16">
        <v>0</v>
      </c>
      <c r="Q636" s="16">
        <v>0</v>
      </c>
      <c r="R636" s="8">
        <v>0</v>
      </c>
      <c r="S636" s="15">
        <v>0</v>
      </c>
      <c r="T636" s="13">
        <v>1</v>
      </c>
      <c r="U636" s="16">
        <v>2</v>
      </c>
      <c r="V636" s="16">
        <v>0</v>
      </c>
      <c r="W636" s="16">
        <v>2.8</v>
      </c>
      <c r="X636" s="16">
        <v>4250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871</v>
      </c>
      <c r="AV636" s="16">
        <v>10003002</v>
      </c>
      <c r="AW636" s="16">
        <v>21100020</v>
      </c>
      <c r="AX636" s="17" t="s">
        <v>382</v>
      </c>
      <c r="AY636" s="17">
        <v>0</v>
      </c>
      <c r="AZ636" s="15">
        <v>0</v>
      </c>
      <c r="BA636" s="15">
        <v>0</v>
      </c>
      <c r="BB636" s="136" t="str">
        <f t="shared" si="43"/>
        <v>立即对目标范围内的怪物造成280%攻击伤害+4250点固定伤害,并使目标移动速度降低50%,持续3秒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62011301</v>
      </c>
      <c r="D637" s="17" t="s">
        <v>777</v>
      </c>
      <c r="E637" s="13">
        <v>0</v>
      </c>
      <c r="F637" s="13">
        <v>62011301</v>
      </c>
      <c r="G637" s="16">
        <f>C638</f>
        <v>62011302</v>
      </c>
      <c r="H637" s="15">
        <v>3</v>
      </c>
      <c r="I637" s="13">
        <v>5</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"立即对目标范围内的怪物造成"&amp;W637*100&amp;"%攻击伤害+"&amp;X637&amp;"点固定伤害"&amp;",并造成1秒眩晕效果"</f>
        <v>立即对目标范围内的怪物造成200%攻击伤害+750点固定伤害,并造成1秒眩晕效果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62011302</v>
      </c>
      <c r="D638" s="17" t="s">
        <v>777</v>
      </c>
      <c r="E638" s="13">
        <v>1</v>
      </c>
      <c r="F638" s="13">
        <v>62011301</v>
      </c>
      <c r="G638" s="16">
        <f t="shared" ref="G638:G639" si="44">C639</f>
        <v>62011303</v>
      </c>
      <c r="H638" s="15">
        <v>3</v>
      </c>
      <c r="I638" s="13">
        <v>5</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ref="BB638:BB642" si="45">"立即对目标范围内的怪物造成"&amp;W638*100&amp;"%攻击伤害+"&amp;X638&amp;"点固定伤害"&amp;",并造成1秒眩晕效果"</f>
        <v>立即对目标范围内的怪物造成200%攻击伤害+750点固定伤害,并造成1秒眩晕效果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62011303</v>
      </c>
      <c r="D639" s="17" t="s">
        <v>777</v>
      </c>
      <c r="E639" s="13">
        <v>2</v>
      </c>
      <c r="F639" s="13">
        <v>62011301</v>
      </c>
      <c r="G639" s="16">
        <f t="shared" si="44"/>
        <v>62011304</v>
      </c>
      <c r="H639" s="15">
        <v>3</v>
      </c>
      <c r="I639" s="13">
        <v>5</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立即对目标范围内的怪物造成220%攻击伤害+1500点固定伤害,并造成1秒眩晕效果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62011304</v>
      </c>
      <c r="D640" s="17" t="s">
        <v>777</v>
      </c>
      <c r="E640" s="13">
        <v>3</v>
      </c>
      <c r="F640" s="13">
        <v>62011301</v>
      </c>
      <c r="G640" s="13">
        <v>0</v>
      </c>
      <c r="H640" s="15">
        <v>3</v>
      </c>
      <c r="I640" s="13">
        <v>5</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 t="shared" si="45"/>
        <v>立即对目标范围内的怪物造成240%攻击伤害+2250点固定伤害,并造成1秒眩晕效果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62011305</v>
      </c>
      <c r="D641" s="17" t="s">
        <v>777</v>
      </c>
      <c r="E641" s="13">
        <v>4</v>
      </c>
      <c r="F641" s="13">
        <v>62011301</v>
      </c>
      <c r="G641" s="13">
        <v>0</v>
      </c>
      <c r="H641" s="15">
        <v>3</v>
      </c>
      <c r="I641" s="13">
        <v>5</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si="45"/>
        <v>立即对目标范围内的怪物造成260%攻击伤害+3250点固定伤害,并造成1秒眩晕效果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62011306</v>
      </c>
      <c r="D642" s="17" t="s">
        <v>777</v>
      </c>
      <c r="E642" s="13">
        <v>5</v>
      </c>
      <c r="F642" s="13">
        <v>62011301</v>
      </c>
      <c r="G642" s="13">
        <v>0</v>
      </c>
      <c r="H642" s="15">
        <v>3</v>
      </c>
      <c r="I642" s="13">
        <v>5</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立即对目标范围内的怪物造成280%攻击伤害+4250点固定伤害,并造成1秒眩晕效果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62012101</v>
      </c>
      <c r="D643" s="17" t="s">
        <v>872</v>
      </c>
      <c r="E643" s="13">
        <v>0</v>
      </c>
      <c r="F643" s="16">
        <v>62012101</v>
      </c>
      <c r="G643" s="16">
        <f>C644</f>
        <v>62012102</v>
      </c>
      <c r="H643" s="15">
        <v>4</v>
      </c>
      <c r="I643" s="13">
        <v>1</v>
      </c>
      <c r="J643" s="13">
        <v>5</v>
      </c>
      <c r="K643" s="13">
        <v>0</v>
      </c>
      <c r="L643" s="16">
        <v>0</v>
      </c>
      <c r="M643" s="16">
        <v>0</v>
      </c>
      <c r="N643" s="16">
        <v>1</v>
      </c>
      <c r="O643" s="16">
        <v>0</v>
      </c>
      <c r="P643" s="16">
        <v>0</v>
      </c>
      <c r="Q643" s="16">
        <v>0</v>
      </c>
      <c r="R643" s="8">
        <v>0</v>
      </c>
      <c r="S643" s="15">
        <v>0</v>
      </c>
      <c r="T643" s="13">
        <v>1</v>
      </c>
      <c r="U643" s="16">
        <v>2</v>
      </c>
      <c r="V643" s="16">
        <v>0</v>
      </c>
      <c r="W643" s="16">
        <v>1</v>
      </c>
      <c r="X643" s="16">
        <v>500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"对目标区域释放法术,在此范围内的目标每秒造成"&amp;W643*100&amp;"%攻击伤害+"&amp;X643&amp;"点固定伤害,持续6秒"</f>
        <v>对目标区域释放法术,在此范围内的目标每秒造成100%攻击伤害+500点固定伤害,持续6秒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62012102</v>
      </c>
      <c r="D644" s="17" t="s">
        <v>872</v>
      </c>
      <c r="E644" s="13">
        <v>1</v>
      </c>
      <c r="F644" s="16">
        <v>62012101</v>
      </c>
      <c r="G644" s="16">
        <f t="shared" ref="G644:G645" si="46">C645</f>
        <v>62012103</v>
      </c>
      <c r="H644" s="15">
        <v>4</v>
      </c>
      <c r="I644" s="13">
        <v>1</v>
      </c>
      <c r="J644" s="13">
        <v>2</v>
      </c>
      <c r="K644" s="13">
        <v>0</v>
      </c>
      <c r="L644" s="16">
        <v>0</v>
      </c>
      <c r="M644" s="16">
        <v>0</v>
      </c>
      <c r="N644" s="16">
        <v>1</v>
      </c>
      <c r="O644" s="16">
        <v>0</v>
      </c>
      <c r="P644" s="16">
        <v>0</v>
      </c>
      <c r="Q644" s="16">
        <v>0</v>
      </c>
      <c r="R644" s="8">
        <v>0</v>
      </c>
      <c r="S644" s="15">
        <v>0</v>
      </c>
      <c r="T644" s="13">
        <v>1</v>
      </c>
      <c r="U644" s="16">
        <v>2</v>
      </c>
      <c r="V644" s="16">
        <v>0</v>
      </c>
      <c r="W644" s="16">
        <v>1</v>
      </c>
      <c r="X644" s="16">
        <v>500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ref="BB644:BB648" si="47">"对目标区域释放法术,在此范围内的目标每秒造成"&amp;W644*100&amp;"%攻击伤害+"&amp;X644&amp;"点固定伤害,持续6秒"</f>
        <v>对目标区域释放法术,在此范围内的目标每秒造成100%攻击伤害+500点固定伤害,持续6秒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62012103</v>
      </c>
      <c r="D645" s="17" t="s">
        <v>872</v>
      </c>
      <c r="E645" s="13">
        <v>2</v>
      </c>
      <c r="F645" s="16">
        <v>62012101</v>
      </c>
      <c r="G645" s="16">
        <f t="shared" si="46"/>
        <v>62012104</v>
      </c>
      <c r="H645" s="15">
        <v>4</v>
      </c>
      <c r="I645" s="13">
        <v>1</v>
      </c>
      <c r="J645" s="13">
        <v>2</v>
      </c>
      <c r="K645" s="13">
        <v>0</v>
      </c>
      <c r="L645" s="16">
        <v>0</v>
      </c>
      <c r="M645" s="16">
        <v>0</v>
      </c>
      <c r="N645" s="16">
        <v>1</v>
      </c>
      <c r="O645" s="16">
        <v>0</v>
      </c>
      <c r="P645" s="16">
        <v>0</v>
      </c>
      <c r="Q645" s="16">
        <v>0</v>
      </c>
      <c r="R645" s="8">
        <v>0</v>
      </c>
      <c r="S645" s="15">
        <v>0</v>
      </c>
      <c r="T645" s="13">
        <v>1</v>
      </c>
      <c r="U645" s="16">
        <v>2</v>
      </c>
      <c r="V645" s="16">
        <v>0</v>
      </c>
      <c r="W645" s="16">
        <v>1.1000000000000001</v>
      </c>
      <c r="X645" s="16">
        <v>800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对目标区域释放法术,在此范围内的目标每秒造成110%攻击伤害+800点固定伤害,持续6秒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62012104</v>
      </c>
      <c r="D646" s="17" t="s">
        <v>872</v>
      </c>
      <c r="E646" s="13">
        <v>3</v>
      </c>
      <c r="F646" s="16">
        <v>62012101</v>
      </c>
      <c r="G646" s="13">
        <v>0</v>
      </c>
      <c r="H646" s="15">
        <v>4</v>
      </c>
      <c r="I646" s="13">
        <v>1</v>
      </c>
      <c r="J646" s="13">
        <v>0</v>
      </c>
      <c r="K646" s="13">
        <v>0</v>
      </c>
      <c r="L646" s="16">
        <v>0</v>
      </c>
      <c r="M646" s="16">
        <v>0</v>
      </c>
      <c r="N646" s="16">
        <v>1</v>
      </c>
      <c r="O646" s="16">
        <v>0</v>
      </c>
      <c r="P646" s="16">
        <v>0</v>
      </c>
      <c r="Q646" s="16">
        <v>0</v>
      </c>
      <c r="R646" s="8">
        <v>0</v>
      </c>
      <c r="S646" s="15">
        <v>0</v>
      </c>
      <c r="T646" s="13">
        <v>1</v>
      </c>
      <c r="U646" s="16">
        <v>2</v>
      </c>
      <c r="V646" s="16">
        <v>0</v>
      </c>
      <c r="W646" s="16">
        <v>1.2</v>
      </c>
      <c r="X646" s="16">
        <v>1150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 t="shared" si="47"/>
        <v>对目标区域释放法术,在此范围内的目标每秒造成120%攻击伤害+1150点固定伤害,持续6秒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62012105</v>
      </c>
      <c r="D647" s="17" t="s">
        <v>872</v>
      </c>
      <c r="E647" s="13">
        <v>4</v>
      </c>
      <c r="F647" s="16">
        <v>62012101</v>
      </c>
      <c r="G647" s="13">
        <v>0</v>
      </c>
      <c r="H647" s="15">
        <v>4</v>
      </c>
      <c r="I647" s="13">
        <v>1</v>
      </c>
      <c r="J647" s="13">
        <v>0</v>
      </c>
      <c r="K647" s="13">
        <v>0</v>
      </c>
      <c r="L647" s="16">
        <v>0</v>
      </c>
      <c r="M647" s="16">
        <v>0</v>
      </c>
      <c r="N647" s="16">
        <v>1</v>
      </c>
      <c r="O647" s="16">
        <v>0</v>
      </c>
      <c r="P647" s="16">
        <v>0</v>
      </c>
      <c r="Q647" s="16">
        <v>0</v>
      </c>
      <c r="R647" s="8">
        <v>0</v>
      </c>
      <c r="S647" s="15">
        <v>0</v>
      </c>
      <c r="T647" s="13">
        <v>1</v>
      </c>
      <c r="U647" s="16">
        <v>2</v>
      </c>
      <c r="V647" s="16">
        <v>0</v>
      </c>
      <c r="W647" s="16">
        <v>1.3</v>
      </c>
      <c r="X647" s="16">
        <v>1550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si="47"/>
        <v>对目标区域释放法术,在此范围内的目标每秒造成130%攻击伤害+1550点固定伤害,持续6秒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62012106</v>
      </c>
      <c r="D648" s="17" t="s">
        <v>872</v>
      </c>
      <c r="E648" s="13">
        <v>5</v>
      </c>
      <c r="F648" s="16">
        <v>62012101</v>
      </c>
      <c r="G648" s="13">
        <v>0</v>
      </c>
      <c r="H648" s="15">
        <v>4</v>
      </c>
      <c r="I648" s="13">
        <v>1</v>
      </c>
      <c r="J648" s="13">
        <v>0</v>
      </c>
      <c r="K648" s="13">
        <v>0</v>
      </c>
      <c r="L648" s="16">
        <v>0</v>
      </c>
      <c r="M648" s="16">
        <v>0</v>
      </c>
      <c r="N648" s="16">
        <v>1</v>
      </c>
      <c r="O648" s="16">
        <v>0</v>
      </c>
      <c r="P648" s="16">
        <v>0</v>
      </c>
      <c r="Q648" s="16">
        <v>0</v>
      </c>
      <c r="R648" s="8">
        <v>0</v>
      </c>
      <c r="S648" s="15">
        <v>0</v>
      </c>
      <c r="T648" s="13">
        <v>1</v>
      </c>
      <c r="U648" s="16">
        <v>2</v>
      </c>
      <c r="V648" s="16">
        <v>0</v>
      </c>
      <c r="W648" s="16">
        <v>1.4</v>
      </c>
      <c r="X648" s="16">
        <v>2050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对目标区域释放法术,在此范围内的目标每秒造成140%攻击伤害+2050点固定伤害,持续6秒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62012201</v>
      </c>
      <c r="D649" s="17" t="s">
        <v>778</v>
      </c>
      <c r="E649" s="13">
        <v>0</v>
      </c>
      <c r="F649" s="16">
        <v>62012201</v>
      </c>
      <c r="G649" s="16">
        <f>C650</f>
        <v>62012202</v>
      </c>
      <c r="H649" s="15">
        <v>3</v>
      </c>
      <c r="I649" s="13">
        <v>3</v>
      </c>
      <c r="J649" s="13">
        <v>5</v>
      </c>
      <c r="K649" s="13">
        <v>0</v>
      </c>
      <c r="L649" s="16">
        <v>0</v>
      </c>
      <c r="M649" s="16">
        <v>0</v>
      </c>
      <c r="N649" s="16">
        <v>1</v>
      </c>
      <c r="O649" s="16">
        <v>0</v>
      </c>
      <c r="P649" s="16">
        <v>0</v>
      </c>
      <c r="Q649" s="16">
        <v>0</v>
      </c>
      <c r="R649" s="8">
        <v>0</v>
      </c>
      <c r="S649" s="15">
        <v>0</v>
      </c>
      <c r="T649" s="13">
        <v>1</v>
      </c>
      <c r="U649" s="16">
        <v>2</v>
      </c>
      <c r="V649" s="16">
        <v>0</v>
      </c>
      <c r="W649" s="16">
        <v>2</v>
      </c>
      <c r="X649" s="16">
        <v>750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"立即对目标范围内的怪物造成"&amp;W649*100&amp;"%攻击伤害+"&amp;X649&amp;",并击退周围附近敌方目标"</f>
        <v>立即对目标范围内的怪物造成200%攻击伤害+750,并击退周围附近敌方目标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62012202</v>
      </c>
      <c r="D650" s="17" t="s">
        <v>778</v>
      </c>
      <c r="E650" s="13">
        <v>1</v>
      </c>
      <c r="F650" s="16">
        <v>62012201</v>
      </c>
      <c r="G650" s="16">
        <f t="shared" ref="G650:G651" si="48">C651</f>
        <v>62012203</v>
      </c>
      <c r="H650" s="15">
        <v>3</v>
      </c>
      <c r="I650" s="13">
        <v>3</v>
      </c>
      <c r="J650" s="13">
        <v>2</v>
      </c>
      <c r="K650" s="13">
        <v>0</v>
      </c>
      <c r="L650" s="16">
        <v>0</v>
      </c>
      <c r="M650" s="16">
        <v>0</v>
      </c>
      <c r="N650" s="16">
        <v>1</v>
      </c>
      <c r="O650" s="16">
        <v>0</v>
      </c>
      <c r="P650" s="16">
        <v>0</v>
      </c>
      <c r="Q650" s="16">
        <v>0</v>
      </c>
      <c r="R650" s="8">
        <v>0</v>
      </c>
      <c r="S650" s="15">
        <v>0</v>
      </c>
      <c r="T650" s="13">
        <v>1</v>
      </c>
      <c r="U650" s="16">
        <v>2</v>
      </c>
      <c r="V650" s="16">
        <v>0</v>
      </c>
      <c r="W650" s="16">
        <v>2</v>
      </c>
      <c r="X650" s="16">
        <v>750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ref="BB650:BB654" si="49">"立即对目标范围内的怪物造成"&amp;W650*100&amp;"%攻击伤害+"&amp;X650&amp;",并击退周围附近敌方目标"</f>
        <v>立即对目标范围内的怪物造成200%攻击伤害+750,并击退周围附近敌方目标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62012203</v>
      </c>
      <c r="D651" s="17" t="s">
        <v>778</v>
      </c>
      <c r="E651" s="13">
        <v>2</v>
      </c>
      <c r="F651" s="16">
        <v>62012201</v>
      </c>
      <c r="G651" s="16">
        <f t="shared" si="48"/>
        <v>62012204</v>
      </c>
      <c r="H651" s="15">
        <v>3</v>
      </c>
      <c r="I651" s="13">
        <v>3</v>
      </c>
      <c r="J651" s="13">
        <v>2</v>
      </c>
      <c r="K651" s="13">
        <v>0</v>
      </c>
      <c r="L651" s="16">
        <v>0</v>
      </c>
      <c r="M651" s="16">
        <v>0</v>
      </c>
      <c r="N651" s="16">
        <v>1</v>
      </c>
      <c r="O651" s="16">
        <v>0</v>
      </c>
      <c r="P651" s="16">
        <v>0</v>
      </c>
      <c r="Q651" s="16">
        <v>0</v>
      </c>
      <c r="R651" s="8">
        <v>0</v>
      </c>
      <c r="S651" s="15">
        <v>0</v>
      </c>
      <c r="T651" s="13">
        <v>1</v>
      </c>
      <c r="U651" s="16">
        <v>2</v>
      </c>
      <c r="V651" s="16">
        <v>0</v>
      </c>
      <c r="W651" s="16">
        <v>2.2000000000000002</v>
      </c>
      <c r="X651" s="16">
        <v>1500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立即对目标范围内的怪物造成220%攻击伤害+1500,并击退周围附近敌方目标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62012204</v>
      </c>
      <c r="D652" s="17" t="s">
        <v>778</v>
      </c>
      <c r="E652" s="13">
        <v>3</v>
      </c>
      <c r="F652" s="16">
        <v>62012201</v>
      </c>
      <c r="G652" s="13">
        <v>0</v>
      </c>
      <c r="H652" s="15">
        <v>3</v>
      </c>
      <c r="I652" s="13">
        <v>3</v>
      </c>
      <c r="J652" s="13">
        <v>0</v>
      </c>
      <c r="K652" s="13">
        <v>0</v>
      </c>
      <c r="L652" s="16">
        <v>0</v>
      </c>
      <c r="M652" s="16">
        <v>0</v>
      </c>
      <c r="N652" s="16">
        <v>1</v>
      </c>
      <c r="O652" s="16">
        <v>0</v>
      </c>
      <c r="P652" s="16">
        <v>0</v>
      </c>
      <c r="Q652" s="16">
        <v>0</v>
      </c>
      <c r="R652" s="8">
        <v>0</v>
      </c>
      <c r="S652" s="15">
        <v>0</v>
      </c>
      <c r="T652" s="13">
        <v>1</v>
      </c>
      <c r="U652" s="16">
        <v>2</v>
      </c>
      <c r="V652" s="16">
        <v>0</v>
      </c>
      <c r="W652" s="16">
        <v>2.4</v>
      </c>
      <c r="X652" s="16">
        <v>2250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 t="shared" si="49"/>
        <v>立即对目标范围内的怪物造成240%攻击伤害+2250,并击退周围附近敌方目标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62012205</v>
      </c>
      <c r="D653" s="17" t="s">
        <v>778</v>
      </c>
      <c r="E653" s="13">
        <v>4</v>
      </c>
      <c r="F653" s="16">
        <v>62012201</v>
      </c>
      <c r="G653" s="13">
        <v>0</v>
      </c>
      <c r="H653" s="15">
        <v>3</v>
      </c>
      <c r="I653" s="13">
        <v>3</v>
      </c>
      <c r="J653" s="13">
        <v>0</v>
      </c>
      <c r="K653" s="13">
        <v>0</v>
      </c>
      <c r="L653" s="16">
        <v>0</v>
      </c>
      <c r="M653" s="16">
        <v>0</v>
      </c>
      <c r="N653" s="16">
        <v>1</v>
      </c>
      <c r="O653" s="16">
        <v>0</v>
      </c>
      <c r="P653" s="16">
        <v>0</v>
      </c>
      <c r="Q653" s="16">
        <v>0</v>
      </c>
      <c r="R653" s="8">
        <v>0</v>
      </c>
      <c r="S653" s="15">
        <v>0</v>
      </c>
      <c r="T653" s="13">
        <v>1</v>
      </c>
      <c r="U653" s="16">
        <v>2</v>
      </c>
      <c r="V653" s="16">
        <v>0</v>
      </c>
      <c r="W653" s="16">
        <v>2.6</v>
      </c>
      <c r="X653" s="16">
        <v>3250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si="49"/>
        <v>立即对目标范围内的怪物造成260%攻击伤害+3250,并击退周围附近敌方目标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62012206</v>
      </c>
      <c r="D654" s="17" t="s">
        <v>778</v>
      </c>
      <c r="E654" s="13">
        <v>5</v>
      </c>
      <c r="F654" s="16">
        <v>62012201</v>
      </c>
      <c r="G654" s="13">
        <v>0</v>
      </c>
      <c r="H654" s="15">
        <v>3</v>
      </c>
      <c r="I654" s="13">
        <v>3</v>
      </c>
      <c r="J654" s="13">
        <v>0</v>
      </c>
      <c r="K654" s="13">
        <v>0</v>
      </c>
      <c r="L654" s="16">
        <v>0</v>
      </c>
      <c r="M654" s="16">
        <v>0</v>
      </c>
      <c r="N654" s="16">
        <v>1</v>
      </c>
      <c r="O654" s="16">
        <v>0</v>
      </c>
      <c r="P654" s="16">
        <v>0</v>
      </c>
      <c r="Q654" s="16">
        <v>0</v>
      </c>
      <c r="R654" s="8">
        <v>0</v>
      </c>
      <c r="S654" s="15">
        <v>0</v>
      </c>
      <c r="T654" s="13">
        <v>1</v>
      </c>
      <c r="U654" s="16">
        <v>2</v>
      </c>
      <c r="V654" s="16">
        <v>0</v>
      </c>
      <c r="W654" s="16">
        <v>2.8</v>
      </c>
      <c r="X654" s="16">
        <v>4250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立即对目标范围内的怪物造成280%攻击伤害+4250,并击退周围附近敌方目标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62012301</v>
      </c>
      <c r="D655" s="17" t="s">
        <v>873</v>
      </c>
      <c r="E655" s="13">
        <v>0</v>
      </c>
      <c r="F655" s="16">
        <v>62012301</v>
      </c>
      <c r="G655" s="16">
        <f>C656</f>
        <v>62012302</v>
      </c>
      <c r="H655" s="15">
        <v>4</v>
      </c>
      <c r="I655" s="13">
        <v>5</v>
      </c>
      <c r="J655" s="13">
        <v>5</v>
      </c>
      <c r="K655" s="13">
        <v>0</v>
      </c>
      <c r="L655" s="16">
        <v>0</v>
      </c>
      <c r="M655" s="16">
        <v>0</v>
      </c>
      <c r="N655" s="16">
        <v>1</v>
      </c>
      <c r="O655" s="16">
        <v>0</v>
      </c>
      <c r="P655" s="16">
        <v>0</v>
      </c>
      <c r="Q655" s="16">
        <v>0</v>
      </c>
      <c r="R655" s="8">
        <v>0</v>
      </c>
      <c r="S655" s="15">
        <v>0</v>
      </c>
      <c r="T655" s="13">
        <v>1</v>
      </c>
      <c r="U655" s="16">
        <v>2</v>
      </c>
      <c r="V655" s="16">
        <v>0</v>
      </c>
      <c r="W655" s="16">
        <v>3.25</v>
      </c>
      <c r="X655" s="16">
        <v>1350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"蓄力1秒,立即对目标范围内的怪物造成"&amp;W655*100&amp;"%攻击伤害+"&amp;X655&amp;"点固定伤害"</f>
        <v>蓄力1秒,立即对目标范围内的怪物造成325%攻击伤害+1350点固定伤害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62012302</v>
      </c>
      <c r="D656" s="17" t="s">
        <v>873</v>
      </c>
      <c r="E656" s="13">
        <v>1</v>
      </c>
      <c r="F656" s="16">
        <v>62012301</v>
      </c>
      <c r="G656" s="16">
        <f t="shared" ref="G656:G657" si="50">C657</f>
        <v>62012303</v>
      </c>
      <c r="H656" s="15">
        <v>4</v>
      </c>
      <c r="I656" s="13">
        <v>5</v>
      </c>
      <c r="J656" s="13">
        <v>2</v>
      </c>
      <c r="K656" s="13">
        <v>0</v>
      </c>
      <c r="L656" s="16">
        <v>0</v>
      </c>
      <c r="M656" s="16">
        <v>0</v>
      </c>
      <c r="N656" s="16">
        <v>1</v>
      </c>
      <c r="O656" s="16">
        <v>0</v>
      </c>
      <c r="P656" s="16">
        <v>0</v>
      </c>
      <c r="Q656" s="16">
        <v>0</v>
      </c>
      <c r="R656" s="8">
        <v>0</v>
      </c>
      <c r="S656" s="15">
        <v>0</v>
      </c>
      <c r="T656" s="13">
        <v>1</v>
      </c>
      <c r="U656" s="16">
        <v>2</v>
      </c>
      <c r="V656" s="16">
        <v>0</v>
      </c>
      <c r="W656" s="16">
        <v>3.25</v>
      </c>
      <c r="X656" s="16">
        <v>1350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ref="BB656:BB660" si="51">"蓄力1秒,立即对目标范围内的怪物造成"&amp;W656*100&amp;"%攻击伤害+"&amp;X656&amp;"点固定伤害"</f>
        <v>蓄力1秒,立即对目标范围内的怪物造成325%攻击伤害+1350点固定伤害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62012303</v>
      </c>
      <c r="D657" s="17" t="s">
        <v>873</v>
      </c>
      <c r="E657" s="13">
        <v>2</v>
      </c>
      <c r="F657" s="16">
        <v>62012301</v>
      </c>
      <c r="G657" s="16">
        <f t="shared" si="50"/>
        <v>62012304</v>
      </c>
      <c r="H657" s="15">
        <v>4</v>
      </c>
      <c r="I657" s="13">
        <v>5</v>
      </c>
      <c r="J657" s="13">
        <v>2</v>
      </c>
      <c r="K657" s="13">
        <v>0</v>
      </c>
      <c r="L657" s="16">
        <v>0</v>
      </c>
      <c r="M657" s="16">
        <v>0</v>
      </c>
      <c r="N657" s="16">
        <v>1</v>
      </c>
      <c r="O657" s="16">
        <v>0</v>
      </c>
      <c r="P657" s="16">
        <v>0</v>
      </c>
      <c r="Q657" s="16">
        <v>0</v>
      </c>
      <c r="R657" s="8">
        <v>0</v>
      </c>
      <c r="S657" s="15">
        <v>0</v>
      </c>
      <c r="T657" s="13">
        <v>1</v>
      </c>
      <c r="U657" s="16">
        <v>2</v>
      </c>
      <c r="V657" s="16">
        <v>0</v>
      </c>
      <c r="W657" s="16">
        <v>3.5</v>
      </c>
      <c r="X657" s="16">
        <v>2700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蓄力1秒,立即对目标范围内的怪物造成350%攻击伤害+2700点固定伤害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62012304</v>
      </c>
      <c r="D658" s="17" t="s">
        <v>873</v>
      </c>
      <c r="E658" s="13">
        <v>3</v>
      </c>
      <c r="F658" s="16">
        <v>62012301</v>
      </c>
      <c r="G658" s="16">
        <v>0</v>
      </c>
      <c r="H658" s="15">
        <v>4</v>
      </c>
      <c r="I658" s="13">
        <v>5</v>
      </c>
      <c r="J658" s="13">
        <v>0</v>
      </c>
      <c r="K658" s="13">
        <v>0</v>
      </c>
      <c r="L658" s="16">
        <v>0</v>
      </c>
      <c r="M658" s="16">
        <v>0</v>
      </c>
      <c r="N658" s="16">
        <v>1</v>
      </c>
      <c r="O658" s="16">
        <v>0</v>
      </c>
      <c r="P658" s="16">
        <v>0</v>
      </c>
      <c r="Q658" s="16">
        <v>0</v>
      </c>
      <c r="R658" s="8">
        <v>0</v>
      </c>
      <c r="S658" s="15">
        <v>0</v>
      </c>
      <c r="T658" s="13">
        <v>1</v>
      </c>
      <c r="U658" s="16">
        <v>2</v>
      </c>
      <c r="V658" s="16">
        <v>0</v>
      </c>
      <c r="W658" s="16">
        <v>3.75</v>
      </c>
      <c r="X658" s="16">
        <v>4200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 t="shared" si="51"/>
        <v>蓄力1秒,立即对目标范围内的怪物造成375%攻击伤害+4200点固定伤害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62012305</v>
      </c>
      <c r="D659" s="17" t="s">
        <v>873</v>
      </c>
      <c r="E659" s="13">
        <v>4</v>
      </c>
      <c r="F659" s="16">
        <v>62012301</v>
      </c>
      <c r="G659" s="16">
        <v>0</v>
      </c>
      <c r="H659" s="15">
        <v>4</v>
      </c>
      <c r="I659" s="13">
        <v>5</v>
      </c>
      <c r="J659" s="13">
        <v>0</v>
      </c>
      <c r="K659" s="13">
        <v>0</v>
      </c>
      <c r="L659" s="16">
        <v>0</v>
      </c>
      <c r="M659" s="16">
        <v>0</v>
      </c>
      <c r="N659" s="16">
        <v>1</v>
      </c>
      <c r="O659" s="16">
        <v>0</v>
      </c>
      <c r="P659" s="16">
        <v>0</v>
      </c>
      <c r="Q659" s="16">
        <v>0</v>
      </c>
      <c r="R659" s="8">
        <v>0</v>
      </c>
      <c r="S659" s="15">
        <v>0</v>
      </c>
      <c r="T659" s="13">
        <v>1</v>
      </c>
      <c r="U659" s="16">
        <v>2</v>
      </c>
      <c r="V659" s="16">
        <v>0</v>
      </c>
      <c r="W659" s="16">
        <v>4</v>
      </c>
      <c r="X659" s="16">
        <v>6000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si="51"/>
        <v>蓄力1秒,立即对目标范围内的怪物造成400%攻击伤害+6000点固定伤害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62012306</v>
      </c>
      <c r="D660" s="17" t="s">
        <v>873</v>
      </c>
      <c r="E660" s="13">
        <v>5</v>
      </c>
      <c r="F660" s="16">
        <v>62012301</v>
      </c>
      <c r="G660" s="16">
        <v>0</v>
      </c>
      <c r="H660" s="15">
        <v>4</v>
      </c>
      <c r="I660" s="13">
        <v>5</v>
      </c>
      <c r="J660" s="13">
        <v>0</v>
      </c>
      <c r="K660" s="13">
        <v>0</v>
      </c>
      <c r="L660" s="16">
        <v>0</v>
      </c>
      <c r="M660" s="16">
        <v>0</v>
      </c>
      <c r="N660" s="16">
        <v>1</v>
      </c>
      <c r="O660" s="16">
        <v>0</v>
      </c>
      <c r="P660" s="16">
        <v>0</v>
      </c>
      <c r="Q660" s="16">
        <v>0</v>
      </c>
      <c r="R660" s="8">
        <v>0</v>
      </c>
      <c r="S660" s="15">
        <v>0</v>
      </c>
      <c r="T660" s="13">
        <v>1</v>
      </c>
      <c r="U660" s="16">
        <v>2</v>
      </c>
      <c r="V660" s="16">
        <v>0</v>
      </c>
      <c r="W660" s="16">
        <v>4.25</v>
      </c>
      <c r="X660" s="16">
        <v>7800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蓄力1秒,立即对目标范围内的怪物造成425%攻击伤害+7800点固定伤害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20.100000000000001" customHeight="1">
      <c r="C661" s="26">
        <v>620211011</v>
      </c>
      <c r="D661" s="37" t="s">
        <v>809</v>
      </c>
      <c r="E661" s="26">
        <v>0</v>
      </c>
      <c r="F661" s="26">
        <v>62021201</v>
      </c>
      <c r="G661" s="16">
        <v>0</v>
      </c>
      <c r="H661" s="26">
        <v>0</v>
      </c>
      <c r="I661" s="26">
        <v>30</v>
      </c>
      <c r="J661" s="26">
        <v>5</v>
      </c>
      <c r="K661" s="26">
        <v>0</v>
      </c>
      <c r="L661" s="26">
        <v>0</v>
      </c>
      <c r="M661" s="26">
        <v>0</v>
      </c>
      <c r="N661" s="26">
        <v>1</v>
      </c>
      <c r="O661" s="26">
        <v>0</v>
      </c>
      <c r="P661" s="26">
        <v>0</v>
      </c>
      <c r="Q661" s="26">
        <v>0</v>
      </c>
      <c r="R661" s="26">
        <v>0</v>
      </c>
      <c r="S661" s="26">
        <v>0</v>
      </c>
      <c r="T661" s="26">
        <v>1</v>
      </c>
      <c r="U661" s="26">
        <v>2</v>
      </c>
      <c r="V661" s="26">
        <v>0</v>
      </c>
      <c r="W661" s="26">
        <v>2</v>
      </c>
      <c r="X661" s="26">
        <v>1050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"立即对当前脚下敌人目标造成"&amp;W661*100&amp;"%攻击伤害+"&amp;X661&amp;"点固定伤害和使目标眩晕1秒,并迅速跳跃至目标区域"</f>
        <v>立即对当前脚下敌人目标造成200%攻击伤害+1050点固定伤害和使目标眩晕1秒,并迅速跳跃至目标区域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620211021</v>
      </c>
      <c r="D662" s="37" t="s">
        <v>809</v>
      </c>
      <c r="E662" s="26">
        <v>1</v>
      </c>
      <c r="F662" s="26">
        <v>62021201</v>
      </c>
      <c r="G662" s="16">
        <v>0</v>
      </c>
      <c r="H662" s="26">
        <v>0</v>
      </c>
      <c r="I662" s="26">
        <v>37</v>
      </c>
      <c r="J662" s="26">
        <v>2</v>
      </c>
      <c r="K662" s="26">
        <v>0</v>
      </c>
      <c r="L662" s="26">
        <v>0</v>
      </c>
      <c r="M662" s="26">
        <v>0</v>
      </c>
      <c r="N662" s="26">
        <v>1</v>
      </c>
      <c r="O662" s="26">
        <v>0</v>
      </c>
      <c r="P662" s="26">
        <v>0</v>
      </c>
      <c r="Q662" s="26">
        <v>0</v>
      </c>
      <c r="R662" s="26">
        <v>0</v>
      </c>
      <c r="S662" s="26">
        <v>0</v>
      </c>
      <c r="T662" s="26">
        <v>1</v>
      </c>
      <c r="U662" s="26">
        <v>2</v>
      </c>
      <c r="V662" s="26">
        <v>0</v>
      </c>
      <c r="W662" s="26">
        <v>2</v>
      </c>
      <c r="X662" s="26">
        <v>1050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ref="BB662:BB666" si="52">"立即对当前脚下敌人目标造成"&amp;W662*100&amp;"%攻击伤害+"&amp;X662&amp;"点固定伤害和使目标眩晕1秒,并迅速跳跃至目标区域"</f>
        <v>立即对当前脚下敌人目标造成200%攻击伤害+1050点固定伤害和使目标眩晕1秒,并迅速跳跃至目标区域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620211031</v>
      </c>
      <c r="D663" s="37" t="s">
        <v>809</v>
      </c>
      <c r="E663" s="26">
        <v>2</v>
      </c>
      <c r="F663" s="26">
        <v>62021201</v>
      </c>
      <c r="G663" s="16">
        <v>0</v>
      </c>
      <c r="H663" s="26">
        <v>0</v>
      </c>
      <c r="I663" s="26">
        <v>42</v>
      </c>
      <c r="J663" s="26">
        <v>2</v>
      </c>
      <c r="K663" s="26">
        <v>0</v>
      </c>
      <c r="L663" s="26">
        <v>0</v>
      </c>
      <c r="M663" s="26">
        <v>0</v>
      </c>
      <c r="N663" s="26">
        <v>1</v>
      </c>
      <c r="O663" s="26">
        <v>0</v>
      </c>
      <c r="P663" s="26">
        <v>0</v>
      </c>
      <c r="Q663" s="26">
        <v>0</v>
      </c>
      <c r="R663" s="26">
        <v>0</v>
      </c>
      <c r="S663" s="26">
        <v>0</v>
      </c>
      <c r="T663" s="26">
        <v>1</v>
      </c>
      <c r="U663" s="26">
        <v>2</v>
      </c>
      <c r="V663" s="26">
        <v>0</v>
      </c>
      <c r="W663" s="26">
        <v>2</v>
      </c>
      <c r="X663" s="26">
        <v>1400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立即对当前脚下敌人目标造成200%攻击伤害+1400点固定伤害和使目标眩晕1秒,并迅速跳跃至目标区域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26">
        <v>620211041</v>
      </c>
      <c r="D664" s="37" t="s">
        <v>809</v>
      </c>
      <c r="E664" s="26">
        <v>3</v>
      </c>
      <c r="F664" s="26">
        <v>62021201</v>
      </c>
      <c r="G664" s="16">
        <v>0</v>
      </c>
      <c r="H664" s="26">
        <v>0</v>
      </c>
      <c r="I664" s="26">
        <v>0</v>
      </c>
      <c r="J664" s="26">
        <v>0</v>
      </c>
      <c r="K664" s="26">
        <v>0</v>
      </c>
      <c r="L664" s="26">
        <v>0</v>
      </c>
      <c r="M664" s="26">
        <v>0</v>
      </c>
      <c r="N664" s="26">
        <v>1</v>
      </c>
      <c r="O664" s="26">
        <v>0</v>
      </c>
      <c r="P664" s="26">
        <v>0</v>
      </c>
      <c r="Q664" s="26">
        <v>0</v>
      </c>
      <c r="R664" s="26">
        <v>0</v>
      </c>
      <c r="S664" s="26">
        <v>0</v>
      </c>
      <c r="T664" s="26">
        <v>1</v>
      </c>
      <c r="U664" s="26">
        <v>2</v>
      </c>
      <c r="V664" s="26">
        <v>0</v>
      </c>
      <c r="W664" s="26">
        <v>2</v>
      </c>
      <c r="X664" s="26">
        <v>1750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 t="shared" si="52"/>
        <v>立即对当前脚下敌人目标造成200%攻击伤害+1750点固定伤害和使目标眩晕1秒,并迅速跳跃至目标区域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620211051</v>
      </c>
      <c r="D665" s="37" t="s">
        <v>809</v>
      </c>
      <c r="E665" s="26">
        <v>4</v>
      </c>
      <c r="F665" s="26">
        <v>62021201</v>
      </c>
      <c r="G665" s="26">
        <v>0</v>
      </c>
      <c r="H665" s="26">
        <v>0</v>
      </c>
      <c r="I665" s="26">
        <v>0</v>
      </c>
      <c r="J665" s="26">
        <v>0</v>
      </c>
      <c r="K665" s="26">
        <v>0</v>
      </c>
      <c r="L665" s="26">
        <v>0</v>
      </c>
      <c r="M665" s="26">
        <v>0</v>
      </c>
      <c r="N665" s="26">
        <v>1</v>
      </c>
      <c r="O665" s="26">
        <v>0</v>
      </c>
      <c r="P665" s="26">
        <v>0</v>
      </c>
      <c r="Q665" s="26">
        <v>0</v>
      </c>
      <c r="R665" s="26">
        <v>0</v>
      </c>
      <c r="S665" s="26">
        <v>0</v>
      </c>
      <c r="T665" s="26">
        <v>1</v>
      </c>
      <c r="U665" s="26">
        <v>2</v>
      </c>
      <c r="V665" s="26">
        <v>0</v>
      </c>
      <c r="W665" s="26">
        <v>2</v>
      </c>
      <c r="X665" s="26">
        <v>2100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si="52"/>
        <v>立即对当前脚下敌人目标造成200%攻击伤害+2100点固定伤害和使目标眩晕1秒,并迅速跳跃至目标区域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620211061</v>
      </c>
      <c r="D666" s="37" t="s">
        <v>809</v>
      </c>
      <c r="E666" s="26">
        <v>5</v>
      </c>
      <c r="F666" s="26">
        <v>62021201</v>
      </c>
      <c r="G666" s="26">
        <v>0</v>
      </c>
      <c r="H666" s="26">
        <v>0</v>
      </c>
      <c r="I666" s="26">
        <v>0</v>
      </c>
      <c r="J666" s="26">
        <v>0</v>
      </c>
      <c r="K666" s="26">
        <v>0</v>
      </c>
      <c r="L666" s="26">
        <v>0</v>
      </c>
      <c r="M666" s="26">
        <v>0</v>
      </c>
      <c r="N666" s="26">
        <v>1</v>
      </c>
      <c r="O666" s="26">
        <v>0</v>
      </c>
      <c r="P666" s="26">
        <v>0</v>
      </c>
      <c r="Q666" s="26">
        <v>0</v>
      </c>
      <c r="R666" s="26">
        <v>0</v>
      </c>
      <c r="S666" s="26">
        <v>0</v>
      </c>
      <c r="T666" s="26">
        <v>1</v>
      </c>
      <c r="U666" s="26">
        <v>2</v>
      </c>
      <c r="V666" s="26">
        <v>0</v>
      </c>
      <c r="W666" s="26">
        <v>2</v>
      </c>
      <c r="X666" s="26">
        <v>2450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立即对当前脚下敌人目标造成200%攻击伤害+2450点固定伤害和使目标眩晕1秒,并迅速跳跃至目标区域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61">
        <v>620211111</v>
      </c>
      <c r="D667" s="61" t="s">
        <v>874</v>
      </c>
      <c r="E667" s="61">
        <v>0</v>
      </c>
      <c r="F667" s="61">
        <v>61021101</v>
      </c>
      <c r="G667" s="26">
        <v>0</v>
      </c>
      <c r="H667" s="61">
        <v>0</v>
      </c>
      <c r="I667" s="61">
        <v>18</v>
      </c>
      <c r="J667" s="61">
        <v>5</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90002001</v>
      </c>
      <c r="AS667" s="61" t="s">
        <v>160</v>
      </c>
      <c r="AT667" s="61" t="s">
        <v>161</v>
      </c>
      <c r="AU667" s="61" t="s">
        <v>249</v>
      </c>
      <c r="AV667" s="61">
        <v>0</v>
      </c>
      <c r="AW667" s="61">
        <v>0</v>
      </c>
      <c r="AX667" s="61" t="s">
        <v>162</v>
      </c>
      <c r="AY667" s="61" t="s">
        <v>160</v>
      </c>
      <c r="AZ667" s="61">
        <v>0</v>
      </c>
      <c r="BA667" s="61">
        <v>0</v>
      </c>
      <c r="BB667" s="147" t="s">
        <v>875</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620211121</v>
      </c>
      <c r="D668" s="61" t="s">
        <v>874</v>
      </c>
      <c r="E668" s="61">
        <v>1</v>
      </c>
      <c r="F668" s="61">
        <v>61021101</v>
      </c>
      <c r="G668" s="26">
        <v>0</v>
      </c>
      <c r="H668" s="61">
        <v>0</v>
      </c>
      <c r="I668" s="61">
        <v>27</v>
      </c>
      <c r="J668" s="61">
        <v>2</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90002001</v>
      </c>
      <c r="AS668" s="61" t="s">
        <v>160</v>
      </c>
      <c r="AT668" s="61" t="s">
        <v>161</v>
      </c>
      <c r="AU668" s="61" t="s">
        <v>249</v>
      </c>
      <c r="AV668" s="61">
        <v>0</v>
      </c>
      <c r="AW668" s="61">
        <v>0</v>
      </c>
      <c r="AX668" s="61" t="s">
        <v>162</v>
      </c>
      <c r="AY668" s="61" t="s">
        <v>160</v>
      </c>
      <c r="AZ668" s="61">
        <v>0</v>
      </c>
      <c r="BA668" s="61">
        <v>0</v>
      </c>
      <c r="BB668" s="147" t="s">
        <v>875</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620211131</v>
      </c>
      <c r="D669" s="61" t="s">
        <v>874</v>
      </c>
      <c r="E669" s="61">
        <v>2</v>
      </c>
      <c r="F669" s="61">
        <v>61021101</v>
      </c>
      <c r="G669" s="26">
        <v>0</v>
      </c>
      <c r="H669" s="61">
        <v>0</v>
      </c>
      <c r="I669" s="61">
        <v>32</v>
      </c>
      <c r="J669" s="61">
        <v>2</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90002002</v>
      </c>
      <c r="AS669" s="61" t="s">
        <v>160</v>
      </c>
      <c r="AT669" s="61" t="s">
        <v>161</v>
      </c>
      <c r="AU669" s="61" t="s">
        <v>249</v>
      </c>
      <c r="AV669" s="61">
        <v>0</v>
      </c>
      <c r="AW669" s="61">
        <v>0</v>
      </c>
      <c r="AX669" s="61" t="s">
        <v>162</v>
      </c>
      <c r="AY669" s="61" t="s">
        <v>160</v>
      </c>
      <c r="AZ669" s="61">
        <v>0</v>
      </c>
      <c r="BA669" s="61">
        <v>0</v>
      </c>
      <c r="BB669" s="147" t="s">
        <v>876</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20.100000000000001" customHeight="1">
      <c r="C670" s="61">
        <v>620211141</v>
      </c>
      <c r="D670" s="61" t="s">
        <v>874</v>
      </c>
      <c r="E670" s="61">
        <v>3</v>
      </c>
      <c r="F670" s="61">
        <v>61021101</v>
      </c>
      <c r="G670" s="61">
        <v>0</v>
      </c>
      <c r="H670" s="61">
        <v>0</v>
      </c>
      <c r="I670" s="61">
        <v>0</v>
      </c>
      <c r="J670" s="61">
        <v>0</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90002003</v>
      </c>
      <c r="AS670" s="61" t="s">
        <v>160</v>
      </c>
      <c r="AT670" s="61" t="s">
        <v>161</v>
      </c>
      <c r="AU670" s="61" t="s">
        <v>249</v>
      </c>
      <c r="AV670" s="61">
        <v>0</v>
      </c>
      <c r="AW670" s="61">
        <v>0</v>
      </c>
      <c r="AX670" s="61" t="s">
        <v>162</v>
      </c>
      <c r="AY670" s="61" t="s">
        <v>160</v>
      </c>
      <c r="AZ670" s="61">
        <v>0</v>
      </c>
      <c r="BA670" s="61">
        <v>0</v>
      </c>
      <c r="BB670" s="147" t="s">
        <v>877</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620211151</v>
      </c>
      <c r="D671" s="61" t="s">
        <v>874</v>
      </c>
      <c r="E671" s="61">
        <v>4</v>
      </c>
      <c r="F671" s="61">
        <v>61021101</v>
      </c>
      <c r="G671" s="61">
        <v>0</v>
      </c>
      <c r="H671" s="61">
        <v>0</v>
      </c>
      <c r="I671" s="61">
        <v>0</v>
      </c>
      <c r="J671" s="61">
        <v>0</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90002004</v>
      </c>
      <c r="AS671" s="61" t="s">
        <v>160</v>
      </c>
      <c r="AT671" s="61" t="s">
        <v>161</v>
      </c>
      <c r="AU671" s="61" t="s">
        <v>249</v>
      </c>
      <c r="AV671" s="61">
        <v>0</v>
      </c>
      <c r="AW671" s="61">
        <v>0</v>
      </c>
      <c r="AX671" s="61" t="s">
        <v>162</v>
      </c>
      <c r="AY671" s="61" t="s">
        <v>160</v>
      </c>
      <c r="AZ671" s="61">
        <v>0</v>
      </c>
      <c r="BA671" s="61">
        <v>0</v>
      </c>
      <c r="BB671" s="147" t="s">
        <v>250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620211161</v>
      </c>
      <c r="D672" s="61" t="s">
        <v>874</v>
      </c>
      <c r="E672" s="61">
        <v>5</v>
      </c>
      <c r="F672" s="61">
        <v>61021101</v>
      </c>
      <c r="G672" s="61">
        <v>0</v>
      </c>
      <c r="H672" s="61">
        <v>0</v>
      </c>
      <c r="I672" s="61">
        <v>0</v>
      </c>
      <c r="J672" s="61">
        <v>0</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90002005</v>
      </c>
      <c r="AS672" s="61" t="s">
        <v>160</v>
      </c>
      <c r="AT672" s="61" t="s">
        <v>161</v>
      </c>
      <c r="AU672" s="61" t="s">
        <v>249</v>
      </c>
      <c r="AV672" s="61">
        <v>0</v>
      </c>
      <c r="AW672" s="61">
        <v>0</v>
      </c>
      <c r="AX672" s="61" t="s">
        <v>162</v>
      </c>
      <c r="AY672" s="61" t="s">
        <v>160</v>
      </c>
      <c r="AZ672" s="61">
        <v>0</v>
      </c>
      <c r="BA672" s="61">
        <v>0</v>
      </c>
      <c r="BB672" s="147" t="s">
        <v>878</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19.5" customHeight="1">
      <c r="C673" s="13">
        <v>62021101</v>
      </c>
      <c r="D673" s="139" t="s">
        <v>798</v>
      </c>
      <c r="E673" s="140">
        <v>0</v>
      </c>
      <c r="F673" s="26">
        <v>62021201</v>
      </c>
      <c r="G673" s="141">
        <v>62021102</v>
      </c>
      <c r="H673" s="142">
        <v>0</v>
      </c>
      <c r="I673" s="140">
        <v>18</v>
      </c>
      <c r="J673" s="140">
        <v>5</v>
      </c>
      <c r="K673" s="140">
        <v>0</v>
      </c>
      <c r="L673" s="144">
        <v>0</v>
      </c>
      <c r="M673" s="144">
        <v>0</v>
      </c>
      <c r="N673" s="144">
        <v>1</v>
      </c>
      <c r="O673" s="144">
        <v>0</v>
      </c>
      <c r="P673" s="144">
        <v>0</v>
      </c>
      <c r="Q673" s="144">
        <v>0</v>
      </c>
      <c r="R673" s="146">
        <v>0</v>
      </c>
      <c r="S673" s="142">
        <v>0</v>
      </c>
      <c r="T673" s="140">
        <v>1</v>
      </c>
      <c r="U673" s="144">
        <v>2</v>
      </c>
      <c r="V673" s="144">
        <v>0</v>
      </c>
      <c r="W673" s="144">
        <v>2.5</v>
      </c>
      <c r="X673" s="140">
        <v>900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"立即将目标周围的怪物强制拉到技能范围中,并对目标范围内的怪物造成"&amp;W673*100&amp;"%攻击伤害+"&amp;X673&amp;"点固定伤害"</f>
        <v>立即将目标周围的怪物强制拉到技能范围中,并对目标范围内的怪物造成250%攻击伤害+900点固定伤害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62021102</v>
      </c>
      <c r="D674" s="139" t="s">
        <v>798</v>
      </c>
      <c r="E674" s="140">
        <v>1</v>
      </c>
      <c r="F674" s="26">
        <v>62021201</v>
      </c>
      <c r="G674" s="141">
        <v>62021103</v>
      </c>
      <c r="H674" s="142">
        <v>0</v>
      </c>
      <c r="I674" s="140">
        <v>27</v>
      </c>
      <c r="J674" s="140">
        <v>2</v>
      </c>
      <c r="K674" s="140">
        <v>0</v>
      </c>
      <c r="L674" s="144">
        <v>0</v>
      </c>
      <c r="M674" s="144">
        <v>0</v>
      </c>
      <c r="N674" s="144">
        <v>1</v>
      </c>
      <c r="O674" s="144">
        <v>0</v>
      </c>
      <c r="P674" s="144">
        <v>0</v>
      </c>
      <c r="Q674" s="144">
        <v>0</v>
      </c>
      <c r="R674" s="146">
        <v>0</v>
      </c>
      <c r="S674" s="142">
        <v>0</v>
      </c>
      <c r="T674" s="140">
        <v>1</v>
      </c>
      <c r="U674" s="144">
        <v>2</v>
      </c>
      <c r="V674" s="144">
        <v>0</v>
      </c>
      <c r="W674" s="144">
        <v>2.5</v>
      </c>
      <c r="X674" s="140">
        <v>900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ref="BB674:BB678" si="53">"立即将目标周围的怪物强制拉到技能范围中,并对目标范围内的怪物造成"&amp;W674*100&amp;"%攻击伤害+"&amp;X674&amp;"点固定伤害"</f>
        <v>立即将目标周围的怪物强制拉到技能范围中,并对目标范围内的怪物造成250%攻击伤害+900点固定伤害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62021103</v>
      </c>
      <c r="D675" s="139" t="s">
        <v>798</v>
      </c>
      <c r="E675" s="140">
        <v>2</v>
      </c>
      <c r="F675" s="26">
        <v>62021201</v>
      </c>
      <c r="G675" s="141">
        <v>62021104</v>
      </c>
      <c r="H675" s="142">
        <v>0</v>
      </c>
      <c r="I675" s="140">
        <v>32</v>
      </c>
      <c r="J675" s="140">
        <v>2</v>
      </c>
      <c r="K675" s="140">
        <v>0</v>
      </c>
      <c r="L675" s="144">
        <v>0</v>
      </c>
      <c r="M675" s="144">
        <v>0</v>
      </c>
      <c r="N675" s="144">
        <v>1</v>
      </c>
      <c r="O675" s="144">
        <v>0</v>
      </c>
      <c r="P675" s="144">
        <v>0</v>
      </c>
      <c r="Q675" s="144">
        <v>0</v>
      </c>
      <c r="R675" s="146">
        <v>0</v>
      </c>
      <c r="S675" s="142">
        <v>0</v>
      </c>
      <c r="T675" s="140">
        <v>1</v>
      </c>
      <c r="U675" s="144">
        <v>2</v>
      </c>
      <c r="V675" s="144">
        <v>0</v>
      </c>
      <c r="W675" s="144">
        <v>2.75</v>
      </c>
      <c r="X675" s="140">
        <v>1800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立即将目标周围的怪物强制拉到技能范围中,并对目标范围内的怪物造成275%攻击伤害+1800点固定伤害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C676" s="13">
        <v>62021104</v>
      </c>
      <c r="D676" s="139" t="s">
        <v>798</v>
      </c>
      <c r="E676" s="140">
        <v>3</v>
      </c>
      <c r="F676" s="26">
        <v>62021201</v>
      </c>
      <c r="G676" s="140">
        <v>0</v>
      </c>
      <c r="H676" s="142">
        <v>0</v>
      </c>
      <c r="I676" s="140">
        <v>0</v>
      </c>
      <c r="J676" s="145">
        <v>0</v>
      </c>
      <c r="K676" s="140">
        <v>0</v>
      </c>
      <c r="L676" s="144">
        <v>0</v>
      </c>
      <c r="M676" s="144">
        <v>0</v>
      </c>
      <c r="N676" s="144">
        <v>1</v>
      </c>
      <c r="O676" s="144">
        <v>0</v>
      </c>
      <c r="P676" s="144">
        <v>0</v>
      </c>
      <c r="Q676" s="144">
        <v>0</v>
      </c>
      <c r="R676" s="146">
        <v>0</v>
      </c>
      <c r="S676" s="142">
        <v>0</v>
      </c>
      <c r="T676" s="140">
        <v>1</v>
      </c>
      <c r="U676" s="144">
        <v>2</v>
      </c>
      <c r="V676" s="144">
        <v>0</v>
      </c>
      <c r="W676" s="144">
        <v>3</v>
      </c>
      <c r="X676" s="140">
        <v>2800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 t="shared" si="53"/>
        <v>立即将目标周围的怪物强制拉到技能范围中,并对目标范围内的怪物造成300%攻击伤害+2800点固定伤害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62021105</v>
      </c>
      <c r="D677" s="139" t="s">
        <v>798</v>
      </c>
      <c r="E677" s="140">
        <v>4</v>
      </c>
      <c r="F677" s="26">
        <v>62021201</v>
      </c>
      <c r="G677" s="140">
        <v>0</v>
      </c>
      <c r="H677" s="142">
        <v>0</v>
      </c>
      <c r="I677" s="140">
        <v>0</v>
      </c>
      <c r="J677" s="140">
        <v>0</v>
      </c>
      <c r="K677" s="140">
        <v>0</v>
      </c>
      <c r="L677" s="144">
        <v>0</v>
      </c>
      <c r="M677" s="144">
        <v>0</v>
      </c>
      <c r="N677" s="144">
        <v>1</v>
      </c>
      <c r="O677" s="144">
        <v>0</v>
      </c>
      <c r="P677" s="144">
        <v>0</v>
      </c>
      <c r="Q677" s="144">
        <v>0</v>
      </c>
      <c r="R677" s="146">
        <v>0</v>
      </c>
      <c r="S677" s="142">
        <v>0</v>
      </c>
      <c r="T677" s="140">
        <v>1</v>
      </c>
      <c r="U677" s="144">
        <v>2</v>
      </c>
      <c r="V677" s="144">
        <v>0</v>
      </c>
      <c r="W677" s="144">
        <v>3.25</v>
      </c>
      <c r="X677" s="140">
        <v>4000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si="53"/>
        <v>立即将目标周围的怪物强制拉到技能范围中,并对目标范围内的怪物造成325%攻击伤害+4000点固定伤害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62021106</v>
      </c>
      <c r="D678" s="139" t="s">
        <v>798</v>
      </c>
      <c r="E678" s="140">
        <v>5</v>
      </c>
      <c r="F678" s="26">
        <v>62021201</v>
      </c>
      <c r="G678" s="140">
        <v>0</v>
      </c>
      <c r="H678" s="142">
        <v>0</v>
      </c>
      <c r="I678" s="140">
        <v>0</v>
      </c>
      <c r="J678" s="140">
        <v>0</v>
      </c>
      <c r="K678" s="140">
        <v>0</v>
      </c>
      <c r="L678" s="144">
        <v>0</v>
      </c>
      <c r="M678" s="144">
        <v>0</v>
      </c>
      <c r="N678" s="144">
        <v>1</v>
      </c>
      <c r="O678" s="144">
        <v>0</v>
      </c>
      <c r="P678" s="144">
        <v>0</v>
      </c>
      <c r="Q678" s="144">
        <v>0</v>
      </c>
      <c r="R678" s="146">
        <v>0</v>
      </c>
      <c r="S678" s="142">
        <v>0</v>
      </c>
      <c r="T678" s="140">
        <v>1</v>
      </c>
      <c r="U678" s="144">
        <v>2</v>
      </c>
      <c r="V678" s="144">
        <v>0</v>
      </c>
      <c r="W678" s="144">
        <v>3.5</v>
      </c>
      <c r="X678" s="140">
        <v>5200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立即将目标周围的怪物强制拉到技能范围中,并对目标范围内的怪物造成350%攻击伤害+5200点固定伤害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A679" s="143"/>
      <c r="B679" s="143"/>
      <c r="C679" s="13">
        <v>62021201</v>
      </c>
      <c r="D679" s="17" t="s">
        <v>754</v>
      </c>
      <c r="E679" s="13">
        <v>0</v>
      </c>
      <c r="F679" s="16">
        <v>62021301</v>
      </c>
      <c r="G679" s="13">
        <v>62021202</v>
      </c>
      <c r="H679" s="15">
        <v>0</v>
      </c>
      <c r="I679" s="13">
        <v>25</v>
      </c>
      <c r="J679" s="13">
        <v>5</v>
      </c>
      <c r="K679" s="13">
        <v>0</v>
      </c>
      <c r="L679" s="16">
        <v>0</v>
      </c>
      <c r="M679" s="16">
        <v>0</v>
      </c>
      <c r="N679" s="16">
        <v>1</v>
      </c>
      <c r="O679" s="16">
        <v>0</v>
      </c>
      <c r="P679" s="16">
        <v>0</v>
      </c>
      <c r="Q679" s="16">
        <v>0</v>
      </c>
      <c r="R679" s="8">
        <v>0</v>
      </c>
      <c r="S679" s="15">
        <v>0</v>
      </c>
      <c r="T679" s="13">
        <v>1</v>
      </c>
      <c r="U679" s="16">
        <v>2</v>
      </c>
      <c r="V679" s="16">
        <v>0</v>
      </c>
      <c r="W679" s="16">
        <v>2.5</v>
      </c>
      <c r="X679" s="16">
        <v>900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"立即对指定前方区域释放冲击波,冲击波对触碰的怪物造成"&amp;W679*100&amp;"%攻击伤害+"&amp;X679&amp;"点固定伤害"</f>
        <v>立即对指定前方区域释放冲击波,冲击波对触碰的怪物造成250%攻击伤害+900点固定伤害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62021202</v>
      </c>
      <c r="D680" s="17" t="s">
        <v>754</v>
      </c>
      <c r="E680" s="13">
        <v>1</v>
      </c>
      <c r="F680" s="16">
        <v>62021301</v>
      </c>
      <c r="G680" s="13">
        <v>62021203</v>
      </c>
      <c r="H680" s="15">
        <v>0</v>
      </c>
      <c r="I680" s="13">
        <v>32</v>
      </c>
      <c r="J680" s="13">
        <v>2</v>
      </c>
      <c r="K680" s="13">
        <v>0</v>
      </c>
      <c r="L680" s="16">
        <v>0</v>
      </c>
      <c r="M680" s="16">
        <v>0</v>
      </c>
      <c r="N680" s="16">
        <v>1</v>
      </c>
      <c r="O680" s="16">
        <v>0</v>
      </c>
      <c r="P680" s="16">
        <v>0</v>
      </c>
      <c r="Q680" s="16">
        <v>0</v>
      </c>
      <c r="R680" s="8">
        <v>0</v>
      </c>
      <c r="S680" s="15">
        <v>0</v>
      </c>
      <c r="T680" s="13">
        <v>1</v>
      </c>
      <c r="U680" s="16">
        <v>2</v>
      </c>
      <c r="V680" s="16">
        <v>0</v>
      </c>
      <c r="W680" s="16">
        <v>2.5</v>
      </c>
      <c r="X680" s="16">
        <v>900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ref="BB680:BB684" si="54">"立即对指定前方区域释放冲击波,冲击波对触碰的怪物造成"&amp;W680*100&amp;"%攻击伤害+"&amp;X680&amp;"点固定伤害"</f>
        <v>立即对指定前方区域释放冲击波,冲击波对触碰的怪物造成250%攻击伤害+900点固定伤害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62021203</v>
      </c>
      <c r="D681" s="17" t="s">
        <v>754</v>
      </c>
      <c r="E681" s="13">
        <v>2</v>
      </c>
      <c r="F681" s="16">
        <v>62021301</v>
      </c>
      <c r="G681" s="13">
        <v>62021204</v>
      </c>
      <c r="H681" s="15">
        <v>0</v>
      </c>
      <c r="I681" s="13">
        <v>37</v>
      </c>
      <c r="J681" s="13">
        <v>2</v>
      </c>
      <c r="K681" s="13">
        <v>0</v>
      </c>
      <c r="L681" s="16">
        <v>0</v>
      </c>
      <c r="M681" s="16">
        <v>0</v>
      </c>
      <c r="N681" s="16">
        <v>1</v>
      </c>
      <c r="O681" s="16">
        <v>0</v>
      </c>
      <c r="P681" s="16">
        <v>0</v>
      </c>
      <c r="Q681" s="16">
        <v>0</v>
      </c>
      <c r="R681" s="8">
        <v>0</v>
      </c>
      <c r="S681" s="15">
        <v>0</v>
      </c>
      <c r="T681" s="13">
        <v>1</v>
      </c>
      <c r="U681" s="16">
        <v>2</v>
      </c>
      <c r="V681" s="16">
        <v>0</v>
      </c>
      <c r="W681" s="16">
        <v>2.75</v>
      </c>
      <c r="X681" s="16">
        <v>1800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立即对指定前方区域释放冲击波,冲击波对触碰的怪物造成275%攻击伤害+1800点固定伤害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19.5" customHeight="1">
      <c r="C682" s="13">
        <v>62021204</v>
      </c>
      <c r="D682" s="17" t="s">
        <v>754</v>
      </c>
      <c r="E682" s="13">
        <v>3</v>
      </c>
      <c r="F682" s="16">
        <v>62021301</v>
      </c>
      <c r="G682" s="16">
        <v>0</v>
      </c>
      <c r="H682" s="15">
        <v>0</v>
      </c>
      <c r="I682" s="13">
        <v>0</v>
      </c>
      <c r="J682" s="13">
        <v>0</v>
      </c>
      <c r="K682" s="13">
        <v>0</v>
      </c>
      <c r="L682" s="16">
        <v>0</v>
      </c>
      <c r="M682" s="16">
        <v>0</v>
      </c>
      <c r="N682" s="16">
        <v>1</v>
      </c>
      <c r="O682" s="16">
        <v>0</v>
      </c>
      <c r="P682" s="16">
        <v>0</v>
      </c>
      <c r="Q682" s="16">
        <v>0</v>
      </c>
      <c r="R682" s="8">
        <v>0</v>
      </c>
      <c r="S682" s="15">
        <v>0</v>
      </c>
      <c r="T682" s="13">
        <v>1</v>
      </c>
      <c r="U682" s="16">
        <v>2</v>
      </c>
      <c r="V682" s="16">
        <v>0</v>
      </c>
      <c r="W682" s="16">
        <v>3</v>
      </c>
      <c r="X682" s="16">
        <v>2800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 t="shared" si="54"/>
        <v>立即对指定前方区域释放冲击波,冲击波对触碰的怪物造成300%攻击伤害+2800点固定伤害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62021205</v>
      </c>
      <c r="D683" s="17" t="s">
        <v>754</v>
      </c>
      <c r="E683" s="13">
        <v>4</v>
      </c>
      <c r="F683" s="16">
        <v>62021301</v>
      </c>
      <c r="G683" s="16">
        <v>0</v>
      </c>
      <c r="H683" s="15">
        <v>0</v>
      </c>
      <c r="I683" s="13">
        <v>0</v>
      </c>
      <c r="J683" s="13">
        <v>0</v>
      </c>
      <c r="K683" s="13">
        <v>0</v>
      </c>
      <c r="L683" s="16">
        <v>0</v>
      </c>
      <c r="M683" s="16">
        <v>0</v>
      </c>
      <c r="N683" s="16">
        <v>1</v>
      </c>
      <c r="O683" s="16">
        <v>0</v>
      </c>
      <c r="P683" s="16">
        <v>0</v>
      </c>
      <c r="Q683" s="16">
        <v>0</v>
      </c>
      <c r="R683" s="8">
        <v>0</v>
      </c>
      <c r="S683" s="15">
        <v>0</v>
      </c>
      <c r="T683" s="13">
        <v>1</v>
      </c>
      <c r="U683" s="16">
        <v>2</v>
      </c>
      <c r="V683" s="16">
        <v>0</v>
      </c>
      <c r="W683" s="16">
        <v>3.25</v>
      </c>
      <c r="X683" s="16">
        <v>4000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si="54"/>
        <v>立即对指定前方区域释放冲击波,冲击波对触碰的怪物造成325%攻击伤害+4000点固定伤害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62021206</v>
      </c>
      <c r="D684" s="17" t="s">
        <v>754</v>
      </c>
      <c r="E684" s="13">
        <v>5</v>
      </c>
      <c r="F684" s="16">
        <v>62021301</v>
      </c>
      <c r="G684" s="16">
        <v>0</v>
      </c>
      <c r="H684" s="15">
        <v>0</v>
      </c>
      <c r="I684" s="13">
        <v>0</v>
      </c>
      <c r="J684" s="13">
        <v>0</v>
      </c>
      <c r="K684" s="13">
        <v>0</v>
      </c>
      <c r="L684" s="16">
        <v>0</v>
      </c>
      <c r="M684" s="16">
        <v>0</v>
      </c>
      <c r="N684" s="16">
        <v>1</v>
      </c>
      <c r="O684" s="16">
        <v>0</v>
      </c>
      <c r="P684" s="16">
        <v>0</v>
      </c>
      <c r="Q684" s="16">
        <v>0</v>
      </c>
      <c r="R684" s="8">
        <v>0</v>
      </c>
      <c r="S684" s="15">
        <v>0</v>
      </c>
      <c r="T684" s="13">
        <v>1</v>
      </c>
      <c r="U684" s="16">
        <v>2</v>
      </c>
      <c r="V684" s="16">
        <v>0</v>
      </c>
      <c r="W684" s="16">
        <v>3.5</v>
      </c>
      <c r="X684" s="16">
        <v>5200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立即对指定前方区域释放冲击波,冲击波对触碰的怪物造成350%攻击伤害+5200点固定伤害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62021301</v>
      </c>
      <c r="D685" s="17" t="s">
        <v>259</v>
      </c>
      <c r="E685" s="13">
        <v>0</v>
      </c>
      <c r="F685" s="13">
        <v>62021401</v>
      </c>
      <c r="G685" s="16">
        <f>C686</f>
        <v>62021302</v>
      </c>
      <c r="H685" s="15">
        <v>0</v>
      </c>
      <c r="I685" s="13">
        <v>20</v>
      </c>
      <c r="J685" s="13">
        <v>5</v>
      </c>
      <c r="K685" s="13">
        <v>0</v>
      </c>
      <c r="L685" s="16">
        <v>0</v>
      </c>
      <c r="M685" s="16">
        <v>0</v>
      </c>
      <c r="N685" s="16">
        <v>1</v>
      </c>
      <c r="O685" s="16">
        <v>0</v>
      </c>
      <c r="P685" s="16">
        <v>0</v>
      </c>
      <c r="Q685" s="16">
        <v>0</v>
      </c>
      <c r="R685" s="8">
        <v>0</v>
      </c>
      <c r="S685" s="15">
        <v>0</v>
      </c>
      <c r="T685" s="13">
        <v>1</v>
      </c>
      <c r="U685" s="16">
        <v>2</v>
      </c>
      <c r="V685" s="16">
        <v>0</v>
      </c>
      <c r="W685" s="16">
        <v>1.2</v>
      </c>
      <c r="X685" s="16">
        <v>1000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879</v>
      </c>
      <c r="AZ685" s="15">
        <v>0</v>
      </c>
      <c r="BA685" s="15">
        <v>0</v>
      </c>
      <c r="BB685" s="136" t="str">
        <f>"对目标区域持续造成伤害,在此范围内的敌方目标每秒造成2次"&amp;W685*100&amp;"%攻击伤害+"&amp;X685&amp;"点固定伤害,目标移动速度降低75%,持续6秒,当在施法过程中进行移动会中断此技能施放"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62021302</v>
      </c>
      <c r="D686" s="17" t="s">
        <v>259</v>
      </c>
      <c r="E686" s="13">
        <v>1</v>
      </c>
      <c r="F686" s="13">
        <v>62021401</v>
      </c>
      <c r="G686" s="16">
        <f t="shared" ref="G686:G687" si="55">C687</f>
        <v>62021303</v>
      </c>
      <c r="H686" s="15">
        <v>0</v>
      </c>
      <c r="I686" s="13">
        <v>27</v>
      </c>
      <c r="J686" s="13">
        <v>2</v>
      </c>
      <c r="K686" s="13">
        <v>0</v>
      </c>
      <c r="L686" s="16">
        <v>0</v>
      </c>
      <c r="M686" s="16">
        <v>0</v>
      </c>
      <c r="N686" s="16">
        <v>1</v>
      </c>
      <c r="O686" s="16">
        <v>0</v>
      </c>
      <c r="P686" s="16">
        <v>0</v>
      </c>
      <c r="Q686" s="16">
        <v>0</v>
      </c>
      <c r="R686" s="8">
        <v>0</v>
      </c>
      <c r="S686" s="15">
        <v>0</v>
      </c>
      <c r="T686" s="13">
        <v>1</v>
      </c>
      <c r="U686" s="16">
        <v>2</v>
      </c>
      <c r="V686" s="16">
        <v>0</v>
      </c>
      <c r="W686" s="16">
        <v>1.2</v>
      </c>
      <c r="X686" s="16">
        <v>1000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879</v>
      </c>
      <c r="AZ686" s="15">
        <v>0</v>
      </c>
      <c r="BA686" s="15">
        <v>0</v>
      </c>
      <c r="BB686" s="136" t="str">
        <f t="shared" ref="BB686:BB690" si="56">"对目标区域持续造成伤害,在此范围内的敌方目标每秒造成2次"&amp;W686*100&amp;"%攻击伤害+"&amp;X686&amp;"点固定伤害,目标移动速度降低75%,持续6秒,当在施法过程中进行移动会中断此技能施放"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62021303</v>
      </c>
      <c r="D687" s="17" t="s">
        <v>259</v>
      </c>
      <c r="E687" s="13">
        <v>2</v>
      </c>
      <c r="F687" s="13">
        <v>62021401</v>
      </c>
      <c r="G687" s="16">
        <f t="shared" si="55"/>
        <v>62021304</v>
      </c>
      <c r="H687" s="15">
        <v>0</v>
      </c>
      <c r="I687" s="13">
        <v>32</v>
      </c>
      <c r="J687" s="13">
        <v>2</v>
      </c>
      <c r="K687" s="13">
        <v>0</v>
      </c>
      <c r="L687" s="16">
        <v>0</v>
      </c>
      <c r="M687" s="16">
        <v>0</v>
      </c>
      <c r="N687" s="16">
        <v>1</v>
      </c>
      <c r="O687" s="16">
        <v>0</v>
      </c>
      <c r="P687" s="16">
        <v>0</v>
      </c>
      <c r="Q687" s="16">
        <v>0</v>
      </c>
      <c r="R687" s="8">
        <v>0</v>
      </c>
      <c r="S687" s="15">
        <v>0</v>
      </c>
      <c r="T687" s="13">
        <v>1</v>
      </c>
      <c r="U687" s="16">
        <v>2</v>
      </c>
      <c r="V687" s="16">
        <v>0</v>
      </c>
      <c r="W687" s="16">
        <v>1.4</v>
      </c>
      <c r="X687" s="16">
        <v>1500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879</v>
      </c>
      <c r="AZ687" s="15">
        <v>0</v>
      </c>
      <c r="BA687" s="15">
        <v>0</v>
      </c>
      <c r="BB687" s="136" t="str">
        <f t="shared" si="56"/>
        <v>对目标区域持续造成伤害,在此范围内的敌方目标每秒造成2次140%攻击伤害+1500点固定伤害,目标移动速度降低75%,持续6秒,当在施法过程中进行移动会中断此技能施放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62021304</v>
      </c>
      <c r="D688" s="17" t="s">
        <v>259</v>
      </c>
      <c r="E688" s="13">
        <v>3</v>
      </c>
      <c r="F688" s="13">
        <v>62021401</v>
      </c>
      <c r="G688" s="13">
        <v>0</v>
      </c>
      <c r="H688" s="15">
        <v>0</v>
      </c>
      <c r="I688" s="16">
        <v>0</v>
      </c>
      <c r="J688" s="13">
        <v>0</v>
      </c>
      <c r="K688" s="13">
        <v>0</v>
      </c>
      <c r="L688" s="16">
        <v>0</v>
      </c>
      <c r="M688" s="16">
        <v>0</v>
      </c>
      <c r="N688" s="16">
        <v>1</v>
      </c>
      <c r="O688" s="16">
        <v>0</v>
      </c>
      <c r="P688" s="16">
        <v>0</v>
      </c>
      <c r="Q688" s="16">
        <v>0</v>
      </c>
      <c r="R688" s="8">
        <v>0</v>
      </c>
      <c r="S688" s="15">
        <v>0</v>
      </c>
      <c r="T688" s="13">
        <v>1</v>
      </c>
      <c r="U688" s="16">
        <v>2</v>
      </c>
      <c r="V688" s="16">
        <v>0</v>
      </c>
      <c r="W688" s="16">
        <v>1.6</v>
      </c>
      <c r="X688" s="16">
        <v>2000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879</v>
      </c>
      <c r="AZ688" s="15">
        <v>0</v>
      </c>
      <c r="BA688" s="15">
        <v>0</v>
      </c>
      <c r="BB688" s="136" t="str">
        <f t="shared" si="56"/>
        <v>对目标区域持续造成伤害,在此范围内的敌方目标每秒造成2次160%攻击伤害+2000点固定伤害,目标移动速度降低75%,持续6秒,当在施法过程中进行移动会中断此技能施放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62021305</v>
      </c>
      <c r="D689" s="17" t="s">
        <v>259</v>
      </c>
      <c r="E689" s="13">
        <v>4</v>
      </c>
      <c r="F689" s="13">
        <v>62021401</v>
      </c>
      <c r="G689" s="13">
        <v>0</v>
      </c>
      <c r="H689" s="15">
        <v>0</v>
      </c>
      <c r="I689" s="16">
        <v>0</v>
      </c>
      <c r="J689" s="13">
        <v>0</v>
      </c>
      <c r="K689" s="13">
        <v>0</v>
      </c>
      <c r="L689" s="16">
        <v>0</v>
      </c>
      <c r="M689" s="16">
        <v>0</v>
      </c>
      <c r="N689" s="16">
        <v>1</v>
      </c>
      <c r="O689" s="16">
        <v>0</v>
      </c>
      <c r="P689" s="16">
        <v>0</v>
      </c>
      <c r="Q689" s="16">
        <v>0</v>
      </c>
      <c r="R689" s="8">
        <v>0</v>
      </c>
      <c r="S689" s="15">
        <v>0</v>
      </c>
      <c r="T689" s="13">
        <v>1</v>
      </c>
      <c r="U689" s="16">
        <v>2</v>
      </c>
      <c r="V689" s="16">
        <v>0</v>
      </c>
      <c r="W689" s="16">
        <v>1.8</v>
      </c>
      <c r="X689" s="16">
        <v>2750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879</v>
      </c>
      <c r="AZ689" s="15">
        <v>0</v>
      </c>
      <c r="BA689" s="15">
        <v>0</v>
      </c>
      <c r="BB689" s="136" t="str">
        <f t="shared" si="56"/>
        <v>对目标区域持续造成伤害,在此范围内的敌方目标每秒造成2次180%攻击伤害+2750点固定伤害,目标移动速度降低75%,持续6秒,当在施法过程中进行移动会中断此技能施放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62021306</v>
      </c>
      <c r="D690" s="17" t="s">
        <v>259</v>
      </c>
      <c r="E690" s="13">
        <v>5</v>
      </c>
      <c r="F690" s="13">
        <v>62021401</v>
      </c>
      <c r="G690" s="13">
        <v>0</v>
      </c>
      <c r="H690" s="15">
        <v>0</v>
      </c>
      <c r="I690" s="16">
        <v>0</v>
      </c>
      <c r="J690" s="13">
        <v>0</v>
      </c>
      <c r="K690" s="13">
        <v>0</v>
      </c>
      <c r="L690" s="16">
        <v>0</v>
      </c>
      <c r="M690" s="16">
        <v>0</v>
      </c>
      <c r="N690" s="16">
        <v>1</v>
      </c>
      <c r="O690" s="16">
        <v>0</v>
      </c>
      <c r="P690" s="16">
        <v>0</v>
      </c>
      <c r="Q690" s="16">
        <v>0</v>
      </c>
      <c r="R690" s="8">
        <v>0</v>
      </c>
      <c r="S690" s="15">
        <v>0</v>
      </c>
      <c r="T690" s="13">
        <v>1</v>
      </c>
      <c r="U690" s="16">
        <v>2</v>
      </c>
      <c r="V690" s="16">
        <v>0</v>
      </c>
      <c r="W690" s="16">
        <v>2</v>
      </c>
      <c r="X690" s="16">
        <v>3500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879</v>
      </c>
      <c r="AZ690" s="15">
        <v>0</v>
      </c>
      <c r="BA690" s="15">
        <v>0</v>
      </c>
      <c r="BB690" s="136" t="str">
        <f t="shared" si="56"/>
        <v>对目标区域持续造成伤害,在此范围内的敌方目标每秒造成2次200%攻击伤害+3500点固定伤害,目标移动速度降低75%,持续6秒,当在施法过程中进行移动会中断此技能施放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62021401</v>
      </c>
      <c r="D691" s="14" t="s">
        <v>880</v>
      </c>
      <c r="E691" s="16">
        <v>0</v>
      </c>
      <c r="F691" s="13">
        <v>62021501</v>
      </c>
      <c r="G691" s="13">
        <v>62021402</v>
      </c>
      <c r="H691" s="15">
        <v>0</v>
      </c>
      <c r="I691" s="13">
        <v>35</v>
      </c>
      <c r="J691" s="13">
        <v>5</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881</v>
      </c>
      <c r="AY691" s="246" t="s">
        <v>882</v>
      </c>
      <c r="AZ691" s="15">
        <v>0</v>
      </c>
      <c r="BA691" s="15">
        <v>0</v>
      </c>
      <c r="BB691" s="36" t="s">
        <v>883</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20.100000000000001" customHeight="1">
      <c r="C692" s="13">
        <v>62021402</v>
      </c>
      <c r="D692" s="14" t="s">
        <v>880</v>
      </c>
      <c r="E692" s="16">
        <v>1</v>
      </c>
      <c r="F692" s="13">
        <v>62021501</v>
      </c>
      <c r="G692" s="13">
        <v>62021403</v>
      </c>
      <c r="H692" s="15">
        <v>0</v>
      </c>
      <c r="I692" s="13">
        <v>42</v>
      </c>
      <c r="J692" s="13">
        <v>2</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881</v>
      </c>
      <c r="AY692" s="246" t="s">
        <v>882</v>
      </c>
      <c r="AZ692" s="15">
        <v>0</v>
      </c>
      <c r="BA692" s="15">
        <v>0</v>
      </c>
      <c r="BB692" s="36" t="s">
        <v>883</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20.100000000000001" customHeight="1">
      <c r="C693" s="13">
        <v>62021403</v>
      </c>
      <c r="D693" s="14" t="s">
        <v>880</v>
      </c>
      <c r="E693" s="16">
        <v>2</v>
      </c>
      <c r="F693" s="13">
        <v>62021501</v>
      </c>
      <c r="G693" s="13">
        <v>62021404</v>
      </c>
      <c r="H693" s="15">
        <v>0</v>
      </c>
      <c r="I693" s="13">
        <v>47</v>
      </c>
      <c r="J693" s="13">
        <v>2</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881</v>
      </c>
      <c r="AY693" s="246" t="s">
        <v>884</v>
      </c>
      <c r="AZ693" s="15">
        <v>0</v>
      </c>
      <c r="BA693" s="15">
        <v>0</v>
      </c>
      <c r="BB693" s="36" t="s">
        <v>885</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19.5" customHeight="1">
      <c r="C694" s="13">
        <v>62021404</v>
      </c>
      <c r="D694" s="14" t="s">
        <v>880</v>
      </c>
      <c r="E694" s="16">
        <v>3</v>
      </c>
      <c r="F694" s="13">
        <v>62021501</v>
      </c>
      <c r="G694" s="13">
        <v>0</v>
      </c>
      <c r="H694" s="15">
        <v>0</v>
      </c>
      <c r="I694" s="13">
        <v>1</v>
      </c>
      <c r="J694" s="13">
        <v>0</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881</v>
      </c>
      <c r="AY694" s="246" t="s">
        <v>886</v>
      </c>
      <c r="AZ694" s="15">
        <v>0</v>
      </c>
      <c r="BA694" s="15">
        <v>0</v>
      </c>
      <c r="BB694" s="36" t="s">
        <v>887</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19.5" customHeight="1">
      <c r="C695" s="13">
        <v>62021405</v>
      </c>
      <c r="D695" s="14" t="s">
        <v>880</v>
      </c>
      <c r="E695" s="16">
        <v>4</v>
      </c>
      <c r="F695" s="13">
        <v>62021501</v>
      </c>
      <c r="G695" s="13">
        <v>0</v>
      </c>
      <c r="H695" s="15">
        <v>0</v>
      </c>
      <c r="I695" s="13">
        <v>1</v>
      </c>
      <c r="J695" s="13">
        <v>0</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881</v>
      </c>
      <c r="AY695" s="246" t="s">
        <v>888</v>
      </c>
      <c r="AZ695" s="15">
        <v>0</v>
      </c>
      <c r="BA695" s="15">
        <v>0</v>
      </c>
      <c r="BB695" s="36" t="s">
        <v>889</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19.5" customHeight="1">
      <c r="C696" s="13">
        <v>62021406</v>
      </c>
      <c r="D696" s="14" t="s">
        <v>880</v>
      </c>
      <c r="E696" s="16">
        <v>5</v>
      </c>
      <c r="F696" s="13">
        <v>62021501</v>
      </c>
      <c r="G696" s="16">
        <v>0</v>
      </c>
      <c r="H696" s="15">
        <v>0</v>
      </c>
      <c r="I696" s="13">
        <v>1</v>
      </c>
      <c r="J696" s="13">
        <v>0</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881</v>
      </c>
      <c r="AY696" s="246" t="s">
        <v>2476</v>
      </c>
      <c r="AZ696" s="15">
        <v>0</v>
      </c>
      <c r="BA696" s="15">
        <v>0</v>
      </c>
      <c r="BB696" s="36" t="s">
        <v>890</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20.100000000000001" customHeight="1">
      <c r="C697" s="13">
        <v>62021511</v>
      </c>
      <c r="D697" s="17" t="s">
        <v>891</v>
      </c>
      <c r="E697" s="13">
        <v>1</v>
      </c>
      <c r="F697" s="16">
        <v>61021101</v>
      </c>
      <c r="G697" s="16">
        <v>0</v>
      </c>
      <c r="H697" s="15">
        <v>0</v>
      </c>
      <c r="I697" s="13">
        <v>1</v>
      </c>
      <c r="J697" s="13">
        <v>0</v>
      </c>
      <c r="K697" s="13">
        <v>0</v>
      </c>
      <c r="L697" s="16">
        <v>0</v>
      </c>
      <c r="M697" s="16">
        <v>0</v>
      </c>
      <c r="N697" s="16">
        <v>2</v>
      </c>
      <c r="O697" s="16">
        <v>2</v>
      </c>
      <c r="P697" s="16">
        <v>1</v>
      </c>
      <c r="Q697" s="16">
        <v>0</v>
      </c>
      <c r="R697" s="8">
        <v>0</v>
      </c>
      <c r="S697" s="15">
        <v>0</v>
      </c>
      <c r="T697" s="13">
        <v>1</v>
      </c>
      <c r="U697" s="16">
        <v>2</v>
      </c>
      <c r="V697" s="16">
        <v>0</v>
      </c>
      <c r="W697" s="16">
        <v>0</v>
      </c>
      <c r="X697" s="16">
        <v>0</v>
      </c>
      <c r="Y697" s="16">
        <v>0</v>
      </c>
      <c r="Z697" s="16">
        <v>0</v>
      </c>
      <c r="AA697" s="16">
        <v>0</v>
      </c>
      <c r="AB697" s="16">
        <v>0</v>
      </c>
      <c r="AC697" s="16">
        <v>0</v>
      </c>
      <c r="AD697" s="16">
        <v>9999999</v>
      </c>
      <c r="AE697" s="16">
        <v>0</v>
      </c>
      <c r="AF697" s="16">
        <v>0</v>
      </c>
      <c r="AG697" s="8">
        <v>2</v>
      </c>
      <c r="AH697" s="8">
        <v>0</v>
      </c>
      <c r="AI697" s="8">
        <v>0</v>
      </c>
      <c r="AJ697" s="8">
        <v>0</v>
      </c>
      <c r="AK697" s="16">
        <v>0</v>
      </c>
      <c r="AL697" s="16">
        <v>0</v>
      </c>
      <c r="AM697" s="16">
        <v>0</v>
      </c>
      <c r="AN697" s="16">
        <v>0</v>
      </c>
      <c r="AO697" s="16">
        <v>1000</v>
      </c>
      <c r="AP697" s="16">
        <v>0</v>
      </c>
      <c r="AQ697" s="16">
        <v>0</v>
      </c>
      <c r="AR697" s="8">
        <v>0</v>
      </c>
      <c r="AS697" s="16" t="s">
        <v>160</v>
      </c>
      <c r="AT697" s="17" t="s">
        <v>161</v>
      </c>
      <c r="AU697" s="16" t="s">
        <v>249</v>
      </c>
      <c r="AV697" s="16">
        <v>0</v>
      </c>
      <c r="AW697" s="16">
        <v>21101050</v>
      </c>
      <c r="AX697" s="17" t="s">
        <v>162</v>
      </c>
      <c r="AY697" s="17" t="s">
        <v>160</v>
      </c>
      <c r="AZ697" s="15">
        <v>0</v>
      </c>
      <c r="BA697" s="15">
        <v>0</v>
      </c>
      <c r="BB697" s="136" t="s">
        <v>250</v>
      </c>
      <c r="BC697" s="16">
        <v>0</v>
      </c>
      <c r="BD697" s="13">
        <v>0</v>
      </c>
      <c r="BE697" s="16">
        <v>0</v>
      </c>
      <c r="BF697" s="16">
        <v>0</v>
      </c>
      <c r="BG697" s="16">
        <v>0</v>
      </c>
      <c r="BH697" s="16">
        <v>0</v>
      </c>
      <c r="BI697" s="11">
        <v>0</v>
      </c>
      <c r="BJ697" s="8">
        <v>0</v>
      </c>
      <c r="BK697" s="8">
        <v>0</v>
      </c>
      <c r="BL697" s="8">
        <v>0</v>
      </c>
      <c r="BM697" s="8">
        <v>0</v>
      </c>
      <c r="BN697" s="8">
        <v>0</v>
      </c>
      <c r="BO697" s="8">
        <v>0</v>
      </c>
      <c r="BP697" s="8">
        <v>0</v>
      </c>
    </row>
    <row r="698" spans="3:68" ht="19.5" customHeight="1">
      <c r="C698" s="13">
        <v>62021512</v>
      </c>
      <c r="D698" s="17" t="s">
        <v>892</v>
      </c>
      <c r="E698" s="13">
        <v>1</v>
      </c>
      <c r="F698" s="16">
        <v>62021301</v>
      </c>
      <c r="G698" s="16">
        <v>0</v>
      </c>
      <c r="H698" s="15">
        <v>0</v>
      </c>
      <c r="I698" s="13">
        <v>1</v>
      </c>
      <c r="J698" s="16">
        <v>0</v>
      </c>
      <c r="K698" s="13">
        <v>0</v>
      </c>
      <c r="L698" s="16">
        <v>0</v>
      </c>
      <c r="M698" s="16">
        <v>0</v>
      </c>
      <c r="N698" s="16">
        <v>2</v>
      </c>
      <c r="O698" s="16">
        <v>10</v>
      </c>
      <c r="P698" s="16">
        <v>0.8</v>
      </c>
      <c r="Q698" s="16">
        <v>0</v>
      </c>
      <c r="R698" s="8">
        <v>0</v>
      </c>
      <c r="S698" s="15">
        <v>0</v>
      </c>
      <c r="T698" s="13">
        <v>1</v>
      </c>
      <c r="U698" s="16">
        <v>2</v>
      </c>
      <c r="V698" s="16">
        <v>0</v>
      </c>
      <c r="W698" s="16">
        <v>2.5</v>
      </c>
      <c r="X698" s="16">
        <v>1500</v>
      </c>
      <c r="Y698" s="16">
        <v>0</v>
      </c>
      <c r="Z698" s="16">
        <v>0</v>
      </c>
      <c r="AA698" s="16">
        <v>0</v>
      </c>
      <c r="AB698" s="16">
        <v>0</v>
      </c>
      <c r="AC698" s="16">
        <v>0</v>
      </c>
      <c r="AD698" s="16">
        <v>5</v>
      </c>
      <c r="AE698" s="16">
        <v>1</v>
      </c>
      <c r="AF698" s="16">
        <v>2</v>
      </c>
      <c r="AG698" s="8">
        <v>2</v>
      </c>
      <c r="AH698" s="8">
        <v>2</v>
      </c>
      <c r="AI698" s="8">
        <v>0</v>
      </c>
      <c r="AJ698" s="8">
        <v>4</v>
      </c>
      <c r="AK698" s="16">
        <v>0</v>
      </c>
      <c r="AL698" s="16">
        <v>0</v>
      </c>
      <c r="AM698" s="16">
        <v>0</v>
      </c>
      <c r="AN698" s="16">
        <v>0.25</v>
      </c>
      <c r="AO698" s="16">
        <v>5000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36" t="str">
        <f t="shared" ref="BB698" si="57">"立即对指定前方区域释放冲击波,冲击波对触碰的怪物造成"&amp;W698*100&amp;"%攻击伤害+"&amp;X698&amp;"点固定伤害"</f>
        <v>立即对指定前方区域释放冲击波,冲击波对触碰的怪物造成250%攻击伤害+1500点固定伤害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row>
    <row r="699" spans="3:68" ht="19.5" customHeight="1">
      <c r="C699" s="13">
        <v>62021513</v>
      </c>
      <c r="D699" s="17" t="s">
        <v>893</v>
      </c>
      <c r="E699" s="13">
        <v>1</v>
      </c>
      <c r="F699" s="16">
        <v>62011101</v>
      </c>
      <c r="G699" s="13">
        <v>0</v>
      </c>
      <c r="H699" s="15">
        <v>0</v>
      </c>
      <c r="I699" s="13">
        <v>1</v>
      </c>
      <c r="J699" s="13">
        <v>0</v>
      </c>
      <c r="K699" s="13">
        <v>0</v>
      </c>
      <c r="L699" s="16">
        <v>0</v>
      </c>
      <c r="M699" s="16">
        <v>0</v>
      </c>
      <c r="N699" s="16">
        <v>2</v>
      </c>
      <c r="O699" s="16">
        <v>10</v>
      </c>
      <c r="P699" s="16">
        <v>0.8</v>
      </c>
      <c r="Q699" s="16">
        <v>0</v>
      </c>
      <c r="R699" s="8">
        <v>0</v>
      </c>
      <c r="S699" s="15">
        <v>0</v>
      </c>
      <c r="T699" s="13">
        <v>1</v>
      </c>
      <c r="U699" s="16">
        <v>2</v>
      </c>
      <c r="V699" s="16">
        <v>0</v>
      </c>
      <c r="W699" s="16">
        <v>2.5</v>
      </c>
      <c r="X699" s="16">
        <v>2000</v>
      </c>
      <c r="Y699" s="16">
        <v>0</v>
      </c>
      <c r="Z699" s="16">
        <v>0</v>
      </c>
      <c r="AA699" s="16">
        <v>0</v>
      </c>
      <c r="AB699" s="16">
        <v>0</v>
      </c>
      <c r="AC699" s="16">
        <v>0</v>
      </c>
      <c r="AD699" s="16">
        <v>8</v>
      </c>
      <c r="AE699" s="16">
        <v>1</v>
      </c>
      <c r="AF699" s="16">
        <v>3</v>
      </c>
      <c r="AG699" s="8">
        <v>2</v>
      </c>
      <c r="AH699" s="8">
        <v>1</v>
      </c>
      <c r="AI699" s="8">
        <v>0</v>
      </c>
      <c r="AJ699" s="8">
        <v>6</v>
      </c>
      <c r="AK699" s="16">
        <v>0</v>
      </c>
      <c r="AL699" s="16">
        <v>0</v>
      </c>
      <c r="AM699" s="16">
        <v>0</v>
      </c>
      <c r="AN699" s="16">
        <v>0.25</v>
      </c>
      <c r="AO699" s="16">
        <v>3000</v>
      </c>
      <c r="AP699" s="16">
        <v>0.5</v>
      </c>
      <c r="AQ699" s="16">
        <v>0</v>
      </c>
      <c r="AR699" s="8">
        <v>0</v>
      </c>
      <c r="AS699" s="16">
        <v>0</v>
      </c>
      <c r="AT699" s="17" t="s">
        <v>161</v>
      </c>
      <c r="AU699" s="16" t="s">
        <v>869</v>
      </c>
      <c r="AV699" s="16">
        <v>10000006</v>
      </c>
      <c r="AW699" s="16">
        <v>21100010</v>
      </c>
      <c r="AX699" s="17" t="s">
        <v>162</v>
      </c>
      <c r="AY699" s="17">
        <v>0</v>
      </c>
      <c r="AZ699" s="15">
        <v>0</v>
      </c>
      <c r="BA699" s="15">
        <v>0</v>
      </c>
      <c r="BB699" s="136" t="str">
        <f t="shared" ref="BB699" si="58">"立即对目标范围内的怪物造成"&amp;W699*100&amp;"%攻击伤害+"&amp;X699&amp;"点固定伤害"</f>
        <v>立即对目标范围内的怪物造成250%攻击伤害+2000点固定伤害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row>
    <row r="700" spans="3:68" ht="20.100000000000001" customHeight="1">
      <c r="C700" s="13">
        <v>62021514</v>
      </c>
      <c r="D700" s="14" t="s">
        <v>894</v>
      </c>
      <c r="E700" s="13">
        <v>1</v>
      </c>
      <c r="F700" s="13">
        <v>60010500</v>
      </c>
      <c r="G700" s="16">
        <v>0</v>
      </c>
      <c r="H700" s="15">
        <v>0</v>
      </c>
      <c r="I700" s="16">
        <v>1</v>
      </c>
      <c r="J700" s="16">
        <v>0</v>
      </c>
      <c r="K700" s="16">
        <v>0</v>
      </c>
      <c r="L700" s="13">
        <v>0</v>
      </c>
      <c r="M700" s="13">
        <v>0</v>
      </c>
      <c r="N700" s="13">
        <v>5</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9</v>
      </c>
      <c r="AE700" s="13">
        <v>2</v>
      </c>
      <c r="AF700" s="13" t="s">
        <v>169</v>
      </c>
      <c r="AG700" s="8">
        <v>2</v>
      </c>
      <c r="AH700" s="8">
        <v>2</v>
      </c>
      <c r="AI700" s="8">
        <v>0</v>
      </c>
      <c r="AJ700" s="8">
        <v>1.5</v>
      </c>
      <c r="AK700" s="13">
        <v>0</v>
      </c>
      <c r="AL700" s="13">
        <v>0</v>
      </c>
      <c r="AM700" s="13">
        <v>0</v>
      </c>
      <c r="AN700" s="13">
        <v>0</v>
      </c>
      <c r="AO700" s="13">
        <v>3000</v>
      </c>
      <c r="AP700" s="13">
        <v>0</v>
      </c>
      <c r="AQ700" s="13">
        <v>0</v>
      </c>
      <c r="AR700" s="8">
        <v>0</v>
      </c>
      <c r="AS700" s="13" t="s">
        <v>160</v>
      </c>
      <c r="AT700" s="14" t="s">
        <v>161</v>
      </c>
      <c r="AU700" s="13">
        <v>0</v>
      </c>
      <c r="AV700" s="16">
        <v>0</v>
      </c>
      <c r="AW700" s="16">
        <v>0</v>
      </c>
      <c r="AX700" s="14" t="s">
        <v>162</v>
      </c>
      <c r="AY700" s="13" t="s">
        <v>895</v>
      </c>
      <c r="AZ700" s="15">
        <v>0</v>
      </c>
      <c r="BA700" s="15">
        <v>0</v>
      </c>
      <c r="BB700" s="36" t="s">
        <v>896</v>
      </c>
      <c r="BC700" s="13">
        <v>0</v>
      </c>
      <c r="BD700" s="13">
        <v>0</v>
      </c>
      <c r="BE700" s="13">
        <v>0</v>
      </c>
      <c r="BF700" s="13">
        <v>0</v>
      </c>
      <c r="BG700" s="13">
        <v>0</v>
      </c>
      <c r="BH700" s="16">
        <v>0</v>
      </c>
      <c r="BI700" s="13">
        <v>0</v>
      </c>
      <c r="BJ700" s="8">
        <v>0</v>
      </c>
      <c r="BK700" s="8">
        <v>0</v>
      </c>
      <c r="BL700" s="8">
        <v>0</v>
      </c>
      <c r="BM700" s="8">
        <v>0</v>
      </c>
      <c r="BN700" s="8">
        <v>0</v>
      </c>
      <c r="BO700" s="8">
        <v>0</v>
      </c>
      <c r="BP700" s="8">
        <v>0</v>
      </c>
    </row>
    <row r="701" spans="3:68" ht="20.100000000000001" customHeight="1">
      <c r="C701" s="13">
        <v>62021515</v>
      </c>
      <c r="D701" s="14" t="s">
        <v>894</v>
      </c>
      <c r="E701" s="13">
        <v>1</v>
      </c>
      <c r="F701" s="13">
        <v>60011301</v>
      </c>
      <c r="G701" s="16">
        <v>0</v>
      </c>
      <c r="H701" s="15">
        <v>0</v>
      </c>
      <c r="I701" s="16">
        <v>1</v>
      </c>
      <c r="J701" s="16">
        <v>0</v>
      </c>
      <c r="K701" s="16">
        <v>0</v>
      </c>
      <c r="L701" s="13">
        <v>0</v>
      </c>
      <c r="M701" s="13">
        <v>0</v>
      </c>
      <c r="N701" s="13">
        <v>5</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9</v>
      </c>
      <c r="AE701" s="13">
        <v>2</v>
      </c>
      <c r="AF701" s="13" t="s">
        <v>169</v>
      </c>
      <c r="AG701" s="8">
        <v>2</v>
      </c>
      <c r="AH701" s="8">
        <v>2</v>
      </c>
      <c r="AI701" s="8">
        <v>0</v>
      </c>
      <c r="AJ701" s="8">
        <v>1.5</v>
      </c>
      <c r="AK701" s="13">
        <v>0</v>
      </c>
      <c r="AL701" s="13">
        <v>0</v>
      </c>
      <c r="AM701" s="13">
        <v>0</v>
      </c>
      <c r="AN701" s="13">
        <v>0</v>
      </c>
      <c r="AO701" s="13">
        <v>3000</v>
      </c>
      <c r="AP701" s="13">
        <v>0</v>
      </c>
      <c r="AQ701" s="13">
        <v>0</v>
      </c>
      <c r="AR701" s="8">
        <v>0</v>
      </c>
      <c r="AS701" s="13" t="s">
        <v>160</v>
      </c>
      <c r="AT701" s="14" t="s">
        <v>161</v>
      </c>
      <c r="AU701" s="13">
        <v>0</v>
      </c>
      <c r="AV701" s="16">
        <v>0</v>
      </c>
      <c r="AW701" s="16">
        <v>0</v>
      </c>
      <c r="AX701" s="14" t="s">
        <v>162</v>
      </c>
      <c r="AY701" s="13" t="s">
        <v>897</v>
      </c>
      <c r="AZ701" s="15">
        <v>0</v>
      </c>
      <c r="BA701" s="15">
        <v>0</v>
      </c>
      <c r="BB701" s="36" t="s">
        <v>898</v>
      </c>
      <c r="BC701" s="13">
        <v>0</v>
      </c>
      <c r="BD701" s="13">
        <v>0</v>
      </c>
      <c r="BE701" s="13">
        <v>0</v>
      </c>
      <c r="BF701" s="13">
        <v>0</v>
      </c>
      <c r="BG701" s="13">
        <v>0</v>
      </c>
      <c r="BH701" s="16">
        <v>0</v>
      </c>
      <c r="BI701" s="13">
        <v>0</v>
      </c>
      <c r="BJ701" s="8">
        <v>0</v>
      </c>
      <c r="BK701" s="8">
        <v>0</v>
      </c>
      <c r="BL701" s="8">
        <v>0</v>
      </c>
      <c r="BM701" s="8">
        <v>0</v>
      </c>
      <c r="BN701" s="8">
        <v>0</v>
      </c>
      <c r="BO701" s="8">
        <v>0</v>
      </c>
      <c r="BP701" s="8">
        <v>0</v>
      </c>
    </row>
    <row r="702" spans="3:68" ht="20.100000000000001" customHeight="1">
      <c r="C702" s="16">
        <v>62022101</v>
      </c>
      <c r="D702" s="9" t="s">
        <v>899</v>
      </c>
      <c r="E702" s="13">
        <v>0</v>
      </c>
      <c r="F702" s="16">
        <v>62022101</v>
      </c>
      <c r="G702" s="16">
        <v>62022102</v>
      </c>
      <c r="H702" s="8">
        <v>0</v>
      </c>
      <c r="I702" s="13">
        <v>18</v>
      </c>
      <c r="J702" s="13">
        <v>5</v>
      </c>
      <c r="K702" s="13">
        <v>0</v>
      </c>
      <c r="L702" s="8">
        <v>0</v>
      </c>
      <c r="M702" s="8">
        <v>0</v>
      </c>
      <c r="N702" s="8">
        <v>1</v>
      </c>
      <c r="O702" s="8">
        <v>0</v>
      </c>
      <c r="P702" s="8">
        <v>0</v>
      </c>
      <c r="Q702" s="8">
        <v>0</v>
      </c>
      <c r="R702" s="8">
        <v>0</v>
      </c>
      <c r="S702" s="8">
        <v>0</v>
      </c>
      <c r="T702" s="13">
        <v>1</v>
      </c>
      <c r="U702" s="8">
        <v>2</v>
      </c>
      <c r="V702" s="8">
        <v>0</v>
      </c>
      <c r="W702" s="16">
        <v>2.5</v>
      </c>
      <c r="X702" s="16">
        <v>750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900</v>
      </c>
      <c r="AT702" s="9" t="s">
        <v>199</v>
      </c>
      <c r="AU702" s="8" t="s">
        <v>869</v>
      </c>
      <c r="AV702" s="8">
        <v>21102010</v>
      </c>
      <c r="AW702" s="8">
        <v>0</v>
      </c>
      <c r="AX702" s="9" t="s">
        <v>162</v>
      </c>
      <c r="AY702" s="8">
        <v>0</v>
      </c>
      <c r="AZ702" s="15">
        <v>0</v>
      </c>
      <c r="BA702" s="15">
        <v>0</v>
      </c>
      <c r="BB702" s="136" t="str">
        <f>"立即对当前目标怪物造成"&amp;W702*100&amp;"%攻击伤害+"&amp;X702&amp;"点固定伤害,并使目标眩晕1.5秒和双防降低30%,持续6秒"</f>
        <v>立即对当前目标怪物造成250%攻击伤害+750点固定伤害,并使目标眩晕1.5秒和双防降低30%,持续6秒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62022102</v>
      </c>
      <c r="D703" s="9" t="s">
        <v>899</v>
      </c>
      <c r="E703" s="13">
        <v>1</v>
      </c>
      <c r="F703" s="16">
        <v>62022101</v>
      </c>
      <c r="G703" s="16">
        <v>62022103</v>
      </c>
      <c r="H703" s="8">
        <v>0</v>
      </c>
      <c r="I703" s="13">
        <v>27</v>
      </c>
      <c r="J703" s="13">
        <v>2</v>
      </c>
      <c r="K703" s="13">
        <v>0</v>
      </c>
      <c r="L703" s="8">
        <v>0</v>
      </c>
      <c r="M703" s="8">
        <v>0</v>
      </c>
      <c r="N703" s="8">
        <v>1</v>
      </c>
      <c r="O703" s="8">
        <v>0</v>
      </c>
      <c r="P703" s="8">
        <v>0</v>
      </c>
      <c r="Q703" s="8">
        <v>0</v>
      </c>
      <c r="R703" s="8">
        <v>0</v>
      </c>
      <c r="S703" s="8">
        <v>0</v>
      </c>
      <c r="T703" s="13">
        <v>1</v>
      </c>
      <c r="U703" s="8">
        <v>2</v>
      </c>
      <c r="V703" s="8">
        <v>0</v>
      </c>
      <c r="W703" s="16">
        <v>2.5</v>
      </c>
      <c r="X703" s="16">
        <v>750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900</v>
      </c>
      <c r="AT703" s="9" t="s">
        <v>199</v>
      </c>
      <c r="AU703" s="8" t="s">
        <v>869</v>
      </c>
      <c r="AV703" s="8">
        <v>21102010</v>
      </c>
      <c r="AW703" s="8">
        <v>0</v>
      </c>
      <c r="AX703" s="9" t="s">
        <v>162</v>
      </c>
      <c r="AY703" s="8">
        <v>0</v>
      </c>
      <c r="AZ703" s="15">
        <v>0</v>
      </c>
      <c r="BA703" s="15">
        <v>0</v>
      </c>
      <c r="BB703" s="136" t="str">
        <f t="shared" ref="BB703:BB707" si="59">"立即对当前目标怪物造成"&amp;W703*100&amp;"%攻击伤害+"&amp;X703&amp;"点固定伤害,并使目标眩晕1.5秒和双防降低30%,持续6秒"</f>
        <v>立即对当前目标怪物造成250%攻击伤害+750点固定伤害,并使目标眩晕1.5秒和双防降低30%,持续6秒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62022103</v>
      </c>
      <c r="D704" s="9" t="s">
        <v>899</v>
      </c>
      <c r="E704" s="13">
        <v>2</v>
      </c>
      <c r="F704" s="16">
        <v>62022101</v>
      </c>
      <c r="G704" s="16">
        <v>62022104</v>
      </c>
      <c r="H704" s="8">
        <v>0</v>
      </c>
      <c r="I704" s="13">
        <v>32</v>
      </c>
      <c r="J704" s="13">
        <v>2</v>
      </c>
      <c r="K704" s="13">
        <v>0</v>
      </c>
      <c r="L704" s="8">
        <v>0</v>
      </c>
      <c r="M704" s="8">
        <v>0</v>
      </c>
      <c r="N704" s="8">
        <v>1</v>
      </c>
      <c r="O704" s="8">
        <v>0</v>
      </c>
      <c r="P704" s="8">
        <v>0</v>
      </c>
      <c r="Q704" s="8">
        <v>0</v>
      </c>
      <c r="R704" s="8">
        <v>0</v>
      </c>
      <c r="S704" s="8">
        <v>0</v>
      </c>
      <c r="T704" s="13">
        <v>1</v>
      </c>
      <c r="U704" s="8">
        <v>2</v>
      </c>
      <c r="V704" s="8">
        <v>0</v>
      </c>
      <c r="W704" s="16">
        <v>2.75</v>
      </c>
      <c r="X704" s="16">
        <v>1500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900</v>
      </c>
      <c r="AT704" s="9" t="s">
        <v>199</v>
      </c>
      <c r="AU704" s="8" t="s">
        <v>869</v>
      </c>
      <c r="AV704" s="8">
        <v>21102010</v>
      </c>
      <c r="AW704" s="8">
        <v>0</v>
      </c>
      <c r="AX704" s="9" t="s">
        <v>162</v>
      </c>
      <c r="AY704" s="8">
        <v>0</v>
      </c>
      <c r="AZ704" s="15">
        <v>0</v>
      </c>
      <c r="BA704" s="15">
        <v>0</v>
      </c>
      <c r="BB704" s="136" t="str">
        <f t="shared" si="59"/>
        <v>立即对当前目标怪物造成275%攻击伤害+1500点固定伤害,并使目标眩晕1.5秒和双防降低30%,持续6秒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62022104</v>
      </c>
      <c r="D705" s="9" t="s">
        <v>899</v>
      </c>
      <c r="E705" s="13">
        <v>3</v>
      </c>
      <c r="F705" s="16">
        <v>62022101</v>
      </c>
      <c r="G705" s="8">
        <v>0</v>
      </c>
      <c r="H705" s="8">
        <v>0</v>
      </c>
      <c r="I705" s="13">
        <v>0</v>
      </c>
      <c r="J705" s="128">
        <v>0</v>
      </c>
      <c r="K705" s="13">
        <v>0</v>
      </c>
      <c r="L705" s="8">
        <v>0</v>
      </c>
      <c r="M705" s="8">
        <v>0</v>
      </c>
      <c r="N705" s="8">
        <v>1</v>
      </c>
      <c r="O705" s="8">
        <v>0</v>
      </c>
      <c r="P705" s="8">
        <v>0</v>
      </c>
      <c r="Q705" s="8">
        <v>0</v>
      </c>
      <c r="R705" s="8">
        <v>0</v>
      </c>
      <c r="S705" s="8">
        <v>0</v>
      </c>
      <c r="T705" s="13">
        <v>1</v>
      </c>
      <c r="U705" s="8">
        <v>2</v>
      </c>
      <c r="V705" s="8">
        <v>0</v>
      </c>
      <c r="W705" s="16">
        <v>3</v>
      </c>
      <c r="X705" s="16">
        <v>2250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900</v>
      </c>
      <c r="AT705" s="9" t="s">
        <v>199</v>
      </c>
      <c r="AU705" s="8" t="s">
        <v>869</v>
      </c>
      <c r="AV705" s="8">
        <v>21102010</v>
      </c>
      <c r="AW705" s="8">
        <v>0</v>
      </c>
      <c r="AX705" s="9" t="s">
        <v>162</v>
      </c>
      <c r="AY705" s="8">
        <v>0</v>
      </c>
      <c r="AZ705" s="15">
        <v>0</v>
      </c>
      <c r="BA705" s="15">
        <v>0</v>
      </c>
      <c r="BB705" s="136" t="str">
        <f t="shared" si="59"/>
        <v>立即对当前目标怪物造成300%攻击伤害+2250点固定伤害,并使目标眩晕1.5秒和双防降低30%,持续6秒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62022105</v>
      </c>
      <c r="D706" s="9" t="s">
        <v>899</v>
      </c>
      <c r="E706" s="13">
        <v>4</v>
      </c>
      <c r="F706" s="16">
        <v>62022101</v>
      </c>
      <c r="G706" s="8">
        <v>0</v>
      </c>
      <c r="H706" s="8">
        <v>0</v>
      </c>
      <c r="I706" s="13">
        <v>0</v>
      </c>
      <c r="J706" s="13">
        <v>0</v>
      </c>
      <c r="K706" s="13">
        <v>0</v>
      </c>
      <c r="L706" s="8">
        <v>0</v>
      </c>
      <c r="M706" s="8">
        <v>0</v>
      </c>
      <c r="N706" s="8">
        <v>1</v>
      </c>
      <c r="O706" s="8">
        <v>0</v>
      </c>
      <c r="P706" s="8">
        <v>0</v>
      </c>
      <c r="Q706" s="8">
        <v>0</v>
      </c>
      <c r="R706" s="8">
        <v>0</v>
      </c>
      <c r="S706" s="8">
        <v>0</v>
      </c>
      <c r="T706" s="13">
        <v>1</v>
      </c>
      <c r="U706" s="8">
        <v>2</v>
      </c>
      <c r="V706" s="8">
        <v>0</v>
      </c>
      <c r="W706" s="16">
        <v>3.25</v>
      </c>
      <c r="X706" s="16">
        <v>3250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900</v>
      </c>
      <c r="AT706" s="9" t="s">
        <v>199</v>
      </c>
      <c r="AU706" s="8" t="s">
        <v>869</v>
      </c>
      <c r="AV706" s="8">
        <v>21102010</v>
      </c>
      <c r="AW706" s="8">
        <v>0</v>
      </c>
      <c r="AX706" s="9" t="s">
        <v>162</v>
      </c>
      <c r="AY706" s="8">
        <v>0</v>
      </c>
      <c r="AZ706" s="15">
        <v>0</v>
      </c>
      <c r="BA706" s="15">
        <v>0</v>
      </c>
      <c r="BB706" s="136" t="str">
        <f t="shared" si="59"/>
        <v>立即对当前目标怪物造成325%攻击伤害+3250点固定伤害,并使目标眩晕1.5秒和双防降低30%,持续6秒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62022106</v>
      </c>
      <c r="D707" s="9" t="s">
        <v>899</v>
      </c>
      <c r="E707" s="13">
        <v>5</v>
      </c>
      <c r="F707" s="16">
        <v>62022101</v>
      </c>
      <c r="G707" s="8">
        <v>0</v>
      </c>
      <c r="H707" s="8">
        <v>0</v>
      </c>
      <c r="I707" s="13">
        <v>0</v>
      </c>
      <c r="J707" s="13">
        <v>0</v>
      </c>
      <c r="K707" s="13">
        <v>0</v>
      </c>
      <c r="L707" s="8">
        <v>0</v>
      </c>
      <c r="M707" s="8">
        <v>0</v>
      </c>
      <c r="N707" s="8">
        <v>1</v>
      </c>
      <c r="O707" s="8">
        <v>0</v>
      </c>
      <c r="P707" s="8">
        <v>0</v>
      </c>
      <c r="Q707" s="8">
        <v>0</v>
      </c>
      <c r="R707" s="8">
        <v>0</v>
      </c>
      <c r="S707" s="8">
        <v>0</v>
      </c>
      <c r="T707" s="13">
        <v>1</v>
      </c>
      <c r="U707" s="8">
        <v>2</v>
      </c>
      <c r="V707" s="8">
        <v>0</v>
      </c>
      <c r="W707" s="16">
        <v>3.5</v>
      </c>
      <c r="X707" s="16">
        <v>4250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900</v>
      </c>
      <c r="AT707" s="9" t="s">
        <v>199</v>
      </c>
      <c r="AU707" s="8" t="s">
        <v>869</v>
      </c>
      <c r="AV707" s="8">
        <v>21102010</v>
      </c>
      <c r="AW707" s="8">
        <v>0</v>
      </c>
      <c r="AX707" s="9" t="s">
        <v>162</v>
      </c>
      <c r="AY707" s="8">
        <v>0</v>
      </c>
      <c r="AZ707" s="15">
        <v>0</v>
      </c>
      <c r="BA707" s="15">
        <v>0</v>
      </c>
      <c r="BB707" s="136" t="str">
        <f t="shared" si="59"/>
        <v>立即对当前目标怪物造成350%攻击伤害+4250点固定伤害,并使目标眩晕1.5秒和双防降低30%,持续6秒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62022201</v>
      </c>
      <c r="D708" s="17" t="s">
        <v>901</v>
      </c>
      <c r="E708" s="13">
        <v>0</v>
      </c>
      <c r="F708" s="16">
        <v>62022201</v>
      </c>
      <c r="G708" s="16">
        <f>C709</f>
        <v>62022202</v>
      </c>
      <c r="H708" s="15">
        <v>0</v>
      </c>
      <c r="I708" s="13">
        <v>25</v>
      </c>
      <c r="J708" s="13">
        <v>5</v>
      </c>
      <c r="K708" s="13">
        <v>0</v>
      </c>
      <c r="L708" s="16">
        <v>0</v>
      </c>
      <c r="M708" s="16">
        <v>0</v>
      </c>
      <c r="N708" s="16">
        <v>1</v>
      </c>
      <c r="O708" s="16">
        <v>0</v>
      </c>
      <c r="P708" s="16">
        <v>0</v>
      </c>
      <c r="Q708" s="16">
        <v>0</v>
      </c>
      <c r="R708" s="8">
        <v>0</v>
      </c>
      <c r="S708" s="15">
        <v>0</v>
      </c>
      <c r="T708" s="13">
        <v>1</v>
      </c>
      <c r="U708" s="16">
        <v>2</v>
      </c>
      <c r="V708" s="16">
        <v>0</v>
      </c>
      <c r="W708" s="16">
        <v>1.1000000000000001</v>
      </c>
      <c r="X708" s="16">
        <v>1000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"对目标区域释放法术,在此范围内的目标每秒造成"&amp;W708*100&amp;"%攻击伤害+"&amp;X708&amp;"点固定伤害,并将目标移动速度降低50%,持续6秒"</f>
        <v>对目标区域释放法术,在此范围内的目标每秒造成110%攻击伤害+1000点固定伤害,并将目标移动速度降低50%,持续6秒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62022202</v>
      </c>
      <c r="D709" s="17" t="s">
        <v>901</v>
      </c>
      <c r="E709" s="13">
        <v>1</v>
      </c>
      <c r="F709" s="16">
        <v>62022201</v>
      </c>
      <c r="G709" s="16">
        <f t="shared" ref="G709:G710" si="60">C710</f>
        <v>62022203</v>
      </c>
      <c r="H709" s="15">
        <v>0</v>
      </c>
      <c r="I709" s="13">
        <v>32</v>
      </c>
      <c r="J709" s="13">
        <v>2</v>
      </c>
      <c r="K709" s="13">
        <v>0</v>
      </c>
      <c r="L709" s="16">
        <v>0</v>
      </c>
      <c r="M709" s="16">
        <v>0</v>
      </c>
      <c r="N709" s="16">
        <v>1</v>
      </c>
      <c r="O709" s="16">
        <v>0</v>
      </c>
      <c r="P709" s="16">
        <v>0</v>
      </c>
      <c r="Q709" s="16">
        <v>0</v>
      </c>
      <c r="R709" s="8">
        <v>0</v>
      </c>
      <c r="S709" s="15">
        <v>0</v>
      </c>
      <c r="T709" s="13">
        <v>1</v>
      </c>
      <c r="U709" s="16">
        <v>2</v>
      </c>
      <c r="V709" s="16">
        <v>0</v>
      </c>
      <c r="W709" s="16">
        <v>1.1000000000000001</v>
      </c>
      <c r="X709" s="16">
        <v>1000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ref="BB709:BB713" si="61">"对目标区域释放法术,在此范围内的目标每秒造成"&amp;W709*100&amp;"%攻击伤害+"&amp;X709&amp;"点固定伤害,并将目标移动速度降低50%,持续6秒"</f>
        <v>对目标区域释放法术,在此范围内的目标每秒造成110%攻击伤害+1000点固定伤害,并将目标移动速度降低50%,持续6秒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62022203</v>
      </c>
      <c r="D710" s="17" t="s">
        <v>901</v>
      </c>
      <c r="E710" s="13">
        <v>2</v>
      </c>
      <c r="F710" s="16">
        <v>62022201</v>
      </c>
      <c r="G710" s="16">
        <f t="shared" si="60"/>
        <v>62022204</v>
      </c>
      <c r="H710" s="15">
        <v>0</v>
      </c>
      <c r="I710" s="13">
        <v>37</v>
      </c>
      <c r="J710" s="13">
        <v>2</v>
      </c>
      <c r="K710" s="13">
        <v>0</v>
      </c>
      <c r="L710" s="16">
        <v>0</v>
      </c>
      <c r="M710" s="16">
        <v>0</v>
      </c>
      <c r="N710" s="16">
        <v>1</v>
      </c>
      <c r="O710" s="16">
        <v>0</v>
      </c>
      <c r="P710" s="16">
        <v>0</v>
      </c>
      <c r="Q710" s="16">
        <v>0</v>
      </c>
      <c r="R710" s="8">
        <v>0</v>
      </c>
      <c r="S710" s="15">
        <v>0</v>
      </c>
      <c r="T710" s="13">
        <v>1</v>
      </c>
      <c r="U710" s="16">
        <v>2</v>
      </c>
      <c r="V710" s="16">
        <v>0</v>
      </c>
      <c r="W710" s="16">
        <v>1.2</v>
      </c>
      <c r="X710" s="16">
        <v>1500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对目标区域释放法术,在此范围内的目标每秒造成120%攻击伤害+1500点固定伤害,并将目标移动速度降低50%,持续6秒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62022204</v>
      </c>
      <c r="D711" s="17" t="s">
        <v>901</v>
      </c>
      <c r="E711" s="13">
        <v>3</v>
      </c>
      <c r="F711" s="16">
        <v>62022201</v>
      </c>
      <c r="G711" s="13">
        <v>0</v>
      </c>
      <c r="H711" s="15">
        <v>0</v>
      </c>
      <c r="I711" s="13">
        <v>0</v>
      </c>
      <c r="J711" s="13">
        <v>0</v>
      </c>
      <c r="K711" s="13">
        <v>0</v>
      </c>
      <c r="L711" s="16">
        <v>0</v>
      </c>
      <c r="M711" s="16">
        <v>0</v>
      </c>
      <c r="N711" s="16">
        <v>1</v>
      </c>
      <c r="O711" s="16">
        <v>0</v>
      </c>
      <c r="P711" s="16">
        <v>0</v>
      </c>
      <c r="Q711" s="16">
        <v>0</v>
      </c>
      <c r="R711" s="8">
        <v>0</v>
      </c>
      <c r="S711" s="15">
        <v>0</v>
      </c>
      <c r="T711" s="13">
        <v>1</v>
      </c>
      <c r="U711" s="16">
        <v>2</v>
      </c>
      <c r="V711" s="16">
        <v>0</v>
      </c>
      <c r="W711" s="16">
        <v>1.3</v>
      </c>
      <c r="X711" s="16">
        <v>2000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 t="shared" si="61"/>
        <v>对目标区域释放法术,在此范围内的目标每秒造成130%攻击伤害+2000点固定伤害,并将目标移动速度降低50%,持续6秒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62022205</v>
      </c>
      <c r="D712" s="17" t="s">
        <v>901</v>
      </c>
      <c r="E712" s="13">
        <v>4</v>
      </c>
      <c r="F712" s="16">
        <v>62022201</v>
      </c>
      <c r="G712" s="13">
        <v>0</v>
      </c>
      <c r="H712" s="15">
        <v>0</v>
      </c>
      <c r="I712" s="13">
        <v>0</v>
      </c>
      <c r="J712" s="13">
        <v>0</v>
      </c>
      <c r="K712" s="13">
        <v>0</v>
      </c>
      <c r="L712" s="16">
        <v>0</v>
      </c>
      <c r="M712" s="16">
        <v>0</v>
      </c>
      <c r="N712" s="16">
        <v>1</v>
      </c>
      <c r="O712" s="16">
        <v>0</v>
      </c>
      <c r="P712" s="16">
        <v>0</v>
      </c>
      <c r="Q712" s="16">
        <v>0</v>
      </c>
      <c r="R712" s="8">
        <v>0</v>
      </c>
      <c r="S712" s="15">
        <v>0</v>
      </c>
      <c r="T712" s="13">
        <v>1</v>
      </c>
      <c r="U712" s="16">
        <v>2</v>
      </c>
      <c r="V712" s="16">
        <v>0</v>
      </c>
      <c r="W712" s="16">
        <v>1.4</v>
      </c>
      <c r="X712" s="16">
        <v>2750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si="61"/>
        <v>对目标区域释放法术,在此范围内的目标每秒造成140%攻击伤害+2750点固定伤害,并将目标移动速度降低50%,持续6秒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62022206</v>
      </c>
      <c r="D713" s="17" t="s">
        <v>901</v>
      </c>
      <c r="E713" s="13">
        <v>5</v>
      </c>
      <c r="F713" s="16">
        <v>62022201</v>
      </c>
      <c r="G713" s="13">
        <v>0</v>
      </c>
      <c r="H713" s="15">
        <v>0</v>
      </c>
      <c r="I713" s="13">
        <v>0</v>
      </c>
      <c r="J713" s="13">
        <v>0</v>
      </c>
      <c r="K713" s="13">
        <v>0</v>
      </c>
      <c r="L713" s="16">
        <v>0</v>
      </c>
      <c r="M713" s="16">
        <v>0</v>
      </c>
      <c r="N713" s="16">
        <v>1</v>
      </c>
      <c r="O713" s="16">
        <v>0</v>
      </c>
      <c r="P713" s="16">
        <v>0</v>
      </c>
      <c r="Q713" s="16">
        <v>0</v>
      </c>
      <c r="R713" s="8">
        <v>0</v>
      </c>
      <c r="S713" s="15">
        <v>0</v>
      </c>
      <c r="T713" s="13">
        <v>1</v>
      </c>
      <c r="U713" s="16">
        <v>2</v>
      </c>
      <c r="V713" s="16">
        <v>0</v>
      </c>
      <c r="W713" s="16">
        <v>1.5</v>
      </c>
      <c r="X713" s="16">
        <v>3500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对目标区域释放法术,在此范围内的目标每秒造成150%攻击伤害+3500点固定伤害,并将目标移动速度降低50%,持续6秒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62022301</v>
      </c>
      <c r="D714" s="9" t="s">
        <v>902</v>
      </c>
      <c r="E714" s="13">
        <v>0</v>
      </c>
      <c r="F714" s="16">
        <v>62022301</v>
      </c>
      <c r="G714" s="16">
        <v>62022302</v>
      </c>
      <c r="H714" s="8">
        <v>0</v>
      </c>
      <c r="I714" s="13">
        <v>30</v>
      </c>
      <c r="J714" s="16">
        <v>5</v>
      </c>
      <c r="K714" s="13">
        <v>0</v>
      </c>
      <c r="L714" s="8">
        <v>0</v>
      </c>
      <c r="M714" s="8">
        <v>0</v>
      </c>
      <c r="N714" s="8">
        <v>1</v>
      </c>
      <c r="O714" s="8">
        <v>0</v>
      </c>
      <c r="P714" s="8">
        <v>0</v>
      </c>
      <c r="Q714" s="8">
        <v>0</v>
      </c>
      <c r="R714" s="8">
        <v>0</v>
      </c>
      <c r="S714" s="8">
        <v>0</v>
      </c>
      <c r="T714" s="13">
        <v>1</v>
      </c>
      <c r="U714" s="8">
        <v>2</v>
      </c>
      <c r="V714" s="8">
        <v>0</v>
      </c>
      <c r="W714" s="16">
        <v>1.75</v>
      </c>
      <c r="X714" s="16">
        <v>1500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903</v>
      </c>
      <c r="AT714" s="9" t="s">
        <v>199</v>
      </c>
      <c r="AU714" s="8" t="s">
        <v>904</v>
      </c>
      <c r="AV714" s="8" t="s">
        <v>160</v>
      </c>
      <c r="AW714" s="8">
        <v>0</v>
      </c>
      <c r="AX714" s="9" t="s">
        <v>162</v>
      </c>
      <c r="AY714" s="8">
        <v>0</v>
      </c>
      <c r="AZ714" s="15">
        <v>0</v>
      </c>
      <c r="BA714" s="15">
        <v>0</v>
      </c>
      <c r="BB714" s="136" t="str">
        <f t="shared" ref="BB714:BB719" si="62">"给目标释放一个持续8秒的灼烧效果,此效果每2秒会自动释放一个范围伤害,对敌方目标造成"&amp;W720*100&amp;"%攻击伤害+"&amp;X720&amp;"点固定伤害,如果目标为怪物,会对其额外造成50%的伤害"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62022302</v>
      </c>
      <c r="D715" s="9" t="s">
        <v>902</v>
      </c>
      <c r="E715" s="13">
        <v>1</v>
      </c>
      <c r="F715" s="16">
        <v>62022301</v>
      </c>
      <c r="G715" s="16">
        <v>62022303</v>
      </c>
      <c r="H715" s="8">
        <v>0</v>
      </c>
      <c r="I715" s="13">
        <v>37</v>
      </c>
      <c r="J715" s="16">
        <v>2</v>
      </c>
      <c r="K715" s="13">
        <v>0</v>
      </c>
      <c r="L715" s="8">
        <v>0</v>
      </c>
      <c r="M715" s="8">
        <v>0</v>
      </c>
      <c r="N715" s="8">
        <v>1</v>
      </c>
      <c r="O715" s="8">
        <v>0</v>
      </c>
      <c r="P715" s="8">
        <v>0</v>
      </c>
      <c r="Q715" s="8">
        <v>0</v>
      </c>
      <c r="R715" s="8">
        <v>0</v>
      </c>
      <c r="S715" s="8">
        <v>0</v>
      </c>
      <c r="T715" s="13">
        <v>1</v>
      </c>
      <c r="U715" s="8">
        <v>2</v>
      </c>
      <c r="V715" s="8">
        <v>0</v>
      </c>
      <c r="W715" s="16">
        <v>1.75</v>
      </c>
      <c r="X715" s="16">
        <v>1500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903</v>
      </c>
      <c r="AT715" s="9" t="s">
        <v>199</v>
      </c>
      <c r="AU715" s="8" t="s">
        <v>904</v>
      </c>
      <c r="AV715" s="8" t="s">
        <v>160</v>
      </c>
      <c r="AW715" s="8">
        <v>0</v>
      </c>
      <c r="AX715" s="9" t="s">
        <v>162</v>
      </c>
      <c r="AY715" s="8">
        <v>0</v>
      </c>
      <c r="AZ715" s="15">
        <v>0</v>
      </c>
      <c r="BA715" s="15">
        <v>0</v>
      </c>
      <c r="BB715" s="136" t="str">
        <f t="shared" si="62"/>
        <v>给目标释放一个持续8秒的灼烧效果,此效果每2秒会自动释放一个范围伤害,对敌方目标造成200%攻击伤害+1800点固定伤害,如果目标为怪物,会对其额外造成50%的伤害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62022303</v>
      </c>
      <c r="D716" s="9" t="s">
        <v>902</v>
      </c>
      <c r="E716" s="13">
        <v>2</v>
      </c>
      <c r="F716" s="16">
        <v>62022301</v>
      </c>
      <c r="G716" s="16">
        <v>62022304</v>
      </c>
      <c r="H716" s="8">
        <v>0</v>
      </c>
      <c r="I716" s="13">
        <v>42</v>
      </c>
      <c r="J716" s="16">
        <v>2</v>
      </c>
      <c r="K716" s="13">
        <v>0</v>
      </c>
      <c r="L716" s="8">
        <v>0</v>
      </c>
      <c r="M716" s="8">
        <v>0</v>
      </c>
      <c r="N716" s="8">
        <v>1</v>
      </c>
      <c r="O716" s="8">
        <v>0</v>
      </c>
      <c r="P716" s="8">
        <v>0</v>
      </c>
      <c r="Q716" s="8">
        <v>0</v>
      </c>
      <c r="R716" s="8">
        <v>0</v>
      </c>
      <c r="S716" s="8">
        <v>0</v>
      </c>
      <c r="T716" s="13">
        <v>1</v>
      </c>
      <c r="U716" s="8">
        <v>2</v>
      </c>
      <c r="V716" s="8">
        <v>0</v>
      </c>
      <c r="W716" s="16">
        <v>2</v>
      </c>
      <c r="X716" s="16">
        <v>2000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905</v>
      </c>
      <c r="AT716" s="9" t="s">
        <v>199</v>
      </c>
      <c r="AU716" s="8" t="s">
        <v>904</v>
      </c>
      <c r="AV716" s="8" t="s">
        <v>160</v>
      </c>
      <c r="AW716" s="8">
        <v>0</v>
      </c>
      <c r="AX716" s="9" t="s">
        <v>162</v>
      </c>
      <c r="AY716" s="8">
        <v>0</v>
      </c>
      <c r="AZ716" s="15">
        <v>0</v>
      </c>
      <c r="BA716" s="15">
        <v>0</v>
      </c>
      <c r="BB716" s="136" t="str">
        <f t="shared" si="62"/>
        <v>给目标释放一个持续8秒的灼烧效果,此效果每2秒会自动释放一个范围伤害,对敌方目标造成225%攻击伤害+2800点固定伤害,如果目标为怪物,会对其额外造成50%的伤害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20.100000000000001" customHeight="1">
      <c r="C717" s="16">
        <v>62022304</v>
      </c>
      <c r="D717" s="9" t="s">
        <v>902</v>
      </c>
      <c r="E717" s="13">
        <v>3</v>
      </c>
      <c r="F717" s="16">
        <v>62022301</v>
      </c>
      <c r="G717" s="8">
        <v>0</v>
      </c>
      <c r="H717" s="8">
        <v>0</v>
      </c>
      <c r="I717" s="16">
        <v>0</v>
      </c>
      <c r="J717" s="16">
        <v>0</v>
      </c>
      <c r="K717" s="13">
        <v>0</v>
      </c>
      <c r="L717" s="8">
        <v>0</v>
      </c>
      <c r="M717" s="8">
        <v>0</v>
      </c>
      <c r="N717" s="8">
        <v>1</v>
      </c>
      <c r="O717" s="8">
        <v>0</v>
      </c>
      <c r="P717" s="8">
        <v>0</v>
      </c>
      <c r="Q717" s="8">
        <v>0</v>
      </c>
      <c r="R717" s="8">
        <v>0</v>
      </c>
      <c r="S717" s="8">
        <v>0</v>
      </c>
      <c r="T717" s="13">
        <v>1</v>
      </c>
      <c r="U717" s="8">
        <v>2</v>
      </c>
      <c r="V717" s="8">
        <v>0</v>
      </c>
      <c r="W717" s="16">
        <v>2.25</v>
      </c>
      <c r="X717" s="16">
        <v>2500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906</v>
      </c>
      <c r="AT717" s="9" t="s">
        <v>199</v>
      </c>
      <c r="AU717" s="8" t="s">
        <v>904</v>
      </c>
      <c r="AV717" s="8" t="s">
        <v>160</v>
      </c>
      <c r="AW717" s="8">
        <v>0</v>
      </c>
      <c r="AX717" s="9" t="s">
        <v>162</v>
      </c>
      <c r="AY717" s="8">
        <v>0</v>
      </c>
      <c r="AZ717" s="15">
        <v>0</v>
      </c>
      <c r="BA717" s="15">
        <v>0</v>
      </c>
      <c r="BB717" s="136" t="str">
        <f t="shared" si="62"/>
        <v>给目标释放一个持续8秒的灼烧效果,此效果每2秒会自动释放一个范围伤害,对敌方目标造成250%攻击伤害+4000点固定伤害,如果目标为怪物,会对其额外造成50%的伤害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62022305</v>
      </c>
      <c r="D718" s="9" t="s">
        <v>902</v>
      </c>
      <c r="E718" s="13">
        <v>4</v>
      </c>
      <c r="F718" s="16">
        <v>62022301</v>
      </c>
      <c r="G718" s="8">
        <v>0</v>
      </c>
      <c r="H718" s="8">
        <v>0</v>
      </c>
      <c r="I718" s="16">
        <v>0</v>
      </c>
      <c r="J718" s="16">
        <v>0</v>
      </c>
      <c r="K718" s="13">
        <v>0</v>
      </c>
      <c r="L718" s="8">
        <v>0</v>
      </c>
      <c r="M718" s="8">
        <v>0</v>
      </c>
      <c r="N718" s="8">
        <v>1</v>
      </c>
      <c r="O718" s="8">
        <v>0</v>
      </c>
      <c r="P718" s="8">
        <v>0</v>
      </c>
      <c r="Q718" s="8">
        <v>0</v>
      </c>
      <c r="R718" s="8">
        <v>0</v>
      </c>
      <c r="S718" s="8">
        <v>0</v>
      </c>
      <c r="T718" s="13">
        <v>1</v>
      </c>
      <c r="U718" s="8">
        <v>2</v>
      </c>
      <c r="V718" s="8">
        <v>0</v>
      </c>
      <c r="W718" s="16">
        <v>2.5</v>
      </c>
      <c r="X718" s="16">
        <v>3000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907</v>
      </c>
      <c r="AT718" s="9" t="s">
        <v>199</v>
      </c>
      <c r="AU718" s="8" t="s">
        <v>904</v>
      </c>
      <c r="AV718" s="8" t="s">
        <v>160</v>
      </c>
      <c r="AW718" s="8">
        <v>0</v>
      </c>
      <c r="AX718" s="9" t="s">
        <v>162</v>
      </c>
      <c r="AY718" s="8">
        <v>0</v>
      </c>
      <c r="AZ718" s="15">
        <v>0</v>
      </c>
      <c r="BA718" s="15">
        <v>0</v>
      </c>
      <c r="BB718" s="136" t="str">
        <f t="shared" si="62"/>
        <v>给目标释放一个持续8秒的灼烧效果,此效果每2秒会自动释放一个范围伤害,对敌方目标造成275%攻击伤害+5200点固定伤害,如果目标为怪物,会对其额外造成50%的伤害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62022306</v>
      </c>
      <c r="D719" s="9" t="s">
        <v>902</v>
      </c>
      <c r="E719" s="13">
        <v>5</v>
      </c>
      <c r="F719" s="16">
        <v>62022301</v>
      </c>
      <c r="G719" s="8">
        <v>0</v>
      </c>
      <c r="H719" s="8">
        <v>0</v>
      </c>
      <c r="I719" s="16">
        <v>0</v>
      </c>
      <c r="J719" s="16">
        <v>0</v>
      </c>
      <c r="K719" s="13">
        <v>0</v>
      </c>
      <c r="L719" s="8">
        <v>0</v>
      </c>
      <c r="M719" s="8">
        <v>0</v>
      </c>
      <c r="N719" s="8">
        <v>1</v>
      </c>
      <c r="O719" s="8">
        <v>0</v>
      </c>
      <c r="P719" s="8">
        <v>0</v>
      </c>
      <c r="Q719" s="8">
        <v>0</v>
      </c>
      <c r="R719" s="8">
        <v>0</v>
      </c>
      <c r="S719" s="8">
        <v>0</v>
      </c>
      <c r="T719" s="13">
        <v>1</v>
      </c>
      <c r="U719" s="8">
        <v>2</v>
      </c>
      <c r="V719" s="8">
        <v>0</v>
      </c>
      <c r="W719" s="16">
        <v>2.75</v>
      </c>
      <c r="X719" s="16">
        <v>3500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908</v>
      </c>
      <c r="AT719" s="9" t="s">
        <v>199</v>
      </c>
      <c r="AU719" s="8" t="s">
        <v>904</v>
      </c>
      <c r="AV719" s="8" t="s">
        <v>160</v>
      </c>
      <c r="AW719" s="8">
        <v>0</v>
      </c>
      <c r="AX719" s="9" t="s">
        <v>162</v>
      </c>
      <c r="AY719" s="8">
        <v>0</v>
      </c>
      <c r="AZ719" s="15">
        <v>0</v>
      </c>
      <c r="BA719" s="15">
        <v>0</v>
      </c>
      <c r="BB719" s="136" t="str">
        <f t="shared" si="62"/>
        <v>给目标释放一个持续8秒的灼烧效果,此效果每2秒会自动释放一个范围伤害,对敌方目标造成300%攻击伤害+900点固定伤害,如果目标为怪物,会对其额外造成50%的伤害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19.5" customHeight="1">
      <c r="C720" s="16">
        <v>62022311</v>
      </c>
      <c r="D720" s="17" t="s">
        <v>909</v>
      </c>
      <c r="E720" s="13">
        <v>0</v>
      </c>
      <c r="F720" s="16">
        <v>62022401</v>
      </c>
      <c r="G720" s="16">
        <f>C721</f>
        <v>62022312</v>
      </c>
      <c r="H720" s="15">
        <v>0</v>
      </c>
      <c r="I720" s="13">
        <v>35</v>
      </c>
      <c r="J720" s="16">
        <v>0</v>
      </c>
      <c r="K720" s="13">
        <v>0</v>
      </c>
      <c r="L720" s="16">
        <v>0</v>
      </c>
      <c r="M720" s="16">
        <v>0</v>
      </c>
      <c r="N720" s="16">
        <v>1</v>
      </c>
      <c r="O720" s="16">
        <v>0</v>
      </c>
      <c r="P720" s="16">
        <v>0</v>
      </c>
      <c r="Q720" s="16">
        <v>0</v>
      </c>
      <c r="R720" s="8">
        <v>0</v>
      </c>
      <c r="S720" s="15">
        <v>0</v>
      </c>
      <c r="T720" s="13">
        <v>1</v>
      </c>
      <c r="U720" s="16">
        <v>2</v>
      </c>
      <c r="V720" s="16">
        <v>0</v>
      </c>
      <c r="W720" s="16">
        <v>1.75</v>
      </c>
      <c r="X720" s="16">
        <v>900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910</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62022312</v>
      </c>
      <c r="D721" s="17" t="s">
        <v>909</v>
      </c>
      <c r="E721" s="13">
        <v>1</v>
      </c>
      <c r="F721" s="16">
        <v>62022401</v>
      </c>
      <c r="G721" s="16">
        <f t="shared" ref="G721:G722" si="63">C722</f>
        <v>62022313</v>
      </c>
      <c r="H721" s="15">
        <v>0</v>
      </c>
      <c r="I721" s="13">
        <v>42</v>
      </c>
      <c r="J721" s="16">
        <v>0</v>
      </c>
      <c r="K721" s="13">
        <v>0</v>
      </c>
      <c r="L721" s="16">
        <v>0</v>
      </c>
      <c r="M721" s="16">
        <v>0</v>
      </c>
      <c r="N721" s="16">
        <v>1</v>
      </c>
      <c r="O721" s="16">
        <v>0</v>
      </c>
      <c r="P721" s="16">
        <v>0</v>
      </c>
      <c r="Q721" s="16">
        <v>0</v>
      </c>
      <c r="R721" s="8">
        <v>0</v>
      </c>
      <c r="S721" s="15">
        <v>0</v>
      </c>
      <c r="T721" s="13">
        <v>1</v>
      </c>
      <c r="U721" s="16">
        <v>2</v>
      </c>
      <c r="V721" s="16">
        <v>0</v>
      </c>
      <c r="W721" s="16">
        <v>2</v>
      </c>
      <c r="X721" s="16">
        <v>1800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910</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62022313</v>
      </c>
      <c r="D722" s="17" t="s">
        <v>909</v>
      </c>
      <c r="E722" s="13">
        <v>2</v>
      </c>
      <c r="F722" s="16">
        <v>62022401</v>
      </c>
      <c r="G722" s="16">
        <f t="shared" si="63"/>
        <v>62022314</v>
      </c>
      <c r="H722" s="15">
        <v>0</v>
      </c>
      <c r="I722" s="13">
        <v>47</v>
      </c>
      <c r="J722" s="16">
        <v>0</v>
      </c>
      <c r="K722" s="13">
        <v>0</v>
      </c>
      <c r="L722" s="16">
        <v>0</v>
      </c>
      <c r="M722" s="16">
        <v>0</v>
      </c>
      <c r="N722" s="16">
        <v>1</v>
      </c>
      <c r="O722" s="16">
        <v>0</v>
      </c>
      <c r="P722" s="16">
        <v>0</v>
      </c>
      <c r="Q722" s="16">
        <v>0</v>
      </c>
      <c r="R722" s="8">
        <v>0</v>
      </c>
      <c r="S722" s="15">
        <v>0</v>
      </c>
      <c r="T722" s="13">
        <v>1</v>
      </c>
      <c r="U722" s="16">
        <v>2</v>
      </c>
      <c r="V722" s="16">
        <v>0</v>
      </c>
      <c r="W722" s="16">
        <v>2.25</v>
      </c>
      <c r="X722" s="16">
        <v>2800</v>
      </c>
      <c r="Y722" s="16">
        <v>0</v>
      </c>
      <c r="Z722" s="16">
        <v>0</v>
      </c>
      <c r="AA722" s="16">
        <v>0</v>
      </c>
      <c r="AB722" s="16">
        <v>1</v>
      </c>
      <c r="AC722" s="16">
        <v>0</v>
      </c>
      <c r="AD722" s="16">
        <v>1</v>
      </c>
      <c r="AE722" s="16">
        <v>1</v>
      </c>
      <c r="AF722" s="16">
        <v>4</v>
      </c>
      <c r="AG722" s="8">
        <v>2</v>
      </c>
      <c r="AH722" s="8">
        <v>1</v>
      </c>
      <c r="AI722" s="8">
        <v>0</v>
      </c>
      <c r="AJ722" s="8">
        <v>6</v>
      </c>
      <c r="AK722" s="16">
        <v>0</v>
      </c>
      <c r="AL722" s="16">
        <v>0</v>
      </c>
      <c r="AM722" s="16">
        <v>0</v>
      </c>
      <c r="AN722" s="16">
        <v>0</v>
      </c>
      <c r="AO722" s="16">
        <v>30000</v>
      </c>
      <c r="AP722" s="16">
        <v>0</v>
      </c>
      <c r="AQ722" s="16">
        <v>0</v>
      </c>
      <c r="AR722" s="8">
        <v>0</v>
      </c>
      <c r="AS722" s="16">
        <v>0</v>
      </c>
      <c r="AT722" s="17" t="s">
        <v>161</v>
      </c>
      <c r="AU722" s="16" t="s">
        <v>910</v>
      </c>
      <c r="AV722" s="16">
        <v>10003002</v>
      </c>
      <c r="AW722" s="16">
        <v>21102031</v>
      </c>
      <c r="AX722" s="17" t="s">
        <v>162</v>
      </c>
      <c r="AY722" s="17">
        <v>0</v>
      </c>
      <c r="AZ722" s="15">
        <v>0</v>
      </c>
      <c r="BA722" s="15">
        <v>0</v>
      </c>
      <c r="BB722" s="136"/>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62022314</v>
      </c>
      <c r="D723" s="17" t="s">
        <v>909</v>
      </c>
      <c r="E723" s="13">
        <v>3</v>
      </c>
      <c r="F723" s="16">
        <v>62022401</v>
      </c>
      <c r="G723" s="16">
        <v>0</v>
      </c>
      <c r="H723" s="15">
        <v>0</v>
      </c>
      <c r="I723" s="16">
        <v>0</v>
      </c>
      <c r="J723" s="16">
        <v>0</v>
      </c>
      <c r="K723" s="13">
        <v>0</v>
      </c>
      <c r="L723" s="16">
        <v>0</v>
      </c>
      <c r="M723" s="16">
        <v>0</v>
      </c>
      <c r="N723" s="16">
        <v>1</v>
      </c>
      <c r="O723" s="16">
        <v>0</v>
      </c>
      <c r="P723" s="16">
        <v>0</v>
      </c>
      <c r="Q723" s="16">
        <v>0</v>
      </c>
      <c r="R723" s="8">
        <v>0</v>
      </c>
      <c r="S723" s="15">
        <v>0</v>
      </c>
      <c r="T723" s="13">
        <v>1</v>
      </c>
      <c r="U723" s="16">
        <v>2</v>
      </c>
      <c r="V723" s="16">
        <v>0</v>
      </c>
      <c r="W723" s="16">
        <v>2.5</v>
      </c>
      <c r="X723" s="16">
        <v>4000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910</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62022315</v>
      </c>
      <c r="D724" s="17" t="s">
        <v>909</v>
      </c>
      <c r="E724" s="13">
        <v>4</v>
      </c>
      <c r="F724" s="16">
        <v>62022401</v>
      </c>
      <c r="G724" s="16">
        <v>0</v>
      </c>
      <c r="H724" s="15">
        <v>0</v>
      </c>
      <c r="I724" s="16">
        <v>0</v>
      </c>
      <c r="J724" s="16">
        <v>0</v>
      </c>
      <c r="K724" s="13">
        <v>0</v>
      </c>
      <c r="L724" s="16">
        <v>0</v>
      </c>
      <c r="M724" s="16">
        <v>0</v>
      </c>
      <c r="N724" s="16">
        <v>1</v>
      </c>
      <c r="O724" s="16">
        <v>0</v>
      </c>
      <c r="P724" s="16">
        <v>0</v>
      </c>
      <c r="Q724" s="16">
        <v>0</v>
      </c>
      <c r="R724" s="8">
        <v>0</v>
      </c>
      <c r="S724" s="15">
        <v>0</v>
      </c>
      <c r="T724" s="13">
        <v>1</v>
      </c>
      <c r="U724" s="16">
        <v>2</v>
      </c>
      <c r="V724" s="16">
        <v>0</v>
      </c>
      <c r="W724" s="16">
        <v>2.75</v>
      </c>
      <c r="X724" s="16">
        <v>5200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910</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62022401</v>
      </c>
      <c r="D725" s="17" t="s">
        <v>911</v>
      </c>
      <c r="E725" s="13">
        <v>0</v>
      </c>
      <c r="F725" s="16">
        <v>62022401</v>
      </c>
      <c r="G725" s="16">
        <f>C726</f>
        <v>62022402</v>
      </c>
      <c r="H725" s="15">
        <v>0</v>
      </c>
      <c r="I725" s="16">
        <v>35</v>
      </c>
      <c r="J725" s="16">
        <v>5</v>
      </c>
      <c r="K725" s="13">
        <v>0</v>
      </c>
      <c r="L725" s="16">
        <v>0</v>
      </c>
      <c r="M725" s="16">
        <v>0</v>
      </c>
      <c r="N725" s="16">
        <v>1</v>
      </c>
      <c r="O725" s="16">
        <v>0</v>
      </c>
      <c r="P725" s="16">
        <v>0</v>
      </c>
      <c r="Q725" s="16">
        <v>0</v>
      </c>
      <c r="R725" s="8">
        <v>0</v>
      </c>
      <c r="S725" s="15">
        <v>0</v>
      </c>
      <c r="T725" s="13">
        <v>1</v>
      </c>
      <c r="U725" s="16">
        <v>2</v>
      </c>
      <c r="V725" s="16">
        <v>0</v>
      </c>
      <c r="W725" s="16">
        <v>3</v>
      </c>
      <c r="X725" s="16">
        <v>900</v>
      </c>
      <c r="Y725" s="16">
        <v>0</v>
      </c>
      <c r="Z725" s="16">
        <v>0</v>
      </c>
      <c r="AA725" s="16">
        <v>0</v>
      </c>
      <c r="AB725" s="16">
        <v>0</v>
      </c>
      <c r="AC725" s="16">
        <v>0</v>
      </c>
      <c r="AD725" s="8">
        <v>20</v>
      </c>
      <c r="AE725" s="16">
        <v>1</v>
      </c>
      <c r="AF725" s="16">
        <v>3</v>
      </c>
      <c r="AG725" s="8">
        <v>2</v>
      </c>
      <c r="AH725" s="8">
        <v>1</v>
      </c>
      <c r="AI725" s="8">
        <v>0</v>
      </c>
      <c r="AJ725" s="8">
        <v>6</v>
      </c>
      <c r="AK725" s="16">
        <v>0</v>
      </c>
      <c r="AL725" s="16">
        <v>0.5</v>
      </c>
      <c r="AM725" s="16">
        <v>0</v>
      </c>
      <c r="AN725" s="16">
        <v>0</v>
      </c>
      <c r="AO725" s="16">
        <v>30000</v>
      </c>
      <c r="AP725" s="16">
        <v>0</v>
      </c>
      <c r="AQ725" s="16">
        <v>0</v>
      </c>
      <c r="AR725" s="8">
        <v>0</v>
      </c>
      <c r="AS725" s="243" t="s">
        <v>912</v>
      </c>
      <c r="AT725" s="17" t="s">
        <v>161</v>
      </c>
      <c r="AU725" s="16" t="s">
        <v>910</v>
      </c>
      <c r="AV725" s="16">
        <v>10003002</v>
      </c>
      <c r="AW725" s="16">
        <v>21102031</v>
      </c>
      <c r="AX725" s="17" t="s">
        <v>162</v>
      </c>
      <c r="AY725" s="17">
        <v>0</v>
      </c>
      <c r="AZ725" s="15">
        <v>0</v>
      </c>
      <c r="BA725" s="15">
        <v>0</v>
      </c>
      <c r="BB725" s="136" t="str">
        <f>"吟唱0.5秒,立即对目标范围内的怪物造成"&amp;W725*100&amp;"%攻击伤害+"&amp;X725&amp;"点固定伤害,并造成2秒眩晕,并使其受到暴击伤害额外提升25%"</f>
        <v>吟唱0.5秒,立即对目标范围内的怪物造成300%攻击伤害+900点固定伤害,并造成2秒眩晕,并使其受到暴击伤害额外提升25%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62022402</v>
      </c>
      <c r="D726" s="17" t="s">
        <v>911</v>
      </c>
      <c r="E726" s="13">
        <v>1</v>
      </c>
      <c r="F726" s="16">
        <v>62022401</v>
      </c>
      <c r="G726" s="16">
        <f t="shared" ref="G726:G727" si="64">C727</f>
        <v>62022403</v>
      </c>
      <c r="H726" s="15">
        <v>0</v>
      </c>
      <c r="I726" s="13">
        <v>42</v>
      </c>
      <c r="J726" s="16">
        <v>2</v>
      </c>
      <c r="K726" s="13">
        <v>0</v>
      </c>
      <c r="L726" s="16">
        <v>0</v>
      </c>
      <c r="M726" s="16">
        <v>0</v>
      </c>
      <c r="N726" s="16">
        <v>1</v>
      </c>
      <c r="O726" s="16">
        <v>0</v>
      </c>
      <c r="P726" s="16">
        <v>0</v>
      </c>
      <c r="Q726" s="16">
        <v>0</v>
      </c>
      <c r="R726" s="8">
        <v>0</v>
      </c>
      <c r="S726" s="15">
        <v>0</v>
      </c>
      <c r="T726" s="13">
        <v>1</v>
      </c>
      <c r="U726" s="16">
        <v>2</v>
      </c>
      <c r="V726" s="16">
        <v>0</v>
      </c>
      <c r="W726" s="16">
        <v>3</v>
      </c>
      <c r="X726" s="16">
        <v>900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912</v>
      </c>
      <c r="AT726" s="17" t="s">
        <v>161</v>
      </c>
      <c r="AU726" s="16" t="s">
        <v>910</v>
      </c>
      <c r="AV726" s="16">
        <v>10003002</v>
      </c>
      <c r="AW726" s="16">
        <v>21102040</v>
      </c>
      <c r="AX726" s="17" t="s">
        <v>162</v>
      </c>
      <c r="AY726" s="17">
        <v>0</v>
      </c>
      <c r="AZ726" s="15">
        <v>0</v>
      </c>
      <c r="BA726" s="15">
        <v>0</v>
      </c>
      <c r="BB726" s="136" t="str">
        <f t="shared" ref="BB726:BB730" si="65">"吟唱0.5秒,立即对目标范围内的怪物造成"&amp;W726*100&amp;"%攻击伤害+"&amp;X726&amp;"点固定伤害,并造成2秒眩晕,并使其受到暴击伤害额外提升25%"</f>
        <v>吟唱0.5秒,立即对目标范围内的怪物造成300%攻击伤害+900点固定伤害,并造成2秒眩晕,并使其受到暴击伤害额外提升25%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62022403</v>
      </c>
      <c r="D727" s="17" t="s">
        <v>911</v>
      </c>
      <c r="E727" s="13">
        <v>2</v>
      </c>
      <c r="F727" s="16">
        <v>62022401</v>
      </c>
      <c r="G727" s="16">
        <f t="shared" si="64"/>
        <v>62022404</v>
      </c>
      <c r="H727" s="15">
        <v>0</v>
      </c>
      <c r="I727" s="13">
        <v>47</v>
      </c>
      <c r="J727" s="16">
        <v>2</v>
      </c>
      <c r="K727" s="13">
        <v>0</v>
      </c>
      <c r="L727" s="16">
        <v>0</v>
      </c>
      <c r="M727" s="16">
        <v>0</v>
      </c>
      <c r="N727" s="16">
        <v>1</v>
      </c>
      <c r="O727" s="16">
        <v>0</v>
      </c>
      <c r="P727" s="16">
        <v>0</v>
      </c>
      <c r="Q727" s="16">
        <v>0</v>
      </c>
      <c r="R727" s="8">
        <v>0</v>
      </c>
      <c r="S727" s="15">
        <v>0</v>
      </c>
      <c r="T727" s="13">
        <v>1</v>
      </c>
      <c r="U727" s="16">
        <v>2</v>
      </c>
      <c r="V727" s="16">
        <v>0</v>
      </c>
      <c r="W727" s="16">
        <v>3.25</v>
      </c>
      <c r="X727" s="16">
        <v>1800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912</v>
      </c>
      <c r="AT727" s="17" t="s">
        <v>161</v>
      </c>
      <c r="AU727" s="16" t="s">
        <v>910</v>
      </c>
      <c r="AV727" s="16">
        <v>10003002</v>
      </c>
      <c r="AW727" s="16">
        <v>21102040</v>
      </c>
      <c r="AX727" s="17" t="s">
        <v>162</v>
      </c>
      <c r="AY727" s="17">
        <v>0</v>
      </c>
      <c r="AZ727" s="15">
        <v>0</v>
      </c>
      <c r="BA727" s="15">
        <v>0</v>
      </c>
      <c r="BB727" s="136" t="str">
        <f t="shared" si="65"/>
        <v>吟唱0.5秒,立即对目标范围内的怪物造成325%攻击伤害+1800点固定伤害,并造成2秒眩晕,并使其受到暴击伤害额外提升25%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62022404</v>
      </c>
      <c r="D728" s="17" t="s">
        <v>911</v>
      </c>
      <c r="E728" s="13">
        <v>3</v>
      </c>
      <c r="F728" s="16">
        <v>62022401</v>
      </c>
      <c r="G728" s="16">
        <v>0</v>
      </c>
      <c r="H728" s="15">
        <v>0</v>
      </c>
      <c r="I728" s="13">
        <v>0</v>
      </c>
      <c r="J728" s="16">
        <v>0</v>
      </c>
      <c r="K728" s="13">
        <v>0</v>
      </c>
      <c r="L728" s="16">
        <v>0</v>
      </c>
      <c r="M728" s="16">
        <v>0</v>
      </c>
      <c r="N728" s="16">
        <v>1</v>
      </c>
      <c r="O728" s="16">
        <v>0</v>
      </c>
      <c r="P728" s="16">
        <v>0</v>
      </c>
      <c r="Q728" s="16">
        <v>0</v>
      </c>
      <c r="R728" s="8">
        <v>0</v>
      </c>
      <c r="S728" s="15">
        <v>0</v>
      </c>
      <c r="T728" s="13">
        <v>1</v>
      </c>
      <c r="U728" s="16">
        <v>2</v>
      </c>
      <c r="V728" s="16">
        <v>0</v>
      </c>
      <c r="W728" s="16">
        <v>3.5</v>
      </c>
      <c r="X728" s="16">
        <v>2800</v>
      </c>
      <c r="Y728" s="16">
        <v>0</v>
      </c>
      <c r="Z728" s="16">
        <v>0</v>
      </c>
      <c r="AA728" s="16">
        <v>0</v>
      </c>
      <c r="AB728" s="16">
        <v>0</v>
      </c>
      <c r="AC728" s="16">
        <v>0</v>
      </c>
      <c r="AD728" s="8">
        <v>20</v>
      </c>
      <c r="AE728" s="16">
        <v>1</v>
      </c>
      <c r="AF728" s="16">
        <v>4</v>
      </c>
      <c r="AG728" s="8">
        <v>2</v>
      </c>
      <c r="AH728" s="8">
        <v>1</v>
      </c>
      <c r="AI728" s="8">
        <v>0</v>
      </c>
      <c r="AJ728" s="8">
        <v>6</v>
      </c>
      <c r="AK728" s="16">
        <v>0</v>
      </c>
      <c r="AL728" s="16">
        <v>0.5</v>
      </c>
      <c r="AM728" s="16">
        <v>0</v>
      </c>
      <c r="AN728" s="16">
        <v>0</v>
      </c>
      <c r="AO728" s="16">
        <v>30000</v>
      </c>
      <c r="AP728" s="16">
        <v>0</v>
      </c>
      <c r="AQ728" s="16">
        <v>0</v>
      </c>
      <c r="AR728" s="8">
        <v>0</v>
      </c>
      <c r="AS728" s="243" t="s">
        <v>912</v>
      </c>
      <c r="AT728" s="17" t="s">
        <v>161</v>
      </c>
      <c r="AU728" s="16" t="s">
        <v>910</v>
      </c>
      <c r="AV728" s="16">
        <v>10003002</v>
      </c>
      <c r="AW728" s="16">
        <v>21102040</v>
      </c>
      <c r="AX728" s="17" t="s">
        <v>162</v>
      </c>
      <c r="AY728" s="17">
        <v>0</v>
      </c>
      <c r="AZ728" s="15">
        <v>0</v>
      </c>
      <c r="BA728" s="15">
        <v>0</v>
      </c>
      <c r="BB728" s="136" t="str">
        <f t="shared" si="65"/>
        <v>吟唱0.5秒,立即对目标范围内的怪物造成350%攻击伤害+2800点固定伤害,并造成2秒眩晕,并使其受到暴击伤害额外提升25%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62022405</v>
      </c>
      <c r="D729" s="17" t="s">
        <v>911</v>
      </c>
      <c r="E729" s="13">
        <v>4</v>
      </c>
      <c r="F729" s="16">
        <v>62022401</v>
      </c>
      <c r="G729" s="16">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3.75</v>
      </c>
      <c r="X729" s="16">
        <v>4000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912</v>
      </c>
      <c r="AT729" s="17" t="s">
        <v>161</v>
      </c>
      <c r="AU729" s="16" t="s">
        <v>910</v>
      </c>
      <c r="AV729" s="16">
        <v>10003002</v>
      </c>
      <c r="AW729" s="16">
        <v>21102040</v>
      </c>
      <c r="AX729" s="17" t="s">
        <v>162</v>
      </c>
      <c r="AY729" s="17">
        <v>0</v>
      </c>
      <c r="AZ729" s="15">
        <v>0</v>
      </c>
      <c r="BA729" s="15">
        <v>0</v>
      </c>
      <c r="BB729" s="136" t="str">
        <f t="shared" si="65"/>
        <v>吟唱0.5秒,立即对目标范围内的怪物造成375%攻击伤害+4000点固定伤害,并造成2秒眩晕,并使其受到暴击伤害额外提升25%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62022406</v>
      </c>
      <c r="D730" s="17" t="s">
        <v>911</v>
      </c>
      <c r="E730" s="13">
        <v>5</v>
      </c>
      <c r="F730" s="16">
        <v>62022401</v>
      </c>
      <c r="G730" s="13">
        <v>0</v>
      </c>
      <c r="H730" s="15">
        <v>0</v>
      </c>
      <c r="I730" s="13">
        <v>0</v>
      </c>
      <c r="J730" s="13">
        <v>0</v>
      </c>
      <c r="K730" s="13">
        <v>0</v>
      </c>
      <c r="L730" s="16">
        <v>0</v>
      </c>
      <c r="M730" s="16">
        <v>0</v>
      </c>
      <c r="N730" s="16">
        <v>1</v>
      </c>
      <c r="O730" s="16">
        <v>0</v>
      </c>
      <c r="P730" s="16">
        <v>0</v>
      </c>
      <c r="Q730" s="16">
        <v>0</v>
      </c>
      <c r="R730" s="8">
        <v>0</v>
      </c>
      <c r="S730" s="15">
        <v>0</v>
      </c>
      <c r="T730" s="13">
        <v>1</v>
      </c>
      <c r="U730" s="16">
        <v>2</v>
      </c>
      <c r="V730" s="16">
        <v>0</v>
      </c>
      <c r="W730" s="16">
        <v>4</v>
      </c>
      <c r="X730" s="16">
        <v>5200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912</v>
      </c>
      <c r="AT730" s="17" t="s">
        <v>161</v>
      </c>
      <c r="AU730" s="16" t="s">
        <v>910</v>
      </c>
      <c r="AV730" s="16">
        <v>10003002</v>
      </c>
      <c r="AW730" s="16">
        <v>21102040</v>
      </c>
      <c r="AX730" s="17" t="s">
        <v>162</v>
      </c>
      <c r="AY730" s="17">
        <v>0</v>
      </c>
      <c r="AZ730" s="15">
        <v>0</v>
      </c>
      <c r="BA730" s="15">
        <v>0</v>
      </c>
      <c r="BB730" s="136" t="str">
        <f t="shared" si="65"/>
        <v>吟唱0.5秒,立即对目标范围内的怪物造成400%攻击伤害+5200点固定伤害,并造成2秒眩晕,并使其受到暴击伤害额外提升25%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20.100000000000001" customHeight="1">
      <c r="C731" s="26">
        <v>620231011</v>
      </c>
      <c r="D731" s="37" t="s">
        <v>913</v>
      </c>
      <c r="E731" s="26">
        <v>0</v>
      </c>
      <c r="F731" s="26">
        <v>62023101</v>
      </c>
      <c r="G731" s="26">
        <v>0</v>
      </c>
      <c r="H731" s="26">
        <v>0</v>
      </c>
      <c r="I731" s="26">
        <v>20</v>
      </c>
      <c r="J731" s="26">
        <v>5</v>
      </c>
      <c r="K731" s="26">
        <v>0</v>
      </c>
      <c r="L731" s="26">
        <v>0</v>
      </c>
      <c r="M731" s="26">
        <v>0</v>
      </c>
      <c r="N731" s="26">
        <v>1</v>
      </c>
      <c r="O731" s="26">
        <v>0</v>
      </c>
      <c r="P731" s="26">
        <v>0</v>
      </c>
      <c r="Q731" s="26">
        <v>0</v>
      </c>
      <c r="R731" s="8">
        <v>0</v>
      </c>
      <c r="S731" s="26">
        <v>0</v>
      </c>
      <c r="T731" s="26">
        <v>1</v>
      </c>
      <c r="U731" s="26">
        <v>2</v>
      </c>
      <c r="V731" s="26">
        <v>0</v>
      </c>
      <c r="W731" s="26">
        <v>2</v>
      </c>
      <c r="X731" s="26">
        <v>1050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914</v>
      </c>
      <c r="AV731" s="26">
        <v>0</v>
      </c>
      <c r="AW731" s="26">
        <v>21103010</v>
      </c>
      <c r="AX731" s="37" t="s">
        <v>162</v>
      </c>
      <c r="AY731" s="37" t="s">
        <v>160</v>
      </c>
      <c r="AZ731" s="26">
        <v>0</v>
      </c>
      <c r="BA731" s="26">
        <v>0</v>
      </c>
      <c r="BB731" s="135" t="s">
        <v>915</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620231021</v>
      </c>
      <c r="D732" s="37" t="s">
        <v>913</v>
      </c>
      <c r="E732" s="26">
        <v>1</v>
      </c>
      <c r="F732" s="26">
        <v>62023101</v>
      </c>
      <c r="G732" s="26">
        <v>0</v>
      </c>
      <c r="H732" s="26">
        <v>0</v>
      </c>
      <c r="I732" s="26">
        <v>27</v>
      </c>
      <c r="J732" s="26">
        <v>2</v>
      </c>
      <c r="K732" s="26">
        <v>0</v>
      </c>
      <c r="L732" s="26">
        <v>0</v>
      </c>
      <c r="M732" s="26">
        <v>0</v>
      </c>
      <c r="N732" s="26">
        <v>1</v>
      </c>
      <c r="O732" s="26">
        <v>0</v>
      </c>
      <c r="P732" s="26">
        <v>0</v>
      </c>
      <c r="Q732" s="26">
        <v>0</v>
      </c>
      <c r="R732" s="8">
        <v>0</v>
      </c>
      <c r="S732" s="26">
        <v>0</v>
      </c>
      <c r="T732" s="26">
        <v>1</v>
      </c>
      <c r="U732" s="26">
        <v>2</v>
      </c>
      <c r="V732" s="26">
        <v>0</v>
      </c>
      <c r="W732" s="26">
        <v>2</v>
      </c>
      <c r="X732" s="26">
        <v>1050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914</v>
      </c>
      <c r="AV732" s="26">
        <v>0</v>
      </c>
      <c r="AW732" s="26">
        <v>21103010</v>
      </c>
      <c r="AX732" s="37" t="s">
        <v>162</v>
      </c>
      <c r="AY732" s="37" t="s">
        <v>160</v>
      </c>
      <c r="AZ732" s="26">
        <v>0</v>
      </c>
      <c r="BA732" s="26">
        <v>0</v>
      </c>
      <c r="BB732" s="135" t="s">
        <v>915</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620231031</v>
      </c>
      <c r="D733" s="37" t="s">
        <v>913</v>
      </c>
      <c r="E733" s="26">
        <v>2</v>
      </c>
      <c r="F733" s="26">
        <v>62023101</v>
      </c>
      <c r="G733" s="26">
        <v>0</v>
      </c>
      <c r="H733" s="26">
        <v>0</v>
      </c>
      <c r="I733" s="26">
        <v>32</v>
      </c>
      <c r="J733" s="26">
        <v>2</v>
      </c>
      <c r="K733" s="26">
        <v>0</v>
      </c>
      <c r="L733" s="26">
        <v>0</v>
      </c>
      <c r="M733" s="26">
        <v>0</v>
      </c>
      <c r="N733" s="26">
        <v>1</v>
      </c>
      <c r="O733" s="26">
        <v>0</v>
      </c>
      <c r="P733" s="26">
        <v>0</v>
      </c>
      <c r="Q733" s="26">
        <v>0</v>
      </c>
      <c r="R733" s="8">
        <v>0</v>
      </c>
      <c r="S733" s="26">
        <v>0</v>
      </c>
      <c r="T733" s="26">
        <v>1</v>
      </c>
      <c r="U733" s="26">
        <v>2</v>
      </c>
      <c r="V733" s="26">
        <v>0</v>
      </c>
      <c r="W733" s="26">
        <v>2</v>
      </c>
      <c r="X733" s="26">
        <v>1400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914</v>
      </c>
      <c r="AV733" s="26">
        <v>0</v>
      </c>
      <c r="AW733" s="26">
        <v>21103010</v>
      </c>
      <c r="AX733" s="37" t="s">
        <v>162</v>
      </c>
      <c r="AY733" s="37" t="s">
        <v>160</v>
      </c>
      <c r="AZ733" s="26">
        <v>0</v>
      </c>
      <c r="BA733" s="26">
        <v>0</v>
      </c>
      <c r="BB733" s="135" t="s">
        <v>916</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26">
        <v>620231041</v>
      </c>
      <c r="D734" s="37" t="s">
        <v>913</v>
      </c>
      <c r="E734" s="26">
        <v>3</v>
      </c>
      <c r="F734" s="26">
        <v>62023101</v>
      </c>
      <c r="G734" s="26">
        <v>0</v>
      </c>
      <c r="H734" s="26">
        <v>0</v>
      </c>
      <c r="I734" s="26">
        <v>0</v>
      </c>
      <c r="J734" s="134">
        <v>0</v>
      </c>
      <c r="K734" s="26">
        <v>0</v>
      </c>
      <c r="L734" s="26">
        <v>0</v>
      </c>
      <c r="M734" s="26">
        <v>0</v>
      </c>
      <c r="N734" s="26">
        <v>1</v>
      </c>
      <c r="O734" s="26">
        <v>0</v>
      </c>
      <c r="P734" s="26">
        <v>0</v>
      </c>
      <c r="Q734" s="26">
        <v>0</v>
      </c>
      <c r="R734" s="8">
        <v>0</v>
      </c>
      <c r="S734" s="26">
        <v>0</v>
      </c>
      <c r="T734" s="26">
        <v>1</v>
      </c>
      <c r="U734" s="26">
        <v>2</v>
      </c>
      <c r="V734" s="26">
        <v>0</v>
      </c>
      <c r="W734" s="26">
        <v>2</v>
      </c>
      <c r="X734" s="26">
        <v>1750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914</v>
      </c>
      <c r="AV734" s="26">
        <v>0</v>
      </c>
      <c r="AW734" s="26">
        <v>21103010</v>
      </c>
      <c r="AX734" s="37" t="s">
        <v>162</v>
      </c>
      <c r="AY734" s="37" t="s">
        <v>160</v>
      </c>
      <c r="AZ734" s="26">
        <v>0</v>
      </c>
      <c r="BA734" s="26">
        <v>0</v>
      </c>
      <c r="BB734" s="135" t="s">
        <v>917</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620231051</v>
      </c>
      <c r="D735" s="37" t="s">
        <v>913</v>
      </c>
      <c r="E735" s="26">
        <v>4</v>
      </c>
      <c r="F735" s="26">
        <v>62023101</v>
      </c>
      <c r="G735" s="26">
        <v>0</v>
      </c>
      <c r="H735" s="26">
        <v>0</v>
      </c>
      <c r="I735" s="26">
        <v>0</v>
      </c>
      <c r="J735" s="26">
        <v>0</v>
      </c>
      <c r="K735" s="26">
        <v>0</v>
      </c>
      <c r="L735" s="26">
        <v>0</v>
      </c>
      <c r="M735" s="26">
        <v>0</v>
      </c>
      <c r="N735" s="26">
        <v>1</v>
      </c>
      <c r="O735" s="26">
        <v>0</v>
      </c>
      <c r="P735" s="26">
        <v>0</v>
      </c>
      <c r="Q735" s="26">
        <v>0</v>
      </c>
      <c r="R735" s="8">
        <v>0</v>
      </c>
      <c r="S735" s="26">
        <v>0</v>
      </c>
      <c r="T735" s="26">
        <v>1</v>
      </c>
      <c r="U735" s="26">
        <v>2</v>
      </c>
      <c r="V735" s="26">
        <v>0</v>
      </c>
      <c r="W735" s="26">
        <v>2</v>
      </c>
      <c r="X735" s="26">
        <v>2100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914</v>
      </c>
      <c r="AV735" s="26">
        <v>0</v>
      </c>
      <c r="AW735" s="26">
        <v>21103010</v>
      </c>
      <c r="AX735" s="37" t="s">
        <v>162</v>
      </c>
      <c r="AY735" s="37" t="s">
        <v>160</v>
      </c>
      <c r="AZ735" s="26">
        <v>0</v>
      </c>
      <c r="BA735" s="26">
        <v>0</v>
      </c>
      <c r="BB735" s="135" t="s">
        <v>918</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620231061</v>
      </c>
      <c r="D736" s="37" t="s">
        <v>913</v>
      </c>
      <c r="E736" s="26">
        <v>5</v>
      </c>
      <c r="F736" s="26">
        <v>62023101</v>
      </c>
      <c r="G736" s="26">
        <v>0</v>
      </c>
      <c r="H736" s="26">
        <v>0</v>
      </c>
      <c r="I736" s="26">
        <v>25</v>
      </c>
      <c r="J736" s="26">
        <v>5</v>
      </c>
      <c r="K736" s="26">
        <v>0</v>
      </c>
      <c r="L736" s="26">
        <v>0</v>
      </c>
      <c r="M736" s="26">
        <v>0</v>
      </c>
      <c r="N736" s="26">
        <v>1</v>
      </c>
      <c r="O736" s="26">
        <v>0</v>
      </c>
      <c r="P736" s="26">
        <v>0</v>
      </c>
      <c r="Q736" s="26">
        <v>0</v>
      </c>
      <c r="R736" s="8">
        <v>0</v>
      </c>
      <c r="S736" s="26">
        <v>0</v>
      </c>
      <c r="T736" s="26">
        <v>1</v>
      </c>
      <c r="U736" s="26">
        <v>2</v>
      </c>
      <c r="V736" s="26">
        <v>0</v>
      </c>
      <c r="W736" s="26">
        <v>2</v>
      </c>
      <c r="X736" s="26">
        <v>2450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914</v>
      </c>
      <c r="AV736" s="26">
        <v>0</v>
      </c>
      <c r="AW736" s="26">
        <v>21103010</v>
      </c>
      <c r="AX736" s="37" t="s">
        <v>162</v>
      </c>
      <c r="AY736" s="37" t="s">
        <v>160</v>
      </c>
      <c r="AZ736" s="26">
        <v>0</v>
      </c>
      <c r="BA736" s="26">
        <v>0</v>
      </c>
      <c r="BB736" s="135" t="s">
        <v>919</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16">
        <v>62023101</v>
      </c>
      <c r="D737" s="17" t="s">
        <v>245</v>
      </c>
      <c r="E737" s="13">
        <v>0</v>
      </c>
      <c r="F737" s="16">
        <v>62021101</v>
      </c>
      <c r="G737" s="16">
        <f>C738</f>
        <v>62023102</v>
      </c>
      <c r="H737" s="15">
        <v>0</v>
      </c>
      <c r="I737" s="13">
        <v>18</v>
      </c>
      <c r="J737" s="13">
        <v>5</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92011001</v>
      </c>
      <c r="AS737" s="16" t="s">
        <v>160</v>
      </c>
      <c r="AT737" s="17" t="s">
        <v>161</v>
      </c>
      <c r="AU737" s="16" t="s">
        <v>249</v>
      </c>
      <c r="AV737" s="16">
        <v>0</v>
      </c>
      <c r="AW737" s="16">
        <v>0</v>
      </c>
      <c r="AX737" s="17" t="s">
        <v>162</v>
      </c>
      <c r="AY737" s="17" t="s">
        <v>160</v>
      </c>
      <c r="AZ737" s="15">
        <v>0</v>
      </c>
      <c r="BA737" s="15">
        <v>0</v>
      </c>
      <c r="BB737" s="71" t="s">
        <v>920</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3:68" ht="20.100000000000001" customHeight="1">
      <c r="C738" s="16">
        <v>62023102</v>
      </c>
      <c r="D738" s="17" t="s">
        <v>245</v>
      </c>
      <c r="E738" s="13">
        <v>1</v>
      </c>
      <c r="F738" s="16">
        <v>62021101</v>
      </c>
      <c r="G738" s="16">
        <f t="shared" ref="G738:G739" si="66">C739</f>
        <v>62023103</v>
      </c>
      <c r="H738" s="15">
        <v>0</v>
      </c>
      <c r="I738" s="13">
        <v>27</v>
      </c>
      <c r="J738" s="13">
        <v>2</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92011001</v>
      </c>
      <c r="AS738" s="16" t="s">
        <v>160</v>
      </c>
      <c r="AT738" s="17" t="s">
        <v>161</v>
      </c>
      <c r="AU738" s="16" t="s">
        <v>249</v>
      </c>
      <c r="AV738" s="16">
        <v>0</v>
      </c>
      <c r="AW738" s="16">
        <v>0</v>
      </c>
      <c r="AX738" s="17" t="s">
        <v>162</v>
      </c>
      <c r="AY738" s="17" t="s">
        <v>160</v>
      </c>
      <c r="AZ738" s="15">
        <v>0</v>
      </c>
      <c r="BA738" s="15">
        <v>0</v>
      </c>
      <c r="BB738" s="71" t="s">
        <v>920</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3:68" ht="20.100000000000001" customHeight="1">
      <c r="C739" s="16">
        <v>62023103</v>
      </c>
      <c r="D739" s="17" t="s">
        <v>245</v>
      </c>
      <c r="E739" s="13">
        <v>2</v>
      </c>
      <c r="F739" s="16">
        <v>62021101</v>
      </c>
      <c r="G739" s="16">
        <f t="shared" si="66"/>
        <v>62023104</v>
      </c>
      <c r="H739" s="15">
        <v>0</v>
      </c>
      <c r="I739" s="13">
        <v>32</v>
      </c>
      <c r="J739" s="13">
        <v>2</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92011002</v>
      </c>
      <c r="AS739" s="16" t="s">
        <v>160</v>
      </c>
      <c r="AT739" s="17" t="s">
        <v>161</v>
      </c>
      <c r="AU739" s="16" t="s">
        <v>249</v>
      </c>
      <c r="AV739" s="16">
        <v>0</v>
      </c>
      <c r="AW739" s="16">
        <v>0</v>
      </c>
      <c r="AX739" s="17" t="s">
        <v>162</v>
      </c>
      <c r="AY739" s="17" t="s">
        <v>160</v>
      </c>
      <c r="AZ739" s="15">
        <v>0</v>
      </c>
      <c r="BA739" s="15">
        <v>0</v>
      </c>
      <c r="BB739" s="71" t="s">
        <v>921</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3:68" ht="20.100000000000001" customHeight="1">
      <c r="C740" s="16">
        <v>62023104</v>
      </c>
      <c r="D740" s="17" t="s">
        <v>245</v>
      </c>
      <c r="E740" s="13">
        <v>3</v>
      </c>
      <c r="F740" s="16">
        <v>62021101</v>
      </c>
      <c r="G740" s="13">
        <v>0</v>
      </c>
      <c r="H740" s="15">
        <v>0</v>
      </c>
      <c r="I740" s="13">
        <v>0</v>
      </c>
      <c r="J740" s="128">
        <v>0</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92011003</v>
      </c>
      <c r="AS740" s="16" t="s">
        <v>160</v>
      </c>
      <c r="AT740" s="17" t="s">
        <v>161</v>
      </c>
      <c r="AU740" s="16" t="s">
        <v>249</v>
      </c>
      <c r="AV740" s="16">
        <v>0</v>
      </c>
      <c r="AW740" s="16">
        <v>0</v>
      </c>
      <c r="AX740" s="17" t="s">
        <v>162</v>
      </c>
      <c r="AY740" s="17" t="s">
        <v>160</v>
      </c>
      <c r="AZ740" s="15">
        <v>0</v>
      </c>
      <c r="BA740" s="15">
        <v>0</v>
      </c>
      <c r="BB740" s="71" t="s">
        <v>922</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62023105</v>
      </c>
      <c r="D741" s="17" t="s">
        <v>245</v>
      </c>
      <c r="E741" s="13">
        <v>4</v>
      </c>
      <c r="F741" s="16">
        <v>62021101</v>
      </c>
      <c r="G741" s="13">
        <v>0</v>
      </c>
      <c r="H741" s="15">
        <v>0</v>
      </c>
      <c r="I741" s="13">
        <v>0</v>
      </c>
      <c r="J741" s="13">
        <v>0</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92011004</v>
      </c>
      <c r="AS741" s="16" t="s">
        <v>160</v>
      </c>
      <c r="AT741" s="17" t="s">
        <v>161</v>
      </c>
      <c r="AU741" s="16" t="s">
        <v>249</v>
      </c>
      <c r="AV741" s="16">
        <v>0</v>
      </c>
      <c r="AW741" s="16">
        <v>0</v>
      </c>
      <c r="AX741" s="17" t="s">
        <v>162</v>
      </c>
      <c r="AY741" s="17" t="s">
        <v>160</v>
      </c>
      <c r="AZ741" s="15">
        <v>0</v>
      </c>
      <c r="BA741" s="15">
        <v>0</v>
      </c>
      <c r="BB741" s="71" t="s">
        <v>923</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62023106</v>
      </c>
      <c r="D742" s="17" t="s">
        <v>245</v>
      </c>
      <c r="E742" s="13">
        <v>5</v>
      </c>
      <c r="F742" s="16">
        <v>62021101</v>
      </c>
      <c r="G742" s="13">
        <v>0</v>
      </c>
      <c r="H742" s="15">
        <v>0</v>
      </c>
      <c r="I742" s="13">
        <v>0</v>
      </c>
      <c r="J742" s="13">
        <v>0</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92011005</v>
      </c>
      <c r="AS742" s="16" t="s">
        <v>160</v>
      </c>
      <c r="AT742" s="17" t="s">
        <v>161</v>
      </c>
      <c r="AU742" s="16" t="s">
        <v>249</v>
      </c>
      <c r="AV742" s="16">
        <v>0</v>
      </c>
      <c r="AW742" s="16">
        <v>0</v>
      </c>
      <c r="AX742" s="17" t="s">
        <v>162</v>
      </c>
      <c r="AY742" s="17" t="s">
        <v>160</v>
      </c>
      <c r="AZ742" s="15">
        <v>0</v>
      </c>
      <c r="BA742" s="15">
        <v>0</v>
      </c>
      <c r="BB742" s="71" t="s">
        <v>924</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62023201</v>
      </c>
      <c r="D743" s="17" t="s">
        <v>925</v>
      </c>
      <c r="E743" s="13">
        <v>0</v>
      </c>
      <c r="F743" s="16">
        <v>62023201</v>
      </c>
      <c r="G743" s="16">
        <v>62023202</v>
      </c>
      <c r="H743" s="15">
        <v>0</v>
      </c>
      <c r="I743" s="13">
        <v>25</v>
      </c>
      <c r="J743" s="13">
        <v>5</v>
      </c>
      <c r="K743" s="13">
        <v>0</v>
      </c>
      <c r="L743" s="16">
        <v>0</v>
      </c>
      <c r="M743" s="16">
        <v>0</v>
      </c>
      <c r="N743" s="16">
        <v>1</v>
      </c>
      <c r="O743" s="16">
        <v>0</v>
      </c>
      <c r="P743" s="16">
        <v>0</v>
      </c>
      <c r="Q743" s="16">
        <v>0</v>
      </c>
      <c r="R743" s="8">
        <v>0</v>
      </c>
      <c r="S743" s="15">
        <v>0</v>
      </c>
      <c r="T743" s="13">
        <v>1</v>
      </c>
      <c r="U743" s="16">
        <v>2</v>
      </c>
      <c r="V743" s="16">
        <v>0</v>
      </c>
      <c r="W743" s="16">
        <v>1.1000000000000001</v>
      </c>
      <c r="X743" s="16">
        <v>500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926</v>
      </c>
      <c r="AV743" s="16">
        <v>10002001</v>
      </c>
      <c r="AW743" s="16">
        <v>21103020</v>
      </c>
      <c r="AX743" s="17" t="s">
        <v>232</v>
      </c>
      <c r="AY743" s="17" t="s">
        <v>262</v>
      </c>
      <c r="AZ743" s="15">
        <v>0</v>
      </c>
      <c r="BA743" s="15">
        <v>0</v>
      </c>
      <c r="BB743" s="71" t="str">
        <f t="shared" ref="BB743:BB748" si="67">"对目标区域释放治愈之境,附近己方单位每秒恢复最大生命值3%的生命值,对敌方目标每秒损失"&amp;W743*100&amp;"%攻击伤害+"&amp;X743&amp;",持续10秒"</f>
        <v>对目标区域释放治愈之境,附近己方单位每秒恢复最大生命值3%的生命值,对敌方目标每秒损失110%攻击伤害+500,持续10秒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3:68" ht="20.100000000000001" customHeight="1">
      <c r="C744" s="16">
        <v>62023202</v>
      </c>
      <c r="D744" s="17" t="s">
        <v>925</v>
      </c>
      <c r="E744" s="13">
        <v>1</v>
      </c>
      <c r="F744" s="16">
        <v>62023201</v>
      </c>
      <c r="G744" s="16">
        <v>62023203</v>
      </c>
      <c r="H744" s="15">
        <v>0</v>
      </c>
      <c r="I744" s="13">
        <v>32</v>
      </c>
      <c r="J744" s="13">
        <v>2</v>
      </c>
      <c r="K744" s="13">
        <v>0</v>
      </c>
      <c r="L744" s="16">
        <v>0</v>
      </c>
      <c r="M744" s="16">
        <v>0</v>
      </c>
      <c r="N744" s="16">
        <v>1</v>
      </c>
      <c r="O744" s="16">
        <v>0</v>
      </c>
      <c r="P744" s="16">
        <v>0</v>
      </c>
      <c r="Q744" s="16">
        <v>0</v>
      </c>
      <c r="R744" s="8">
        <v>0</v>
      </c>
      <c r="S744" s="15">
        <v>0</v>
      </c>
      <c r="T744" s="13">
        <v>1</v>
      </c>
      <c r="U744" s="16">
        <v>2</v>
      </c>
      <c r="V744" s="16">
        <v>0</v>
      </c>
      <c r="W744" s="16">
        <v>1.1000000000000001</v>
      </c>
      <c r="X744" s="16">
        <v>500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926</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对目标区域释放治愈之境,附近己方单位每秒恢复最大生命值3%的生命值,对敌方目标每秒损失110%攻击伤害+500,持续10秒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3:68" ht="20.100000000000001" customHeight="1">
      <c r="C745" s="16">
        <v>62023203</v>
      </c>
      <c r="D745" s="17" t="s">
        <v>925</v>
      </c>
      <c r="E745" s="13">
        <v>2</v>
      </c>
      <c r="F745" s="16">
        <v>62023201</v>
      </c>
      <c r="G745" s="16">
        <v>62023204</v>
      </c>
      <c r="H745" s="15">
        <v>0</v>
      </c>
      <c r="I745" s="13">
        <v>37</v>
      </c>
      <c r="J745" s="13">
        <v>2</v>
      </c>
      <c r="K745" s="13">
        <v>0</v>
      </c>
      <c r="L745" s="16">
        <v>0</v>
      </c>
      <c r="M745" s="16">
        <v>0</v>
      </c>
      <c r="N745" s="16">
        <v>1</v>
      </c>
      <c r="O745" s="16">
        <v>0</v>
      </c>
      <c r="P745" s="16">
        <v>0</v>
      </c>
      <c r="Q745" s="16">
        <v>0</v>
      </c>
      <c r="R745" s="8">
        <v>0</v>
      </c>
      <c r="S745" s="15">
        <v>0</v>
      </c>
      <c r="T745" s="13">
        <v>1</v>
      </c>
      <c r="U745" s="16">
        <v>2</v>
      </c>
      <c r="V745" s="16">
        <v>0</v>
      </c>
      <c r="W745" s="16">
        <v>1.2</v>
      </c>
      <c r="X745" s="16">
        <v>800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926</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对目标区域释放治愈之境,附近己方单位每秒恢复最大生命值3%的生命值,对敌方目标每秒损失120%攻击伤害+800,持续10秒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3:68" ht="20.100000000000001" customHeight="1">
      <c r="C746" s="16">
        <v>62023204</v>
      </c>
      <c r="D746" s="17" t="s">
        <v>925</v>
      </c>
      <c r="E746" s="13">
        <v>3</v>
      </c>
      <c r="F746" s="16">
        <v>62023201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1.3</v>
      </c>
      <c r="X746" s="16">
        <v>1150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926</v>
      </c>
      <c r="AV746" s="16">
        <v>10002001</v>
      </c>
      <c r="AW746" s="16">
        <v>21103020</v>
      </c>
      <c r="AX746" s="17" t="s">
        <v>232</v>
      </c>
      <c r="AY746" s="17" t="s">
        <v>262</v>
      </c>
      <c r="AZ746" s="15">
        <v>0</v>
      </c>
      <c r="BA746" s="15">
        <v>0</v>
      </c>
      <c r="BB746" s="71" t="str">
        <f t="shared" si="67"/>
        <v>对目标区域释放治愈之境,附近己方单位每秒恢复最大生命值3%的生命值,对敌方目标每秒损失130%攻击伤害+1150,持续10秒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62023205</v>
      </c>
      <c r="D747" s="17" t="s">
        <v>925</v>
      </c>
      <c r="E747" s="13">
        <v>4</v>
      </c>
      <c r="F747" s="16">
        <v>62023201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1.4</v>
      </c>
      <c r="X747" s="16">
        <v>1550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926</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对目标区域释放治愈之境,附近己方单位每秒恢复最大生命值3%的生命值,对敌方目标每秒损失140%攻击伤害+1550,持续10秒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62023206</v>
      </c>
      <c r="D748" s="17" t="s">
        <v>925</v>
      </c>
      <c r="E748" s="13">
        <v>5</v>
      </c>
      <c r="F748" s="16">
        <v>62023201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1.5</v>
      </c>
      <c r="X748" s="16">
        <v>2050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926</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对目标区域释放治愈之境,附近己方单位每秒恢复最大生命值3%的生命值,对敌方目标每秒损失150%攻击伤害+2050,持续10秒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19.5" customHeight="1">
      <c r="C749" s="16">
        <v>62023301</v>
      </c>
      <c r="D749" s="17" t="s">
        <v>927</v>
      </c>
      <c r="E749" s="13">
        <v>0</v>
      </c>
      <c r="F749" s="16">
        <v>62023301</v>
      </c>
      <c r="G749" s="16">
        <v>62023302</v>
      </c>
      <c r="H749" s="15">
        <v>0</v>
      </c>
      <c r="I749" s="13">
        <v>30</v>
      </c>
      <c r="J749" s="16">
        <v>5</v>
      </c>
      <c r="K749" s="13">
        <v>0</v>
      </c>
      <c r="L749" s="16">
        <v>0</v>
      </c>
      <c r="M749" s="16">
        <v>0</v>
      </c>
      <c r="N749" s="16">
        <v>1</v>
      </c>
      <c r="O749" s="16">
        <v>0</v>
      </c>
      <c r="P749" s="16">
        <v>0</v>
      </c>
      <c r="Q749" s="16">
        <v>0</v>
      </c>
      <c r="R749" s="8">
        <v>0</v>
      </c>
      <c r="S749" s="15">
        <v>0</v>
      </c>
      <c r="T749" s="13">
        <v>1</v>
      </c>
      <c r="U749" s="16">
        <v>2</v>
      </c>
      <c r="V749" s="16">
        <v>0</v>
      </c>
      <c r="W749" s="16">
        <v>2</v>
      </c>
      <c r="X749" s="16">
        <v>750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928</v>
      </c>
      <c r="AT749" s="17" t="s">
        <v>161</v>
      </c>
      <c r="AU749" s="16" t="s">
        <v>929</v>
      </c>
      <c r="AV749" s="16">
        <v>10003002</v>
      </c>
      <c r="AW749" s="16">
        <v>21103030</v>
      </c>
      <c r="AX749" s="17" t="s">
        <v>162</v>
      </c>
      <c r="AY749" s="17">
        <v>0</v>
      </c>
      <c r="AZ749" s="15">
        <v>0</v>
      </c>
      <c r="BA749" s="15">
        <v>0</v>
      </c>
      <c r="BB749" s="136" t="str">
        <f>"立即对目标范围内的怪物造成"&amp;W749*100&amp;"%攻击伤害+"&amp;X749&amp;"点固定伤害,并使目标受到伤害额外增加50%且眩晕2秒,此效果只对怪物有效,持续10秒"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19.5" customHeight="1">
      <c r="C750" s="16">
        <v>62023302</v>
      </c>
      <c r="D750" s="17" t="s">
        <v>927</v>
      </c>
      <c r="E750" s="13">
        <v>1</v>
      </c>
      <c r="F750" s="16">
        <v>62023301</v>
      </c>
      <c r="G750" s="16">
        <v>62023303</v>
      </c>
      <c r="H750" s="15">
        <v>0</v>
      </c>
      <c r="I750" s="13">
        <v>37</v>
      </c>
      <c r="J750" s="16">
        <v>2</v>
      </c>
      <c r="K750" s="13">
        <v>0</v>
      </c>
      <c r="L750" s="16">
        <v>0</v>
      </c>
      <c r="M750" s="16">
        <v>0</v>
      </c>
      <c r="N750" s="16">
        <v>1</v>
      </c>
      <c r="O750" s="16">
        <v>0</v>
      </c>
      <c r="P750" s="16">
        <v>0</v>
      </c>
      <c r="Q750" s="16">
        <v>0</v>
      </c>
      <c r="R750" s="8">
        <v>0</v>
      </c>
      <c r="S750" s="15">
        <v>0</v>
      </c>
      <c r="T750" s="13">
        <v>1</v>
      </c>
      <c r="U750" s="16">
        <v>2</v>
      </c>
      <c r="V750" s="16">
        <v>0</v>
      </c>
      <c r="W750" s="16">
        <v>2</v>
      </c>
      <c r="X750" s="16">
        <v>750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928</v>
      </c>
      <c r="AT750" s="17" t="s">
        <v>161</v>
      </c>
      <c r="AU750" s="16" t="s">
        <v>929</v>
      </c>
      <c r="AV750" s="16">
        <v>10003002</v>
      </c>
      <c r="AW750" s="16">
        <v>21103030</v>
      </c>
      <c r="AX750" s="17" t="s">
        <v>162</v>
      </c>
      <c r="AY750" s="17">
        <v>0</v>
      </c>
      <c r="AZ750" s="15">
        <v>0</v>
      </c>
      <c r="BA750" s="15">
        <v>0</v>
      </c>
      <c r="BB750" s="136" t="str">
        <f t="shared" ref="BB750:BB754" si="68">"立即对目标范围内的怪物造成"&amp;W750*100&amp;"%攻击伤害+"&amp;X750&amp;"点固定伤害,并使目标受到伤害额外增加50%且眩晕2秒,此效果只对怪物有效,持续10秒"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19.5" customHeight="1">
      <c r="C751" s="16">
        <v>62023303</v>
      </c>
      <c r="D751" s="17" t="s">
        <v>927</v>
      </c>
      <c r="E751" s="13">
        <v>2</v>
      </c>
      <c r="F751" s="16">
        <v>62023301</v>
      </c>
      <c r="G751" s="16">
        <v>62023304</v>
      </c>
      <c r="H751" s="15">
        <v>0</v>
      </c>
      <c r="I751" s="13">
        <v>42</v>
      </c>
      <c r="J751" s="16">
        <v>2</v>
      </c>
      <c r="K751" s="13">
        <v>0</v>
      </c>
      <c r="L751" s="16">
        <v>0</v>
      </c>
      <c r="M751" s="16">
        <v>0</v>
      </c>
      <c r="N751" s="16">
        <v>1</v>
      </c>
      <c r="O751" s="16">
        <v>0</v>
      </c>
      <c r="P751" s="16">
        <v>0</v>
      </c>
      <c r="Q751" s="16">
        <v>0</v>
      </c>
      <c r="R751" s="8">
        <v>0</v>
      </c>
      <c r="S751" s="15">
        <v>0</v>
      </c>
      <c r="T751" s="13">
        <v>1</v>
      </c>
      <c r="U751" s="16">
        <v>2</v>
      </c>
      <c r="V751" s="16">
        <v>0</v>
      </c>
      <c r="W751" s="16">
        <v>2.25</v>
      </c>
      <c r="X751" s="16">
        <v>1500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928</v>
      </c>
      <c r="AT751" s="17" t="s">
        <v>161</v>
      </c>
      <c r="AU751" s="16" t="s">
        <v>929</v>
      </c>
      <c r="AV751" s="16">
        <v>10003002</v>
      </c>
      <c r="AW751" s="16">
        <v>21103030</v>
      </c>
      <c r="AX751" s="17" t="s">
        <v>162</v>
      </c>
      <c r="AY751" s="17">
        <v>0</v>
      </c>
      <c r="AZ751" s="15">
        <v>0</v>
      </c>
      <c r="BA751" s="15">
        <v>0</v>
      </c>
      <c r="BB751" s="136" t="str">
        <f t="shared" si="68"/>
        <v>立即对目标范围内的怪物造成225%攻击伤害+1500点固定伤害,并使目标受到伤害额外增加50%且眩晕2秒,此效果只对怪物有效,持续10秒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62023304</v>
      </c>
      <c r="D752" s="17" t="s">
        <v>927</v>
      </c>
      <c r="E752" s="13">
        <v>3</v>
      </c>
      <c r="F752" s="16">
        <v>62023301</v>
      </c>
      <c r="G752" s="16">
        <v>0</v>
      </c>
      <c r="H752" s="15">
        <v>0</v>
      </c>
      <c r="I752" s="16">
        <v>0</v>
      </c>
      <c r="J752" s="16">
        <v>0</v>
      </c>
      <c r="K752" s="13">
        <v>0</v>
      </c>
      <c r="L752" s="16">
        <v>0</v>
      </c>
      <c r="M752" s="16">
        <v>0</v>
      </c>
      <c r="N752" s="16">
        <v>1</v>
      </c>
      <c r="O752" s="16">
        <v>0</v>
      </c>
      <c r="P752" s="16">
        <v>0</v>
      </c>
      <c r="Q752" s="16">
        <v>0</v>
      </c>
      <c r="R752" s="8">
        <v>0</v>
      </c>
      <c r="S752" s="15">
        <v>0</v>
      </c>
      <c r="T752" s="13">
        <v>1</v>
      </c>
      <c r="U752" s="16">
        <v>2</v>
      </c>
      <c r="V752" s="16">
        <v>0</v>
      </c>
      <c r="W752" s="16">
        <v>2.5</v>
      </c>
      <c r="X752" s="16">
        <v>2250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928</v>
      </c>
      <c r="AT752" s="17" t="s">
        <v>161</v>
      </c>
      <c r="AU752" s="16" t="s">
        <v>929</v>
      </c>
      <c r="AV752" s="16">
        <v>10003002</v>
      </c>
      <c r="AW752" s="16">
        <v>21103030</v>
      </c>
      <c r="AX752" s="17" t="s">
        <v>162</v>
      </c>
      <c r="AY752" s="17">
        <v>0</v>
      </c>
      <c r="AZ752" s="15">
        <v>0</v>
      </c>
      <c r="BA752" s="15">
        <v>0</v>
      </c>
      <c r="BB752" s="136" t="str">
        <f t="shared" si="68"/>
        <v>立即对目标范围内的怪物造成250%攻击伤害+2250点固定伤害,并使目标受到伤害额外增加50%且眩晕2秒,此效果只对怪物有效,持续10秒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62023305</v>
      </c>
      <c r="D753" s="17" t="s">
        <v>927</v>
      </c>
      <c r="E753" s="13">
        <v>4</v>
      </c>
      <c r="F753" s="16">
        <v>62023301</v>
      </c>
      <c r="G753" s="16">
        <v>0</v>
      </c>
      <c r="H753" s="15">
        <v>0</v>
      </c>
      <c r="I753" s="16">
        <v>0</v>
      </c>
      <c r="J753" s="16">
        <v>0</v>
      </c>
      <c r="K753" s="13">
        <v>0</v>
      </c>
      <c r="L753" s="16">
        <v>0</v>
      </c>
      <c r="M753" s="16">
        <v>0</v>
      </c>
      <c r="N753" s="16">
        <v>1</v>
      </c>
      <c r="O753" s="16">
        <v>0</v>
      </c>
      <c r="P753" s="16">
        <v>0</v>
      </c>
      <c r="Q753" s="16">
        <v>0</v>
      </c>
      <c r="R753" s="8">
        <v>0</v>
      </c>
      <c r="S753" s="15">
        <v>0</v>
      </c>
      <c r="T753" s="13">
        <v>1</v>
      </c>
      <c r="U753" s="16">
        <v>2</v>
      </c>
      <c r="V753" s="16">
        <v>0</v>
      </c>
      <c r="W753" s="16">
        <v>2.75</v>
      </c>
      <c r="X753" s="16">
        <v>3250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928</v>
      </c>
      <c r="AT753" s="17" t="s">
        <v>161</v>
      </c>
      <c r="AU753" s="16" t="s">
        <v>929</v>
      </c>
      <c r="AV753" s="16">
        <v>10003002</v>
      </c>
      <c r="AW753" s="16">
        <v>21103030</v>
      </c>
      <c r="AX753" s="17" t="s">
        <v>162</v>
      </c>
      <c r="AY753" s="17">
        <v>0</v>
      </c>
      <c r="AZ753" s="15">
        <v>0</v>
      </c>
      <c r="BA753" s="15">
        <v>0</v>
      </c>
      <c r="BB753" s="136" t="str">
        <f t="shared" si="68"/>
        <v>立即对目标范围内的怪物造成275%攻击伤害+3250点固定伤害,并使目标受到伤害额外增加50%且眩晕2秒,此效果只对怪物有效,持续10秒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62023306</v>
      </c>
      <c r="D754" s="17" t="s">
        <v>927</v>
      </c>
      <c r="E754" s="13">
        <v>5</v>
      </c>
      <c r="F754" s="16">
        <v>62023301</v>
      </c>
      <c r="G754" s="13">
        <v>0</v>
      </c>
      <c r="H754" s="15">
        <v>0</v>
      </c>
      <c r="I754" s="16">
        <v>0</v>
      </c>
      <c r="J754" s="16">
        <v>0</v>
      </c>
      <c r="K754" s="13">
        <v>0</v>
      </c>
      <c r="L754" s="16">
        <v>0</v>
      </c>
      <c r="M754" s="16">
        <v>0</v>
      </c>
      <c r="N754" s="16">
        <v>1</v>
      </c>
      <c r="O754" s="16">
        <v>0</v>
      </c>
      <c r="P754" s="16">
        <v>0</v>
      </c>
      <c r="Q754" s="16">
        <v>0</v>
      </c>
      <c r="R754" s="8">
        <v>0</v>
      </c>
      <c r="S754" s="15">
        <v>0</v>
      </c>
      <c r="T754" s="13">
        <v>1</v>
      </c>
      <c r="U754" s="16">
        <v>2</v>
      </c>
      <c r="V754" s="16">
        <v>0</v>
      </c>
      <c r="W754" s="16">
        <v>3</v>
      </c>
      <c r="X754" s="16">
        <v>4250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928</v>
      </c>
      <c r="AT754" s="17" t="s">
        <v>161</v>
      </c>
      <c r="AU754" s="16" t="s">
        <v>929</v>
      </c>
      <c r="AV754" s="16">
        <v>10003002</v>
      </c>
      <c r="AW754" s="16">
        <v>21103030</v>
      </c>
      <c r="AX754" s="17" t="s">
        <v>162</v>
      </c>
      <c r="AY754" s="17">
        <v>0</v>
      </c>
      <c r="AZ754" s="15">
        <v>0</v>
      </c>
      <c r="BA754" s="15">
        <v>0</v>
      </c>
      <c r="BB754" s="136" t="str">
        <f t="shared" si="68"/>
        <v>立即对目标范围内的怪物造成300%攻击伤害+4250点固定伤害,并使目标受到伤害额外增加50%且眩晕2秒,此效果只对怪物有效,持续10秒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20.100000000000001" customHeight="1">
      <c r="B755" s="151"/>
      <c r="C755" s="8">
        <v>62023401</v>
      </c>
      <c r="D755" s="9" t="s">
        <v>224</v>
      </c>
      <c r="E755" s="8">
        <v>0</v>
      </c>
      <c r="F755" s="8">
        <v>62023401</v>
      </c>
      <c r="G755" s="8">
        <f>C756</f>
        <v>62023402</v>
      </c>
      <c r="H755" s="8">
        <v>0</v>
      </c>
      <c r="I755" s="8">
        <v>35</v>
      </c>
      <c r="J755" s="8">
        <v>5</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930</v>
      </c>
      <c r="AT755" s="9" t="s">
        <v>199</v>
      </c>
      <c r="AU755" s="8" t="s">
        <v>931</v>
      </c>
      <c r="AV755" s="8" t="s">
        <v>160</v>
      </c>
      <c r="AW755" s="8">
        <v>21103040</v>
      </c>
      <c r="AX755" s="9" t="s">
        <v>162</v>
      </c>
      <c r="AY755" s="8">
        <v>0</v>
      </c>
      <c r="AZ755" s="8">
        <v>0</v>
      </c>
      <c r="BA755" s="8">
        <v>0</v>
      </c>
      <c r="BB755" s="34" t="s">
        <v>932</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62023402</v>
      </c>
      <c r="D756" s="9" t="s">
        <v>224</v>
      </c>
      <c r="E756" s="8">
        <v>1</v>
      </c>
      <c r="F756" s="8">
        <v>62023401</v>
      </c>
      <c r="G756" s="8">
        <f t="shared" ref="G756:G757" si="69">C757</f>
        <v>62023403</v>
      </c>
      <c r="H756" s="8">
        <v>0</v>
      </c>
      <c r="I756" s="8">
        <v>42</v>
      </c>
      <c r="J756" s="8">
        <v>2</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930</v>
      </c>
      <c r="AT756" s="9" t="s">
        <v>199</v>
      </c>
      <c r="AU756" s="8" t="s">
        <v>931</v>
      </c>
      <c r="AV756" s="8" t="s">
        <v>160</v>
      </c>
      <c r="AW756" s="8">
        <v>21103040</v>
      </c>
      <c r="AX756" s="9" t="s">
        <v>162</v>
      </c>
      <c r="AY756" s="8">
        <v>0</v>
      </c>
      <c r="AZ756" s="8">
        <v>0</v>
      </c>
      <c r="BA756" s="8">
        <v>0</v>
      </c>
      <c r="BB756" s="34" t="s">
        <v>932</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62023403</v>
      </c>
      <c r="D757" s="9" t="s">
        <v>224</v>
      </c>
      <c r="E757" s="8">
        <v>2</v>
      </c>
      <c r="F757" s="8">
        <v>62023401</v>
      </c>
      <c r="G757" s="8">
        <f t="shared" si="69"/>
        <v>62023404</v>
      </c>
      <c r="H757" s="8">
        <v>0</v>
      </c>
      <c r="I757" s="8">
        <v>47</v>
      </c>
      <c r="J757" s="8">
        <v>2</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933</v>
      </c>
      <c r="AT757" s="9" t="s">
        <v>199</v>
      </c>
      <c r="AU757" s="8" t="s">
        <v>931</v>
      </c>
      <c r="AV757" s="8" t="s">
        <v>160</v>
      </c>
      <c r="AW757" s="8">
        <v>21103040</v>
      </c>
      <c r="AX757" s="9" t="s">
        <v>162</v>
      </c>
      <c r="AY757" s="8">
        <v>0</v>
      </c>
      <c r="AZ757" s="8">
        <v>0</v>
      </c>
      <c r="BA757" s="8">
        <v>0</v>
      </c>
      <c r="BB757" s="34" t="s">
        <v>934</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20.100000000000001" customHeight="1">
      <c r="B758" s="151"/>
      <c r="C758" s="8">
        <v>62023404</v>
      </c>
      <c r="D758" s="9" t="s">
        <v>224</v>
      </c>
      <c r="E758" s="8">
        <v>3</v>
      </c>
      <c r="F758" s="8">
        <v>62023401</v>
      </c>
      <c r="G758" s="8">
        <v>0</v>
      </c>
      <c r="H758" s="8">
        <v>0</v>
      </c>
      <c r="I758" s="8">
        <v>0</v>
      </c>
      <c r="J758" s="8">
        <v>0</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935</v>
      </c>
      <c r="AT758" s="9" t="s">
        <v>199</v>
      </c>
      <c r="AU758" s="8" t="s">
        <v>931</v>
      </c>
      <c r="AV758" s="8" t="s">
        <v>160</v>
      </c>
      <c r="AW758" s="8">
        <v>21103040</v>
      </c>
      <c r="AX758" s="9" t="s">
        <v>162</v>
      </c>
      <c r="AY758" s="8">
        <v>0</v>
      </c>
      <c r="AZ758" s="8">
        <v>0</v>
      </c>
      <c r="BA758" s="8">
        <v>0</v>
      </c>
      <c r="BB758" s="34" t="s">
        <v>936</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62023405</v>
      </c>
      <c r="D759" s="9" t="s">
        <v>224</v>
      </c>
      <c r="E759" s="8">
        <v>4</v>
      </c>
      <c r="F759" s="8">
        <v>62023401</v>
      </c>
      <c r="G759" s="8">
        <v>0</v>
      </c>
      <c r="H759" s="8">
        <v>0</v>
      </c>
      <c r="I759" s="8">
        <v>0</v>
      </c>
      <c r="J759" s="8">
        <v>0</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937</v>
      </c>
      <c r="AT759" s="9" t="s">
        <v>199</v>
      </c>
      <c r="AU759" s="8" t="s">
        <v>931</v>
      </c>
      <c r="AV759" s="8" t="s">
        <v>160</v>
      </c>
      <c r="AW759" s="8">
        <v>21103040</v>
      </c>
      <c r="AX759" s="9" t="s">
        <v>162</v>
      </c>
      <c r="AY759" s="8">
        <v>0</v>
      </c>
      <c r="AZ759" s="8">
        <v>0</v>
      </c>
      <c r="BA759" s="8">
        <v>0</v>
      </c>
      <c r="BB759" s="34" t="s">
        <v>938</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62023406</v>
      </c>
      <c r="D760" s="9" t="s">
        <v>224</v>
      </c>
      <c r="E760" s="8">
        <v>5</v>
      </c>
      <c r="F760" s="8">
        <v>62023401</v>
      </c>
      <c r="G760" s="8">
        <v>0</v>
      </c>
      <c r="H760" s="8">
        <v>0</v>
      </c>
      <c r="I760" s="8">
        <v>0</v>
      </c>
      <c r="J760" s="8">
        <v>0</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939</v>
      </c>
      <c r="AT760" s="9" t="s">
        <v>199</v>
      </c>
      <c r="AU760" s="8" t="s">
        <v>931</v>
      </c>
      <c r="AV760" s="8" t="s">
        <v>160</v>
      </c>
      <c r="AW760" s="8">
        <v>21103040</v>
      </c>
      <c r="AX760" s="9" t="s">
        <v>162</v>
      </c>
      <c r="AY760" s="8">
        <v>0</v>
      </c>
      <c r="AZ760" s="8">
        <v>0</v>
      </c>
      <c r="BA760" s="8">
        <v>0</v>
      </c>
      <c r="BB760" s="34" t="s">
        <v>940</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19.5" customHeight="1">
      <c r="C761" s="129">
        <v>63011101</v>
      </c>
      <c r="D761" s="152" t="s">
        <v>779</v>
      </c>
      <c r="E761" s="129">
        <v>0</v>
      </c>
      <c r="F761" s="129">
        <v>63011101</v>
      </c>
      <c r="G761" s="129">
        <f t="shared" ref="G761:G763" si="70">C762</f>
        <v>63011102</v>
      </c>
      <c r="H761" s="129">
        <v>5</v>
      </c>
      <c r="I761" s="8">
        <v>1</v>
      </c>
      <c r="J761" s="8">
        <v>5</v>
      </c>
      <c r="K761" s="129">
        <v>0</v>
      </c>
      <c r="L761" s="129">
        <v>0</v>
      </c>
      <c r="M761" s="129">
        <v>0</v>
      </c>
      <c r="N761" s="129">
        <v>1</v>
      </c>
      <c r="O761" s="129">
        <v>0</v>
      </c>
      <c r="P761" s="129">
        <v>0</v>
      </c>
      <c r="Q761" s="129">
        <v>0</v>
      </c>
      <c r="R761" s="129">
        <v>0</v>
      </c>
      <c r="S761" s="129">
        <v>0</v>
      </c>
      <c r="T761" s="129">
        <v>1</v>
      </c>
      <c r="U761" s="129">
        <v>1</v>
      </c>
      <c r="V761" s="129">
        <v>0</v>
      </c>
      <c r="W761" s="129">
        <v>1.75</v>
      </c>
      <c r="X761" s="129">
        <v>750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"向前方射出一支锋利的箭,对触碰的怪物造成"&amp;W761*100&amp;"%攻击伤害+"&amp;X761&amp;"点固定伤害"&amp;",并使目标移动速度降低50%,持续3秒"</f>
        <v>向前方射出一支锋利的箭,对触碰的怪物造成175%攻击伤害+750点固定伤害,并使目标移动速度降低50%,持续3秒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63011102</v>
      </c>
      <c r="D762" s="152" t="s">
        <v>779</v>
      </c>
      <c r="E762" s="129">
        <v>1</v>
      </c>
      <c r="F762" s="129">
        <v>63011101</v>
      </c>
      <c r="G762" s="129">
        <f t="shared" si="70"/>
        <v>63011103</v>
      </c>
      <c r="H762" s="129">
        <v>5</v>
      </c>
      <c r="I762" s="8">
        <v>1</v>
      </c>
      <c r="J762" s="8">
        <v>2</v>
      </c>
      <c r="K762" s="129">
        <v>0</v>
      </c>
      <c r="L762" s="129">
        <v>0</v>
      </c>
      <c r="M762" s="129">
        <v>0</v>
      </c>
      <c r="N762" s="129">
        <v>1</v>
      </c>
      <c r="O762" s="129">
        <v>0</v>
      </c>
      <c r="P762" s="129">
        <v>0</v>
      </c>
      <c r="Q762" s="129">
        <v>0</v>
      </c>
      <c r="R762" s="129">
        <v>0</v>
      </c>
      <c r="S762" s="129">
        <v>0</v>
      </c>
      <c r="T762" s="129">
        <v>1</v>
      </c>
      <c r="U762" s="129">
        <v>1</v>
      </c>
      <c r="V762" s="129">
        <v>0</v>
      </c>
      <c r="W762" s="129">
        <v>1.75</v>
      </c>
      <c r="X762" s="129">
        <v>750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ref="BB762:BB766" si="71">"向前方射出一支锋利的箭,对触碰的怪物造成"&amp;W762*100&amp;"%攻击伤害+"&amp;X762&amp;"点固定伤害"&amp;",并使目标移动速度降低50%,持续3秒"</f>
        <v>向前方射出一支锋利的箭,对触碰的怪物造成175%攻击伤害+750点固定伤害,并使目标移动速度降低50%,持续3秒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63011103</v>
      </c>
      <c r="D763" s="152" t="s">
        <v>779</v>
      </c>
      <c r="E763" s="129">
        <v>2</v>
      </c>
      <c r="F763" s="129">
        <v>63011101</v>
      </c>
      <c r="G763" s="129">
        <f t="shared" si="70"/>
        <v>63011104</v>
      </c>
      <c r="H763" s="129">
        <v>5</v>
      </c>
      <c r="I763" s="8">
        <v>1</v>
      </c>
      <c r="J763" s="8">
        <v>2</v>
      </c>
      <c r="K763" s="129">
        <v>0</v>
      </c>
      <c r="L763" s="129">
        <v>0</v>
      </c>
      <c r="M763" s="129">
        <v>0</v>
      </c>
      <c r="N763" s="129">
        <v>1</v>
      </c>
      <c r="O763" s="129">
        <v>0</v>
      </c>
      <c r="P763" s="129">
        <v>0</v>
      </c>
      <c r="Q763" s="129">
        <v>0</v>
      </c>
      <c r="R763" s="129">
        <v>0</v>
      </c>
      <c r="S763" s="129">
        <v>0</v>
      </c>
      <c r="T763" s="129">
        <v>1</v>
      </c>
      <c r="U763" s="129">
        <v>1</v>
      </c>
      <c r="V763" s="129">
        <v>0</v>
      </c>
      <c r="W763" s="129">
        <v>2</v>
      </c>
      <c r="X763" s="129">
        <v>1500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向前方射出一支锋利的箭,对触碰的怪物造成200%攻击伤害+1500点固定伤害,并使目标移动速度降低50%,持续3秒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9">
        <v>63011104</v>
      </c>
      <c r="D764" s="152" t="s">
        <v>779</v>
      </c>
      <c r="E764" s="129">
        <v>3</v>
      </c>
      <c r="F764" s="129">
        <v>63011101</v>
      </c>
      <c r="G764" s="129">
        <v>0</v>
      </c>
      <c r="H764" s="129">
        <v>5</v>
      </c>
      <c r="I764" s="8">
        <v>1</v>
      </c>
      <c r="J764" s="8">
        <v>0</v>
      </c>
      <c r="K764" s="129">
        <v>0</v>
      </c>
      <c r="L764" s="129">
        <v>0</v>
      </c>
      <c r="M764" s="129">
        <v>0</v>
      </c>
      <c r="N764" s="129">
        <v>1</v>
      </c>
      <c r="O764" s="129">
        <v>0</v>
      </c>
      <c r="P764" s="129">
        <v>0</v>
      </c>
      <c r="Q764" s="129">
        <v>0</v>
      </c>
      <c r="R764" s="129">
        <v>0</v>
      </c>
      <c r="S764" s="129">
        <v>0</v>
      </c>
      <c r="T764" s="129">
        <v>1</v>
      </c>
      <c r="U764" s="129">
        <v>1</v>
      </c>
      <c r="V764" s="129">
        <v>0</v>
      </c>
      <c r="W764" s="129">
        <v>2.25</v>
      </c>
      <c r="X764" s="129">
        <v>2250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 t="shared" si="71"/>
        <v>向前方射出一支锋利的箭,对触碰的怪物造成225%攻击伤害+2250点固定伤害,并使目标移动速度降低50%,持续3秒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63011105</v>
      </c>
      <c r="D765" s="152" t="s">
        <v>779</v>
      </c>
      <c r="E765" s="129">
        <v>4</v>
      </c>
      <c r="F765" s="129">
        <v>63011101</v>
      </c>
      <c r="G765" s="129">
        <v>0</v>
      </c>
      <c r="H765" s="129">
        <v>5</v>
      </c>
      <c r="I765" s="8">
        <v>1</v>
      </c>
      <c r="J765" s="8">
        <v>0</v>
      </c>
      <c r="K765" s="129">
        <v>0</v>
      </c>
      <c r="L765" s="129">
        <v>0</v>
      </c>
      <c r="M765" s="129">
        <v>0</v>
      </c>
      <c r="N765" s="129">
        <v>1</v>
      </c>
      <c r="O765" s="129">
        <v>0</v>
      </c>
      <c r="P765" s="129">
        <v>0</v>
      </c>
      <c r="Q765" s="129">
        <v>0</v>
      </c>
      <c r="R765" s="129">
        <v>0</v>
      </c>
      <c r="S765" s="129">
        <v>0</v>
      </c>
      <c r="T765" s="129">
        <v>1</v>
      </c>
      <c r="U765" s="129">
        <v>1</v>
      </c>
      <c r="V765" s="129">
        <v>0</v>
      </c>
      <c r="W765" s="129">
        <v>2.5</v>
      </c>
      <c r="X765" s="129">
        <v>3250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si="71"/>
        <v>向前方射出一支锋利的箭,对触碰的怪物造成250%攻击伤害+3250点固定伤害,并使目标移动速度降低50%,持续3秒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63011106</v>
      </c>
      <c r="D766" s="152" t="s">
        <v>779</v>
      </c>
      <c r="E766" s="129">
        <v>5</v>
      </c>
      <c r="F766" s="129">
        <v>63011101</v>
      </c>
      <c r="G766" s="129">
        <v>0</v>
      </c>
      <c r="H766" s="129">
        <v>5</v>
      </c>
      <c r="I766" s="8">
        <v>1</v>
      </c>
      <c r="J766" s="8">
        <v>0</v>
      </c>
      <c r="K766" s="129">
        <v>0</v>
      </c>
      <c r="L766" s="129">
        <v>0</v>
      </c>
      <c r="M766" s="129">
        <v>0</v>
      </c>
      <c r="N766" s="129">
        <v>1</v>
      </c>
      <c r="O766" s="129">
        <v>0</v>
      </c>
      <c r="P766" s="129">
        <v>0</v>
      </c>
      <c r="Q766" s="129">
        <v>0</v>
      </c>
      <c r="R766" s="129">
        <v>0</v>
      </c>
      <c r="S766" s="129">
        <v>0</v>
      </c>
      <c r="T766" s="129">
        <v>1</v>
      </c>
      <c r="U766" s="129">
        <v>1</v>
      </c>
      <c r="V766" s="129">
        <v>0</v>
      </c>
      <c r="W766" s="129">
        <v>2.75</v>
      </c>
      <c r="X766" s="129">
        <v>4250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向前方射出一支锋利的箭,对触碰的怪物造成275%攻击伤害+4250点固定伤害,并使目标移动速度降低50%,持续3秒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5">
        <v>63011201</v>
      </c>
      <c r="D767" s="153" t="s">
        <v>941</v>
      </c>
      <c r="E767" s="130">
        <v>0</v>
      </c>
      <c r="F767" s="130">
        <v>63011201</v>
      </c>
      <c r="G767" s="125">
        <f t="shared" ref="G767:G769" si="72">C768</f>
        <v>63011202</v>
      </c>
      <c r="H767" s="127">
        <v>1</v>
      </c>
      <c r="I767" s="13">
        <v>3</v>
      </c>
      <c r="J767" s="13">
        <v>5</v>
      </c>
      <c r="K767" s="130">
        <v>0</v>
      </c>
      <c r="L767" s="130">
        <v>0</v>
      </c>
      <c r="M767" s="130">
        <v>0</v>
      </c>
      <c r="N767" s="125">
        <v>1</v>
      </c>
      <c r="O767" s="130">
        <v>0</v>
      </c>
      <c r="P767" s="130">
        <v>0</v>
      </c>
      <c r="Q767" s="130">
        <v>0</v>
      </c>
      <c r="R767" s="129">
        <v>0</v>
      </c>
      <c r="S767" s="129">
        <v>0</v>
      </c>
      <c r="T767" s="125">
        <v>1</v>
      </c>
      <c r="U767" s="130">
        <v>2</v>
      </c>
      <c r="V767" s="130">
        <v>0</v>
      </c>
      <c r="W767" s="130">
        <v>1.2</v>
      </c>
      <c r="X767" s="154">
        <v>600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871</v>
      </c>
      <c r="AV767" s="130">
        <v>10003002</v>
      </c>
      <c r="AW767" s="130">
        <v>21200110</v>
      </c>
      <c r="AX767" s="153" t="s">
        <v>942</v>
      </c>
      <c r="AY767" s="153">
        <v>0</v>
      </c>
      <c r="AZ767" s="129">
        <v>0</v>
      </c>
      <c r="BA767" s="129">
        <v>0</v>
      </c>
      <c r="BB767" s="155" t="str">
        <f>"对目标方向投掷2个光球,对触碰的单位造成造成"&amp;W767*100&amp;"%攻击伤害+"&amp;X767&amp;"点固定伤害"&amp;",此光球再移动到一定位置后会再原始路径返回"</f>
        <v>对目标方向投掷2个光球,对触碰的单位造成造成120%攻击伤害+600点固定伤害,此光球再移动到一定位置后会再原始路径返回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63011202</v>
      </c>
      <c r="D768" s="153" t="s">
        <v>941</v>
      </c>
      <c r="E768" s="130">
        <v>1</v>
      </c>
      <c r="F768" s="130">
        <v>63011201</v>
      </c>
      <c r="G768" s="125">
        <f t="shared" si="72"/>
        <v>63011203</v>
      </c>
      <c r="H768" s="127">
        <v>1</v>
      </c>
      <c r="I768" s="13">
        <v>3</v>
      </c>
      <c r="J768" s="13">
        <v>2</v>
      </c>
      <c r="K768" s="130">
        <v>0</v>
      </c>
      <c r="L768" s="130">
        <v>0</v>
      </c>
      <c r="M768" s="130">
        <v>0</v>
      </c>
      <c r="N768" s="125">
        <v>1</v>
      </c>
      <c r="O768" s="130">
        <v>0</v>
      </c>
      <c r="P768" s="130">
        <v>0</v>
      </c>
      <c r="Q768" s="130">
        <v>0</v>
      </c>
      <c r="R768" s="129">
        <v>0</v>
      </c>
      <c r="S768" s="129">
        <v>0</v>
      </c>
      <c r="T768" s="125">
        <v>1</v>
      </c>
      <c r="U768" s="130">
        <v>2</v>
      </c>
      <c r="V768" s="130">
        <v>0</v>
      </c>
      <c r="W768" s="130">
        <v>1.2</v>
      </c>
      <c r="X768" s="154">
        <v>600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871</v>
      </c>
      <c r="AV768" s="130">
        <v>10003002</v>
      </c>
      <c r="AW768" s="130">
        <v>21200110</v>
      </c>
      <c r="AX768" s="153" t="s">
        <v>942</v>
      </c>
      <c r="AY768" s="153">
        <v>0</v>
      </c>
      <c r="AZ768" s="129">
        <v>0</v>
      </c>
      <c r="BA768" s="129">
        <v>0</v>
      </c>
      <c r="BB768" s="155" t="str">
        <f t="shared" ref="BB768:BB772" si="73">"对目标方向投掷2个光球,对触碰的单位造成造成"&amp;W768*100&amp;"%攻击伤害+"&amp;X768&amp;"点固定伤害"&amp;",此光球再移动到一定位置后会再原始路径返回"</f>
        <v>对目标方向投掷2个光球,对触碰的单位造成造成120%攻击伤害+600点固定伤害,此光球再移动到一定位置后会再原始路径返回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63011203</v>
      </c>
      <c r="D769" s="153" t="s">
        <v>941</v>
      </c>
      <c r="E769" s="130">
        <v>2</v>
      </c>
      <c r="F769" s="130">
        <v>63011201</v>
      </c>
      <c r="G769" s="125">
        <f t="shared" si="72"/>
        <v>63011204</v>
      </c>
      <c r="H769" s="127">
        <v>1</v>
      </c>
      <c r="I769" s="13">
        <v>3</v>
      </c>
      <c r="J769" s="13">
        <v>2</v>
      </c>
      <c r="K769" s="130">
        <v>0</v>
      </c>
      <c r="L769" s="130">
        <v>0</v>
      </c>
      <c r="M769" s="130">
        <v>0</v>
      </c>
      <c r="N769" s="125">
        <v>1</v>
      </c>
      <c r="O769" s="130">
        <v>0</v>
      </c>
      <c r="P769" s="130">
        <v>0</v>
      </c>
      <c r="Q769" s="130">
        <v>0</v>
      </c>
      <c r="R769" s="129">
        <v>0</v>
      </c>
      <c r="S769" s="129">
        <v>0</v>
      </c>
      <c r="T769" s="125">
        <v>1</v>
      </c>
      <c r="U769" s="130">
        <v>2</v>
      </c>
      <c r="V769" s="130">
        <v>0</v>
      </c>
      <c r="W769" s="130">
        <v>1.35</v>
      </c>
      <c r="X769" s="154">
        <v>950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871</v>
      </c>
      <c r="AV769" s="130">
        <v>10003002</v>
      </c>
      <c r="AW769" s="130">
        <v>21200110</v>
      </c>
      <c r="AX769" s="153" t="s">
        <v>942</v>
      </c>
      <c r="AY769" s="153">
        <v>0</v>
      </c>
      <c r="AZ769" s="129">
        <v>0</v>
      </c>
      <c r="BA769" s="129">
        <v>0</v>
      </c>
      <c r="BB769" s="155" t="str">
        <f t="shared" si="73"/>
        <v>对目标方向投掷2个光球,对触碰的单位造成造成135%攻击伤害+950点固定伤害,此光球再移动到一定位置后会再原始路径返回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19.5" customHeight="1">
      <c r="C770" s="125">
        <v>63011204</v>
      </c>
      <c r="D770" s="153" t="s">
        <v>941</v>
      </c>
      <c r="E770" s="130">
        <v>3</v>
      </c>
      <c r="F770" s="130">
        <v>63011201</v>
      </c>
      <c r="G770" s="125">
        <v>0</v>
      </c>
      <c r="H770" s="127">
        <v>1</v>
      </c>
      <c r="I770" s="13">
        <v>3</v>
      </c>
      <c r="J770" s="13">
        <v>0</v>
      </c>
      <c r="K770" s="130">
        <v>0</v>
      </c>
      <c r="L770" s="130">
        <v>0</v>
      </c>
      <c r="M770" s="130">
        <v>0</v>
      </c>
      <c r="N770" s="125">
        <v>1</v>
      </c>
      <c r="O770" s="130">
        <v>0</v>
      </c>
      <c r="P770" s="130">
        <v>0</v>
      </c>
      <c r="Q770" s="130">
        <v>0</v>
      </c>
      <c r="R770" s="129">
        <v>0</v>
      </c>
      <c r="S770" s="129">
        <v>0</v>
      </c>
      <c r="T770" s="125">
        <v>1</v>
      </c>
      <c r="U770" s="130">
        <v>2</v>
      </c>
      <c r="V770" s="130">
        <v>0</v>
      </c>
      <c r="W770" s="130">
        <v>1.5</v>
      </c>
      <c r="X770" s="154">
        <v>1500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871</v>
      </c>
      <c r="AV770" s="130">
        <v>10003002</v>
      </c>
      <c r="AW770" s="130">
        <v>21200110</v>
      </c>
      <c r="AX770" s="153" t="s">
        <v>942</v>
      </c>
      <c r="AY770" s="153">
        <v>0</v>
      </c>
      <c r="AZ770" s="129">
        <v>0</v>
      </c>
      <c r="BA770" s="129">
        <v>0</v>
      </c>
      <c r="BB770" s="155" t="str">
        <f t="shared" si="73"/>
        <v>对目标方向投掷2个光球,对触碰的单位造成造成150%攻击伤害+1500点固定伤害,此光球再移动到一定位置后会再原始路径返回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63011205</v>
      </c>
      <c r="D771" s="153" t="s">
        <v>941</v>
      </c>
      <c r="E771" s="130">
        <v>4</v>
      </c>
      <c r="F771" s="130">
        <v>63011201</v>
      </c>
      <c r="G771" s="125">
        <v>0</v>
      </c>
      <c r="H771" s="127">
        <v>1</v>
      </c>
      <c r="I771" s="13">
        <v>3</v>
      </c>
      <c r="J771" s="13">
        <v>0</v>
      </c>
      <c r="K771" s="130">
        <v>0</v>
      </c>
      <c r="L771" s="130">
        <v>0</v>
      </c>
      <c r="M771" s="130">
        <v>0</v>
      </c>
      <c r="N771" s="125">
        <v>1</v>
      </c>
      <c r="O771" s="130">
        <v>0</v>
      </c>
      <c r="P771" s="130">
        <v>0</v>
      </c>
      <c r="Q771" s="130">
        <v>0</v>
      </c>
      <c r="R771" s="129">
        <v>0</v>
      </c>
      <c r="S771" s="129">
        <v>0</v>
      </c>
      <c r="T771" s="125">
        <v>1</v>
      </c>
      <c r="U771" s="130">
        <v>2</v>
      </c>
      <c r="V771" s="130">
        <v>0</v>
      </c>
      <c r="W771" s="130">
        <v>1.65</v>
      </c>
      <c r="X771" s="154">
        <v>2250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871</v>
      </c>
      <c r="AV771" s="130">
        <v>10003002</v>
      </c>
      <c r="AW771" s="130">
        <v>21200110</v>
      </c>
      <c r="AX771" s="153" t="s">
        <v>942</v>
      </c>
      <c r="AY771" s="153">
        <v>0</v>
      </c>
      <c r="AZ771" s="129">
        <v>0</v>
      </c>
      <c r="BA771" s="129">
        <v>0</v>
      </c>
      <c r="BB771" s="155" t="str">
        <f t="shared" si="73"/>
        <v>对目标方向投掷2个光球,对触碰的单位造成造成165%攻击伤害+2250点固定伤害,此光球再移动到一定位置后会再原始路径返回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63011206</v>
      </c>
      <c r="D772" s="153" t="s">
        <v>941</v>
      </c>
      <c r="E772" s="130">
        <v>5</v>
      </c>
      <c r="F772" s="130">
        <v>63011201</v>
      </c>
      <c r="G772" s="130">
        <v>0</v>
      </c>
      <c r="H772" s="127">
        <v>1</v>
      </c>
      <c r="I772" s="13">
        <v>3</v>
      </c>
      <c r="J772" s="13">
        <v>0</v>
      </c>
      <c r="K772" s="130">
        <v>0</v>
      </c>
      <c r="L772" s="130">
        <v>0</v>
      </c>
      <c r="M772" s="130">
        <v>0</v>
      </c>
      <c r="N772" s="125">
        <v>1</v>
      </c>
      <c r="O772" s="130">
        <v>0</v>
      </c>
      <c r="P772" s="130">
        <v>0</v>
      </c>
      <c r="Q772" s="130">
        <v>0</v>
      </c>
      <c r="R772" s="129">
        <v>0</v>
      </c>
      <c r="S772" s="129">
        <v>0</v>
      </c>
      <c r="T772" s="125">
        <v>1</v>
      </c>
      <c r="U772" s="130">
        <v>2</v>
      </c>
      <c r="V772" s="130">
        <v>0</v>
      </c>
      <c r="W772" s="130">
        <v>1.8</v>
      </c>
      <c r="X772" s="154">
        <v>3000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871</v>
      </c>
      <c r="AV772" s="130">
        <v>10003002</v>
      </c>
      <c r="AW772" s="130">
        <v>21200110</v>
      </c>
      <c r="AX772" s="153" t="s">
        <v>942</v>
      </c>
      <c r="AY772" s="153">
        <v>0</v>
      </c>
      <c r="AZ772" s="129">
        <v>0</v>
      </c>
      <c r="BA772" s="129">
        <v>0</v>
      </c>
      <c r="BB772" s="155" t="str">
        <f t="shared" si="73"/>
        <v>对目标方向投掷2个光球,对触碰的单位造成造成180%攻击伤害+3000点固定伤害,此光球再移动到一定位置后会再原始路径返回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20.100000000000001" customHeight="1">
      <c r="C773" s="125">
        <v>63011301</v>
      </c>
      <c r="D773" s="126" t="s">
        <v>781</v>
      </c>
      <c r="E773" s="130">
        <v>0</v>
      </c>
      <c r="F773" s="125">
        <v>63011301</v>
      </c>
      <c r="G773" s="125">
        <f t="shared" ref="G773:G775" si="74">C774</f>
        <v>63011302</v>
      </c>
      <c r="H773" s="154">
        <v>5</v>
      </c>
      <c r="I773" s="13">
        <v>5</v>
      </c>
      <c r="J773" s="13">
        <v>5</v>
      </c>
      <c r="K773" s="130">
        <v>0</v>
      </c>
      <c r="L773" s="125">
        <v>0</v>
      </c>
      <c r="M773" s="125">
        <v>0</v>
      </c>
      <c r="N773" s="125">
        <v>1</v>
      </c>
      <c r="O773" s="125">
        <v>0</v>
      </c>
      <c r="P773" s="125">
        <v>0</v>
      </c>
      <c r="Q773" s="125">
        <v>0</v>
      </c>
      <c r="R773" s="129">
        <v>0</v>
      </c>
      <c r="S773" s="129">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848</v>
      </c>
      <c r="AU773" s="125" t="s">
        <v>943</v>
      </c>
      <c r="AV773" s="130">
        <v>0</v>
      </c>
      <c r="AW773" s="130">
        <v>21101051</v>
      </c>
      <c r="AX773" s="126" t="s">
        <v>881</v>
      </c>
      <c r="AY773" s="247" t="s">
        <v>944</v>
      </c>
      <c r="AZ773" s="129">
        <v>0</v>
      </c>
      <c r="BA773" s="129">
        <v>0</v>
      </c>
      <c r="BB773" s="156" t="s">
        <v>945</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20.100000000000001" customHeight="1">
      <c r="C774" s="125">
        <v>63011302</v>
      </c>
      <c r="D774" s="126" t="s">
        <v>781</v>
      </c>
      <c r="E774" s="130">
        <v>1</v>
      </c>
      <c r="F774" s="125">
        <v>63011301</v>
      </c>
      <c r="G774" s="125">
        <f t="shared" si="74"/>
        <v>63011303</v>
      </c>
      <c r="H774" s="154">
        <v>5</v>
      </c>
      <c r="I774" s="13">
        <v>5</v>
      </c>
      <c r="J774" s="13">
        <v>2</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848</v>
      </c>
      <c r="AU774" s="125" t="s">
        <v>943</v>
      </c>
      <c r="AV774" s="130">
        <v>0</v>
      </c>
      <c r="AW774" s="130">
        <v>21101051</v>
      </c>
      <c r="AX774" s="126" t="s">
        <v>881</v>
      </c>
      <c r="AY774" s="247" t="s">
        <v>944</v>
      </c>
      <c r="AZ774" s="129">
        <v>0</v>
      </c>
      <c r="BA774" s="129">
        <v>0</v>
      </c>
      <c r="BB774" s="156" t="s">
        <v>945</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20.100000000000001" customHeight="1">
      <c r="C775" s="125">
        <v>63011303</v>
      </c>
      <c r="D775" s="126" t="s">
        <v>781</v>
      </c>
      <c r="E775" s="130">
        <v>2</v>
      </c>
      <c r="F775" s="125">
        <v>63011301</v>
      </c>
      <c r="G775" s="125">
        <f t="shared" si="74"/>
        <v>63011304</v>
      </c>
      <c r="H775" s="154">
        <v>5</v>
      </c>
      <c r="I775" s="13">
        <v>5</v>
      </c>
      <c r="J775" s="13">
        <v>2</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848</v>
      </c>
      <c r="AU775" s="125" t="s">
        <v>943</v>
      </c>
      <c r="AV775" s="130">
        <v>0</v>
      </c>
      <c r="AW775" s="130">
        <v>21101051</v>
      </c>
      <c r="AX775" s="126" t="s">
        <v>881</v>
      </c>
      <c r="AY775" s="247" t="s">
        <v>946</v>
      </c>
      <c r="AZ775" s="129">
        <v>0</v>
      </c>
      <c r="BA775" s="129">
        <v>0</v>
      </c>
      <c r="BB775" s="156" t="s">
        <v>947</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19.5" customHeight="1">
      <c r="C776" s="125">
        <v>63011304</v>
      </c>
      <c r="D776" s="126" t="s">
        <v>781</v>
      </c>
      <c r="E776" s="130">
        <v>3</v>
      </c>
      <c r="F776" s="125">
        <v>63011301</v>
      </c>
      <c r="G776" s="125">
        <v>0</v>
      </c>
      <c r="H776" s="154">
        <v>5</v>
      </c>
      <c r="I776" s="13">
        <v>5</v>
      </c>
      <c r="J776" s="13">
        <v>0</v>
      </c>
      <c r="K776" s="130">
        <v>0</v>
      </c>
      <c r="L776" s="125">
        <v>0</v>
      </c>
      <c r="M776" s="125">
        <v>0</v>
      </c>
      <c r="N776" s="125">
        <v>1</v>
      </c>
      <c r="O776" s="125">
        <v>0</v>
      </c>
      <c r="P776" s="125">
        <v>0</v>
      </c>
      <c r="Q776" s="125">
        <v>0</v>
      </c>
      <c r="R776" s="129">
        <v>0</v>
      </c>
      <c r="S776" s="125">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848</v>
      </c>
      <c r="AU776" s="125" t="s">
        <v>943</v>
      </c>
      <c r="AV776" s="130">
        <v>0</v>
      </c>
      <c r="AW776" s="130">
        <v>21101051</v>
      </c>
      <c r="AX776" s="126" t="s">
        <v>881</v>
      </c>
      <c r="AY776" s="247" t="s">
        <v>948</v>
      </c>
      <c r="AZ776" s="129">
        <v>0</v>
      </c>
      <c r="BA776" s="129">
        <v>0</v>
      </c>
      <c r="BB776" s="156" t="s">
        <v>949</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19.5" customHeight="1">
      <c r="C777" s="125">
        <v>63011305</v>
      </c>
      <c r="D777" s="126" t="s">
        <v>781</v>
      </c>
      <c r="E777" s="130">
        <v>4</v>
      </c>
      <c r="F777" s="125">
        <v>63011301</v>
      </c>
      <c r="G777" s="125">
        <v>0</v>
      </c>
      <c r="H777" s="154">
        <v>5</v>
      </c>
      <c r="I777" s="13">
        <v>5</v>
      </c>
      <c r="J777" s="13">
        <v>0</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848</v>
      </c>
      <c r="AU777" s="125" t="s">
        <v>943</v>
      </c>
      <c r="AV777" s="130">
        <v>0</v>
      </c>
      <c r="AW777" s="130">
        <v>21101051</v>
      </c>
      <c r="AX777" s="126" t="s">
        <v>881</v>
      </c>
      <c r="AY777" s="247" t="s">
        <v>950</v>
      </c>
      <c r="AZ777" s="129">
        <v>0</v>
      </c>
      <c r="BA777" s="129">
        <v>0</v>
      </c>
      <c r="BB777" s="156" t="s">
        <v>951</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19.5" customHeight="1">
      <c r="C778" s="125">
        <v>63011306</v>
      </c>
      <c r="D778" s="126" t="s">
        <v>781</v>
      </c>
      <c r="E778" s="130">
        <v>5</v>
      </c>
      <c r="F778" s="125">
        <v>63011301</v>
      </c>
      <c r="G778" s="130">
        <v>0</v>
      </c>
      <c r="H778" s="154">
        <v>5</v>
      </c>
      <c r="I778" s="13">
        <v>5</v>
      </c>
      <c r="J778" s="13">
        <v>0</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848</v>
      </c>
      <c r="AU778" s="125" t="s">
        <v>943</v>
      </c>
      <c r="AV778" s="130">
        <v>0</v>
      </c>
      <c r="AW778" s="130">
        <v>21101051</v>
      </c>
      <c r="AX778" s="126" t="s">
        <v>881</v>
      </c>
      <c r="AY778" s="247" t="s">
        <v>952</v>
      </c>
      <c r="AZ778" s="129">
        <v>0</v>
      </c>
      <c r="BA778" s="129">
        <v>0</v>
      </c>
      <c r="BB778" s="156" t="s">
        <v>953</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20.100000000000001" customHeight="1">
      <c r="C779" s="125">
        <v>63011311</v>
      </c>
      <c r="D779" s="14" t="s">
        <v>220</v>
      </c>
      <c r="E779" s="13">
        <v>1</v>
      </c>
      <c r="F779" s="13">
        <v>60011401</v>
      </c>
      <c r="G779" s="16">
        <v>0</v>
      </c>
      <c r="H779" s="15">
        <v>0</v>
      </c>
      <c r="I779" s="16">
        <v>1</v>
      </c>
      <c r="J779" s="16">
        <v>0</v>
      </c>
      <c r="K779" s="16">
        <v>0</v>
      </c>
      <c r="L779" s="13">
        <v>0</v>
      </c>
      <c r="M779" s="13">
        <v>0</v>
      </c>
      <c r="N779" s="13">
        <v>2</v>
      </c>
      <c r="O779" s="13">
        <v>9</v>
      </c>
      <c r="P779" s="13">
        <v>1</v>
      </c>
      <c r="Q779" s="13">
        <v>0</v>
      </c>
      <c r="R779" s="8">
        <v>0</v>
      </c>
      <c r="S779" s="13">
        <v>0</v>
      </c>
      <c r="T779" s="13">
        <v>1</v>
      </c>
      <c r="U779" s="13">
        <v>2</v>
      </c>
      <c r="V779" s="13">
        <v>0</v>
      </c>
      <c r="W779" s="13">
        <v>0</v>
      </c>
      <c r="X779" s="13">
        <v>0</v>
      </c>
      <c r="Y779" s="13">
        <v>0</v>
      </c>
      <c r="Z779" s="13">
        <v>0</v>
      </c>
      <c r="AA779" s="13">
        <v>0</v>
      </c>
      <c r="AB779" s="13">
        <v>0</v>
      </c>
      <c r="AC779" s="13">
        <v>0</v>
      </c>
      <c r="AD779" s="13">
        <v>10</v>
      </c>
      <c r="AE779" s="13">
        <v>0</v>
      </c>
      <c r="AF779" s="13">
        <v>3</v>
      </c>
      <c r="AG779" s="8">
        <v>7</v>
      </c>
      <c r="AH779" s="8">
        <v>0</v>
      </c>
      <c r="AI779" s="8">
        <v>0</v>
      </c>
      <c r="AJ779" s="8">
        <v>10</v>
      </c>
      <c r="AK779" s="13">
        <v>0</v>
      </c>
      <c r="AL779" s="13">
        <v>0</v>
      </c>
      <c r="AM779" s="13">
        <v>0</v>
      </c>
      <c r="AN779" s="13">
        <v>0</v>
      </c>
      <c r="AO779" s="13">
        <v>3000</v>
      </c>
      <c r="AP779" s="13">
        <v>0.2</v>
      </c>
      <c r="AQ779" s="13">
        <v>0</v>
      </c>
      <c r="AR779" s="8">
        <v>0</v>
      </c>
      <c r="AS779" s="13">
        <v>80002005</v>
      </c>
      <c r="AT779" s="14" t="s">
        <v>161</v>
      </c>
      <c r="AU779" s="13">
        <v>0</v>
      </c>
      <c r="AV779" s="16">
        <v>0</v>
      </c>
      <c r="AW779" s="16">
        <v>0</v>
      </c>
      <c r="AX779" s="14" t="s">
        <v>162</v>
      </c>
      <c r="AY779" s="13">
        <v>0</v>
      </c>
      <c r="AZ779" s="15">
        <v>0</v>
      </c>
      <c r="BA779" s="15">
        <v>0</v>
      </c>
      <c r="BB779" s="36" t="s">
        <v>954</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63011312</v>
      </c>
      <c r="D780" s="14" t="s">
        <v>955</v>
      </c>
      <c r="E780" s="13">
        <v>1</v>
      </c>
      <c r="F780" s="13">
        <v>60010300</v>
      </c>
      <c r="G780" s="16">
        <v>0</v>
      </c>
      <c r="H780" s="15">
        <v>0</v>
      </c>
      <c r="I780" s="16">
        <v>1</v>
      </c>
      <c r="J780" s="16">
        <v>0</v>
      </c>
      <c r="K780" s="16">
        <v>0</v>
      </c>
      <c r="L780" s="13">
        <v>0</v>
      </c>
      <c r="M780" s="13">
        <v>0</v>
      </c>
      <c r="N780" s="13">
        <v>2</v>
      </c>
      <c r="O780" s="13">
        <v>9</v>
      </c>
      <c r="P780" s="13">
        <v>0.1</v>
      </c>
      <c r="Q780" s="13">
        <v>0</v>
      </c>
      <c r="R780" s="8">
        <v>0</v>
      </c>
      <c r="S780" s="13">
        <v>0</v>
      </c>
      <c r="T780" s="13">
        <v>1</v>
      </c>
      <c r="U780" s="13">
        <v>2</v>
      </c>
      <c r="V780" s="13">
        <v>0</v>
      </c>
      <c r="W780" s="13">
        <v>2</v>
      </c>
      <c r="X780" s="13">
        <v>0</v>
      </c>
      <c r="Y780" s="13">
        <v>0</v>
      </c>
      <c r="Z780" s="13">
        <v>0</v>
      </c>
      <c r="AA780" s="13">
        <v>0</v>
      </c>
      <c r="AB780" s="13">
        <v>0</v>
      </c>
      <c r="AC780" s="13">
        <v>0</v>
      </c>
      <c r="AD780" s="13">
        <v>3</v>
      </c>
      <c r="AE780" s="13">
        <v>2</v>
      </c>
      <c r="AF780" s="13" t="s">
        <v>169</v>
      </c>
      <c r="AG780" s="8">
        <v>0</v>
      </c>
      <c r="AH780" s="8">
        <v>0</v>
      </c>
      <c r="AI780" s="8">
        <v>0</v>
      </c>
      <c r="AJ780" s="8">
        <v>1.5</v>
      </c>
      <c r="AK780" s="13">
        <v>0</v>
      </c>
      <c r="AL780" s="13">
        <v>0</v>
      </c>
      <c r="AM780" s="13">
        <v>0</v>
      </c>
      <c r="AN780" s="13">
        <v>0</v>
      </c>
      <c r="AO780" s="13">
        <v>3000</v>
      </c>
      <c r="AP780" s="13">
        <v>0.5</v>
      </c>
      <c r="AQ780" s="13">
        <v>0</v>
      </c>
      <c r="AR780" s="8">
        <v>0</v>
      </c>
      <c r="AS780" s="13">
        <v>0</v>
      </c>
      <c r="AT780" s="14" t="s">
        <v>161</v>
      </c>
      <c r="AU780" s="13">
        <v>0</v>
      </c>
      <c r="AV780" s="16">
        <v>10000007</v>
      </c>
      <c r="AW780" s="16">
        <v>21201050</v>
      </c>
      <c r="AX780" s="14" t="s">
        <v>162</v>
      </c>
      <c r="AY780" s="13">
        <v>0</v>
      </c>
      <c r="AZ780" s="15">
        <v>0</v>
      </c>
      <c r="BA780" s="15">
        <v>1</v>
      </c>
      <c r="BB780" s="36" t="s">
        <v>956</v>
      </c>
      <c r="BC780" s="13">
        <v>0</v>
      </c>
      <c r="BD780" s="13">
        <v>0</v>
      </c>
      <c r="BE780" s="13"/>
      <c r="BF780" s="13"/>
      <c r="BG780" s="13"/>
      <c r="BH780" s="16"/>
      <c r="BI780" s="13">
        <v>0</v>
      </c>
      <c r="BJ780" s="8">
        <v>0</v>
      </c>
      <c r="BK780" s="8">
        <v>0</v>
      </c>
      <c r="BL780" s="8">
        <v>0</v>
      </c>
      <c r="BM780" s="8">
        <v>0</v>
      </c>
      <c r="BN780" s="8">
        <v>0</v>
      </c>
      <c r="BO780" s="8">
        <v>0</v>
      </c>
      <c r="BP780" s="8">
        <v>0</v>
      </c>
    </row>
    <row r="781" spans="3:68" ht="20.100000000000001" customHeight="1">
      <c r="C781" s="125">
        <v>63011313</v>
      </c>
      <c r="D781" s="14" t="s">
        <v>957</v>
      </c>
      <c r="E781" s="16">
        <v>1</v>
      </c>
      <c r="F781" s="13">
        <v>60030002</v>
      </c>
      <c r="G781" s="8">
        <v>0</v>
      </c>
      <c r="H781" s="8">
        <v>0</v>
      </c>
      <c r="I781" s="16">
        <v>1</v>
      </c>
      <c r="J781" s="16">
        <v>0</v>
      </c>
      <c r="K781" s="8">
        <v>0</v>
      </c>
      <c r="L781" s="8">
        <v>0</v>
      </c>
      <c r="M781" s="8">
        <v>0</v>
      </c>
      <c r="N781" s="8">
        <v>2</v>
      </c>
      <c r="O781" s="8">
        <v>10</v>
      </c>
      <c r="P781" s="8">
        <v>0.1</v>
      </c>
      <c r="Q781" s="8">
        <v>0</v>
      </c>
      <c r="R781" s="8">
        <v>0</v>
      </c>
      <c r="S781" s="8">
        <v>0</v>
      </c>
      <c r="T781" s="13">
        <v>1</v>
      </c>
      <c r="U781" s="8">
        <v>2</v>
      </c>
      <c r="V781" s="8">
        <v>0</v>
      </c>
      <c r="W781" s="8">
        <v>2.5</v>
      </c>
      <c r="X781" s="8">
        <v>0</v>
      </c>
      <c r="Y781" s="8">
        <v>0</v>
      </c>
      <c r="Z781" s="8">
        <v>0</v>
      </c>
      <c r="AA781" s="8">
        <v>0</v>
      </c>
      <c r="AB781" s="16">
        <v>0</v>
      </c>
      <c r="AC781" s="8">
        <v>0</v>
      </c>
      <c r="AD781" s="8">
        <v>10</v>
      </c>
      <c r="AE781" s="8">
        <v>0</v>
      </c>
      <c r="AF781" s="8">
        <v>0</v>
      </c>
      <c r="AG781" s="8">
        <v>7</v>
      </c>
      <c r="AH781" s="8">
        <v>0</v>
      </c>
      <c r="AI781" s="8">
        <v>0</v>
      </c>
      <c r="AJ781" s="8">
        <v>6</v>
      </c>
      <c r="AK781" s="8">
        <v>0</v>
      </c>
      <c r="AL781" s="8">
        <v>0</v>
      </c>
      <c r="AM781" s="8">
        <v>0</v>
      </c>
      <c r="AN781" s="8">
        <v>0</v>
      </c>
      <c r="AO781" s="8">
        <v>1000</v>
      </c>
      <c r="AP781" s="8">
        <v>0</v>
      </c>
      <c r="AQ781" s="8">
        <v>0</v>
      </c>
      <c r="AR781" s="8">
        <v>0</v>
      </c>
      <c r="AS781" s="8">
        <v>90000009</v>
      </c>
      <c r="AT781" s="14" t="s">
        <v>161</v>
      </c>
      <c r="AU781" s="8" t="s">
        <v>869</v>
      </c>
      <c r="AV781" s="8" t="s">
        <v>160</v>
      </c>
      <c r="AW781" s="8" t="s">
        <v>958</v>
      </c>
      <c r="AX781" s="9" t="s">
        <v>162</v>
      </c>
      <c r="AY781" s="8">
        <v>0</v>
      </c>
      <c r="AZ781" s="15">
        <v>0</v>
      </c>
      <c r="BA781" s="15">
        <v>0</v>
      </c>
      <c r="BB781" s="34" t="s">
        <v>959</v>
      </c>
      <c r="BC781" s="8">
        <v>0</v>
      </c>
      <c r="BD781" s="13">
        <v>0</v>
      </c>
      <c r="BE781" s="13"/>
      <c r="BF781" s="13"/>
      <c r="BG781" s="13"/>
      <c r="BH781" s="16"/>
      <c r="BI781" s="11">
        <v>0</v>
      </c>
      <c r="BJ781" s="8">
        <v>0</v>
      </c>
      <c r="BK781" s="8">
        <v>0</v>
      </c>
      <c r="BL781" s="8">
        <v>0</v>
      </c>
      <c r="BM781" s="8">
        <v>0</v>
      </c>
      <c r="BN781" s="8">
        <v>0</v>
      </c>
      <c r="BO781" s="8">
        <v>0</v>
      </c>
      <c r="BP781" s="8">
        <v>0</v>
      </c>
    </row>
    <row r="782" spans="3:68" ht="20.100000000000001" customHeight="1">
      <c r="C782" s="125">
        <v>63011314</v>
      </c>
      <c r="D782" s="14" t="s">
        <v>960</v>
      </c>
      <c r="E782" s="13">
        <v>1</v>
      </c>
      <c r="F782" s="13">
        <v>60010601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961</v>
      </c>
      <c r="AZ782" s="15">
        <v>0</v>
      </c>
      <c r="BA782" s="15">
        <v>0</v>
      </c>
      <c r="BB782" s="36" t="s">
        <v>962</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63011315</v>
      </c>
      <c r="D783" s="58" t="s">
        <v>403</v>
      </c>
      <c r="E783" s="54">
        <v>1</v>
      </c>
      <c r="F783" s="59">
        <v>60010801</v>
      </c>
      <c r="G783" s="59">
        <v>0</v>
      </c>
      <c r="H783" s="60">
        <v>0</v>
      </c>
      <c r="I783" s="59">
        <v>1</v>
      </c>
      <c r="J783" s="59">
        <v>0</v>
      </c>
      <c r="K783" s="54">
        <v>0</v>
      </c>
      <c r="L783" s="59">
        <v>0</v>
      </c>
      <c r="M783" s="59">
        <v>0</v>
      </c>
      <c r="N783" s="59">
        <v>2</v>
      </c>
      <c r="O783" s="59">
        <v>1</v>
      </c>
      <c r="P783" s="59">
        <v>0</v>
      </c>
      <c r="Q783" s="59">
        <v>0</v>
      </c>
      <c r="R783" s="62">
        <v>0</v>
      </c>
      <c r="S783" s="60">
        <v>0</v>
      </c>
      <c r="T783" s="54">
        <v>1</v>
      </c>
      <c r="U783" s="59">
        <v>2</v>
      </c>
      <c r="V783" s="59">
        <v>0</v>
      </c>
      <c r="W783" s="59">
        <v>0.75</v>
      </c>
      <c r="X783" s="59">
        <v>0</v>
      </c>
      <c r="Y783" s="59">
        <v>0</v>
      </c>
      <c r="Z783" s="59">
        <v>0</v>
      </c>
      <c r="AA783" s="59">
        <v>0</v>
      </c>
      <c r="AB783" s="59">
        <v>0</v>
      </c>
      <c r="AC783" s="59">
        <v>0</v>
      </c>
      <c r="AD783" s="59">
        <v>30</v>
      </c>
      <c r="AE783" s="59">
        <v>1</v>
      </c>
      <c r="AF783" s="59">
        <v>4</v>
      </c>
      <c r="AG783" s="62">
        <v>9</v>
      </c>
      <c r="AH783" s="62">
        <v>0</v>
      </c>
      <c r="AI783" s="8">
        <v>0</v>
      </c>
      <c r="AJ783" s="62">
        <v>4</v>
      </c>
      <c r="AK783" s="59">
        <v>0</v>
      </c>
      <c r="AL783" s="59">
        <v>0</v>
      </c>
      <c r="AM783" s="59">
        <v>0</v>
      </c>
      <c r="AN783" s="59">
        <v>0</v>
      </c>
      <c r="AO783" s="59">
        <v>30000</v>
      </c>
      <c r="AP783" s="59">
        <v>0.5</v>
      </c>
      <c r="AQ783" s="59">
        <v>0</v>
      </c>
      <c r="AR783" s="62">
        <v>0</v>
      </c>
      <c r="AS783" s="59">
        <v>0</v>
      </c>
      <c r="AT783" s="58" t="s">
        <v>161</v>
      </c>
      <c r="AU783" s="59" t="s">
        <v>782</v>
      </c>
      <c r="AV783" s="59">
        <v>10000009</v>
      </c>
      <c r="AW783" s="59">
        <v>70405005</v>
      </c>
      <c r="AX783" s="58" t="s">
        <v>232</v>
      </c>
      <c r="AY783" s="58" t="s">
        <v>262</v>
      </c>
      <c r="AZ783" s="60">
        <v>0</v>
      </c>
      <c r="BA783" s="60">
        <v>0</v>
      </c>
      <c r="BB783" s="159" t="s">
        <v>963</v>
      </c>
      <c r="BC783" s="59">
        <v>0</v>
      </c>
      <c r="BD783" s="54">
        <v>0</v>
      </c>
      <c r="BE783" s="59">
        <v>0</v>
      </c>
      <c r="BF783" s="59">
        <v>0</v>
      </c>
      <c r="BG783" s="59">
        <v>0</v>
      </c>
      <c r="BH783" s="59">
        <v>0</v>
      </c>
      <c r="BI783" s="82">
        <v>0</v>
      </c>
      <c r="BJ783" s="8">
        <v>0</v>
      </c>
      <c r="BK783" s="8">
        <v>0</v>
      </c>
      <c r="BL783" s="8">
        <v>0</v>
      </c>
      <c r="BM783" s="8">
        <v>0</v>
      </c>
      <c r="BN783" s="8">
        <v>0</v>
      </c>
      <c r="BO783" s="8">
        <v>0</v>
      </c>
      <c r="BP783" s="8">
        <v>0</v>
      </c>
    </row>
    <row r="784" spans="3:68" ht="20.100000000000001" customHeight="1">
      <c r="C784" s="125">
        <v>63011316</v>
      </c>
      <c r="D784" s="14" t="s">
        <v>894</v>
      </c>
      <c r="E784" s="13">
        <v>1</v>
      </c>
      <c r="F784" s="13">
        <v>60010500</v>
      </c>
      <c r="G784" s="16">
        <v>0</v>
      </c>
      <c r="H784" s="15">
        <v>0</v>
      </c>
      <c r="I784" s="16">
        <v>1</v>
      </c>
      <c r="J784" s="16">
        <v>0</v>
      </c>
      <c r="K784" s="16">
        <v>0</v>
      </c>
      <c r="L784" s="13">
        <v>0</v>
      </c>
      <c r="M784" s="13">
        <v>0</v>
      </c>
      <c r="N784" s="13">
        <v>5</v>
      </c>
      <c r="O784" s="13">
        <v>0</v>
      </c>
      <c r="P784" s="13">
        <v>0</v>
      </c>
      <c r="Q784" s="13">
        <v>0</v>
      </c>
      <c r="R784" s="8">
        <v>0</v>
      </c>
      <c r="S784" s="13">
        <v>0</v>
      </c>
      <c r="T784" s="13">
        <v>1</v>
      </c>
      <c r="U784" s="13">
        <v>2</v>
      </c>
      <c r="V784" s="13">
        <v>0</v>
      </c>
      <c r="W784" s="13">
        <v>0</v>
      </c>
      <c r="X784" s="13">
        <v>0</v>
      </c>
      <c r="Y784" s="13">
        <v>0</v>
      </c>
      <c r="Z784" s="13">
        <v>0</v>
      </c>
      <c r="AA784" s="13">
        <v>0</v>
      </c>
      <c r="AB784" s="13">
        <v>0</v>
      </c>
      <c r="AC784" s="13">
        <v>0</v>
      </c>
      <c r="AD784" s="13">
        <v>9</v>
      </c>
      <c r="AE784" s="13">
        <v>2</v>
      </c>
      <c r="AF784" s="13" t="s">
        <v>169</v>
      </c>
      <c r="AG784" s="8">
        <v>2</v>
      </c>
      <c r="AH784" s="8">
        <v>2</v>
      </c>
      <c r="AI784" s="8">
        <v>0</v>
      </c>
      <c r="AJ784" s="8">
        <v>1.5</v>
      </c>
      <c r="AK784" s="13">
        <v>0</v>
      </c>
      <c r="AL784" s="13">
        <v>0</v>
      </c>
      <c r="AM784" s="13">
        <v>0</v>
      </c>
      <c r="AN784" s="13">
        <v>0</v>
      </c>
      <c r="AO784" s="13">
        <v>3000</v>
      </c>
      <c r="AP784" s="13">
        <v>0.5</v>
      </c>
      <c r="AQ784" s="13">
        <v>0</v>
      </c>
      <c r="AR784" s="8">
        <v>0</v>
      </c>
      <c r="AS784" s="13" t="s">
        <v>160</v>
      </c>
      <c r="AT784" s="14" t="s">
        <v>161</v>
      </c>
      <c r="AU784" s="13">
        <v>0</v>
      </c>
      <c r="AV784" s="16">
        <v>0</v>
      </c>
      <c r="AW784" s="16">
        <v>0</v>
      </c>
      <c r="AX784" s="14" t="s">
        <v>162</v>
      </c>
      <c r="AY784" s="13" t="s">
        <v>964</v>
      </c>
      <c r="AZ784" s="15">
        <v>0</v>
      </c>
      <c r="BA784" s="15">
        <v>0</v>
      </c>
      <c r="BB784" s="36" t="s">
        <v>965</v>
      </c>
      <c r="BC784" s="13"/>
      <c r="BD784" s="13">
        <v>0</v>
      </c>
      <c r="BE784" s="13"/>
      <c r="BF784" s="13"/>
      <c r="BG784" s="13"/>
      <c r="BH784" s="16"/>
      <c r="BI784" s="13">
        <v>0</v>
      </c>
      <c r="BJ784" s="8">
        <v>0</v>
      </c>
      <c r="BK784" s="8">
        <v>0</v>
      </c>
      <c r="BL784" s="8">
        <v>0</v>
      </c>
      <c r="BM784" s="8">
        <v>0</v>
      </c>
      <c r="BN784" s="8">
        <v>0</v>
      </c>
      <c r="BO784" s="8">
        <v>0</v>
      </c>
      <c r="BP784" s="8">
        <v>0</v>
      </c>
    </row>
    <row r="785" spans="3:68" ht="20.100000000000001" customHeight="1">
      <c r="C785" s="125">
        <v>63011317</v>
      </c>
      <c r="D785" s="14" t="s">
        <v>894</v>
      </c>
      <c r="E785" s="13">
        <v>1</v>
      </c>
      <c r="F785" s="13">
        <v>60011301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966</v>
      </c>
      <c r="AZ785" s="15">
        <v>0</v>
      </c>
      <c r="BA785" s="15">
        <v>0</v>
      </c>
      <c r="BB785" s="36" t="s">
        <v>967</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63011321</v>
      </c>
      <c r="D786" s="126" t="s">
        <v>781</v>
      </c>
      <c r="E786" s="130">
        <v>0</v>
      </c>
      <c r="F786" s="125">
        <v>63011301</v>
      </c>
      <c r="G786" s="125">
        <f t="shared" ref="G786:G788" si="75">C787</f>
        <v>63011322</v>
      </c>
      <c r="H786" s="154">
        <v>5</v>
      </c>
      <c r="I786" s="13">
        <v>5</v>
      </c>
      <c r="J786" s="13">
        <v>5</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943</v>
      </c>
      <c r="AV786" s="130">
        <v>0</v>
      </c>
      <c r="AW786" s="130">
        <v>21101051</v>
      </c>
      <c r="AX786" s="126" t="s">
        <v>881</v>
      </c>
      <c r="AY786" s="247" t="s">
        <v>968</v>
      </c>
      <c r="AZ786" s="129">
        <v>0</v>
      </c>
      <c r="BA786" s="129">
        <v>0</v>
      </c>
      <c r="BB786" s="156" t="s">
        <v>945</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20.100000000000001" customHeight="1">
      <c r="C787" s="125">
        <v>63011322</v>
      </c>
      <c r="D787" s="126" t="s">
        <v>781</v>
      </c>
      <c r="E787" s="130">
        <v>1</v>
      </c>
      <c r="F787" s="125">
        <v>63011301</v>
      </c>
      <c r="G787" s="125">
        <f t="shared" si="75"/>
        <v>63011323</v>
      </c>
      <c r="H787" s="154">
        <v>5</v>
      </c>
      <c r="I787" s="13">
        <v>5</v>
      </c>
      <c r="J787" s="13">
        <v>2</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943</v>
      </c>
      <c r="AV787" s="130">
        <v>0</v>
      </c>
      <c r="AW787" s="130">
        <v>21101051</v>
      </c>
      <c r="AX787" s="126" t="s">
        <v>881</v>
      </c>
      <c r="AY787" s="247" t="s">
        <v>968</v>
      </c>
      <c r="AZ787" s="129">
        <v>0</v>
      </c>
      <c r="BA787" s="129">
        <v>0</v>
      </c>
      <c r="BB787" s="156" t="s">
        <v>945</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20.100000000000001" customHeight="1">
      <c r="C788" s="125">
        <v>63011323</v>
      </c>
      <c r="D788" s="126" t="s">
        <v>781</v>
      </c>
      <c r="E788" s="130">
        <v>2</v>
      </c>
      <c r="F788" s="125">
        <v>63011301</v>
      </c>
      <c r="G788" s="125">
        <f t="shared" si="75"/>
        <v>63011324</v>
      </c>
      <c r="H788" s="154">
        <v>5</v>
      </c>
      <c r="I788" s="13">
        <v>5</v>
      </c>
      <c r="J788" s="13">
        <v>2</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943</v>
      </c>
      <c r="AV788" s="130">
        <v>0</v>
      </c>
      <c r="AW788" s="130">
        <v>21101051</v>
      </c>
      <c r="AX788" s="126" t="s">
        <v>881</v>
      </c>
      <c r="AY788" s="247" t="s">
        <v>969</v>
      </c>
      <c r="AZ788" s="129">
        <v>0</v>
      </c>
      <c r="BA788" s="129">
        <v>0</v>
      </c>
      <c r="BB788" s="156" t="s">
        <v>947</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19.5" customHeight="1">
      <c r="C789" s="125">
        <v>63011324</v>
      </c>
      <c r="D789" s="126" t="s">
        <v>781</v>
      </c>
      <c r="E789" s="130">
        <v>3</v>
      </c>
      <c r="F789" s="125">
        <v>63011301</v>
      </c>
      <c r="G789" s="125">
        <v>0</v>
      </c>
      <c r="H789" s="154">
        <v>5</v>
      </c>
      <c r="I789" s="13">
        <v>5</v>
      </c>
      <c r="J789" s="13">
        <v>0</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943</v>
      </c>
      <c r="AV789" s="130">
        <v>0</v>
      </c>
      <c r="AW789" s="130">
        <v>21101051</v>
      </c>
      <c r="AX789" s="126" t="s">
        <v>881</v>
      </c>
      <c r="AY789" s="247" t="s">
        <v>970</v>
      </c>
      <c r="AZ789" s="129">
        <v>0</v>
      </c>
      <c r="BA789" s="129">
        <v>0</v>
      </c>
      <c r="BB789" s="156" t="s">
        <v>949</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19.5" customHeight="1">
      <c r="C790" s="125">
        <v>63011325</v>
      </c>
      <c r="D790" s="126" t="s">
        <v>781</v>
      </c>
      <c r="E790" s="130">
        <v>4</v>
      </c>
      <c r="F790" s="125">
        <v>63011301</v>
      </c>
      <c r="G790" s="125">
        <v>0</v>
      </c>
      <c r="H790" s="154">
        <v>5</v>
      </c>
      <c r="I790" s="13">
        <v>5</v>
      </c>
      <c r="J790" s="13">
        <v>0</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943</v>
      </c>
      <c r="AV790" s="130">
        <v>0</v>
      </c>
      <c r="AW790" s="130">
        <v>21101051</v>
      </c>
      <c r="AX790" s="126" t="s">
        <v>881</v>
      </c>
      <c r="AY790" s="247" t="s">
        <v>971</v>
      </c>
      <c r="AZ790" s="129">
        <v>0</v>
      </c>
      <c r="BA790" s="129">
        <v>0</v>
      </c>
      <c r="BB790" s="156" t="s">
        <v>951</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19.5" customHeight="1">
      <c r="C791" s="125">
        <v>63011326</v>
      </c>
      <c r="D791" s="126" t="s">
        <v>781</v>
      </c>
      <c r="E791" s="130">
        <v>5</v>
      </c>
      <c r="F791" s="125">
        <v>63011301</v>
      </c>
      <c r="G791" s="130">
        <v>0</v>
      </c>
      <c r="H791" s="154">
        <v>5</v>
      </c>
      <c r="I791" s="13">
        <v>5</v>
      </c>
      <c r="J791" s="13">
        <v>0</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943</v>
      </c>
      <c r="AV791" s="130">
        <v>0</v>
      </c>
      <c r="AW791" s="130">
        <v>21101051</v>
      </c>
      <c r="AX791" s="126" t="s">
        <v>881</v>
      </c>
      <c r="AY791" s="247" t="s">
        <v>972</v>
      </c>
      <c r="AZ791" s="129">
        <v>0</v>
      </c>
      <c r="BA791" s="129">
        <v>0</v>
      </c>
      <c r="BB791" s="156" t="s">
        <v>953</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20.100000000000001" customHeight="1">
      <c r="C792" s="125">
        <v>63012101</v>
      </c>
      <c r="D792" s="153" t="s">
        <v>973</v>
      </c>
      <c r="E792" s="130">
        <v>0</v>
      </c>
      <c r="F792" s="130">
        <v>63012101</v>
      </c>
      <c r="G792" s="125">
        <f t="shared" ref="G792:G794" si="76">C793</f>
        <v>63012102</v>
      </c>
      <c r="H792" s="127">
        <v>1</v>
      </c>
      <c r="I792" s="13">
        <v>1</v>
      </c>
      <c r="J792" s="13">
        <v>5</v>
      </c>
      <c r="K792" s="125">
        <v>0</v>
      </c>
      <c r="L792" s="130">
        <v>0</v>
      </c>
      <c r="M792" s="130">
        <v>0</v>
      </c>
      <c r="N792" s="130">
        <v>1</v>
      </c>
      <c r="O792" s="130">
        <v>0</v>
      </c>
      <c r="P792" s="130">
        <v>0</v>
      </c>
      <c r="Q792" s="130">
        <v>0</v>
      </c>
      <c r="R792" s="129">
        <v>0</v>
      </c>
      <c r="S792" s="130">
        <v>0</v>
      </c>
      <c r="T792" s="125">
        <v>1</v>
      </c>
      <c r="U792" s="130">
        <v>1</v>
      </c>
      <c r="V792" s="130">
        <v>0</v>
      </c>
      <c r="W792" s="130">
        <v>2.5</v>
      </c>
      <c r="X792" s="129">
        <v>900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"对于当前目标造成"&amp;W792*100&amp;"%攻击伤害+"&amp;X792&amp;"点固定伤害"&amp;",如目标生命低于30%的则造成伤害提升50%"</f>
        <v>对于当前目标造成250%攻击伤害+900点固定伤害,如目标生命低于30%的则造成伤害提升50%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63012102</v>
      </c>
      <c r="D793" s="153" t="s">
        <v>973</v>
      </c>
      <c r="E793" s="130">
        <v>1</v>
      </c>
      <c r="F793" s="130">
        <v>63012101</v>
      </c>
      <c r="G793" s="125">
        <f t="shared" si="76"/>
        <v>63012103</v>
      </c>
      <c r="H793" s="127">
        <v>1</v>
      </c>
      <c r="I793" s="13">
        <v>1</v>
      </c>
      <c r="J793" s="13">
        <v>2</v>
      </c>
      <c r="K793" s="125">
        <v>0</v>
      </c>
      <c r="L793" s="130">
        <v>0</v>
      </c>
      <c r="M793" s="130">
        <v>0</v>
      </c>
      <c r="N793" s="130">
        <v>1</v>
      </c>
      <c r="O793" s="130">
        <v>0</v>
      </c>
      <c r="P793" s="130">
        <v>0</v>
      </c>
      <c r="Q793" s="130">
        <v>0</v>
      </c>
      <c r="R793" s="129">
        <v>0</v>
      </c>
      <c r="S793" s="130">
        <v>0</v>
      </c>
      <c r="T793" s="125">
        <v>1</v>
      </c>
      <c r="U793" s="130">
        <v>1</v>
      </c>
      <c r="V793" s="130">
        <v>0</v>
      </c>
      <c r="W793" s="130">
        <v>2.5</v>
      </c>
      <c r="X793" s="129">
        <v>900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ref="BB793:BB797" si="77">"对于当前目标造成"&amp;W793*100&amp;"%攻击伤害+"&amp;X793&amp;"点固定伤害"&amp;",如目标生命低于30%的则造成伤害提升50%"</f>
        <v>对于当前目标造成250%攻击伤害+900点固定伤害,如目标生命低于30%的则造成伤害提升50%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63012103</v>
      </c>
      <c r="D794" s="153" t="s">
        <v>973</v>
      </c>
      <c r="E794" s="130">
        <v>2</v>
      </c>
      <c r="F794" s="130">
        <v>63012101</v>
      </c>
      <c r="G794" s="125">
        <f t="shared" si="76"/>
        <v>63012104</v>
      </c>
      <c r="H794" s="127">
        <v>1</v>
      </c>
      <c r="I794" s="13">
        <v>1</v>
      </c>
      <c r="J794" s="13">
        <v>2</v>
      </c>
      <c r="K794" s="125">
        <v>0</v>
      </c>
      <c r="L794" s="130">
        <v>0</v>
      </c>
      <c r="M794" s="130">
        <v>0</v>
      </c>
      <c r="N794" s="130">
        <v>1</v>
      </c>
      <c r="O794" s="130">
        <v>0</v>
      </c>
      <c r="P794" s="130">
        <v>0</v>
      </c>
      <c r="Q794" s="130">
        <v>0</v>
      </c>
      <c r="R794" s="129">
        <v>0</v>
      </c>
      <c r="S794" s="130">
        <v>0</v>
      </c>
      <c r="T794" s="125">
        <v>1</v>
      </c>
      <c r="U794" s="130">
        <v>1</v>
      </c>
      <c r="V794" s="130">
        <v>0</v>
      </c>
      <c r="W794" s="130">
        <v>2.75</v>
      </c>
      <c r="X794" s="129">
        <v>1800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对于当前目标造成275%攻击伤害+1800点固定伤害,如目标生命低于30%的则造成伤害提升50%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63012104</v>
      </c>
      <c r="D795" s="153" t="s">
        <v>973</v>
      </c>
      <c r="E795" s="130">
        <v>3</v>
      </c>
      <c r="F795" s="130">
        <v>63012101</v>
      </c>
      <c r="G795" s="125">
        <v>0</v>
      </c>
      <c r="H795" s="127">
        <v>1</v>
      </c>
      <c r="I795" s="13">
        <v>1</v>
      </c>
      <c r="J795" s="13">
        <v>0</v>
      </c>
      <c r="K795" s="125">
        <v>0</v>
      </c>
      <c r="L795" s="130">
        <v>0</v>
      </c>
      <c r="M795" s="130">
        <v>0</v>
      </c>
      <c r="N795" s="130">
        <v>1</v>
      </c>
      <c r="O795" s="130">
        <v>0</v>
      </c>
      <c r="P795" s="130">
        <v>0</v>
      </c>
      <c r="Q795" s="130">
        <v>0</v>
      </c>
      <c r="R795" s="129">
        <v>0</v>
      </c>
      <c r="S795" s="130">
        <v>0</v>
      </c>
      <c r="T795" s="125">
        <v>1</v>
      </c>
      <c r="U795" s="130">
        <v>1</v>
      </c>
      <c r="V795" s="130">
        <v>0</v>
      </c>
      <c r="W795" s="130">
        <v>3</v>
      </c>
      <c r="X795" s="129">
        <v>2800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 t="shared" si="77"/>
        <v>对于当前目标造成300%攻击伤害+2800点固定伤害,如目标生命低于30%的则造成伤害提升50%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63012105</v>
      </c>
      <c r="D796" s="153" t="s">
        <v>973</v>
      </c>
      <c r="E796" s="130">
        <v>4</v>
      </c>
      <c r="F796" s="130">
        <v>63012101</v>
      </c>
      <c r="G796" s="125">
        <v>0</v>
      </c>
      <c r="H796" s="127">
        <v>1</v>
      </c>
      <c r="I796" s="13">
        <v>1</v>
      </c>
      <c r="J796" s="13">
        <v>0</v>
      </c>
      <c r="K796" s="125">
        <v>0</v>
      </c>
      <c r="L796" s="130">
        <v>0</v>
      </c>
      <c r="M796" s="130">
        <v>0</v>
      </c>
      <c r="N796" s="130">
        <v>1</v>
      </c>
      <c r="O796" s="130">
        <v>0</v>
      </c>
      <c r="P796" s="130">
        <v>0</v>
      </c>
      <c r="Q796" s="130">
        <v>0</v>
      </c>
      <c r="R796" s="129">
        <v>0</v>
      </c>
      <c r="S796" s="130">
        <v>0</v>
      </c>
      <c r="T796" s="125">
        <v>1</v>
      </c>
      <c r="U796" s="130">
        <v>1</v>
      </c>
      <c r="V796" s="130">
        <v>0</v>
      </c>
      <c r="W796" s="130">
        <v>3.25</v>
      </c>
      <c r="X796" s="129">
        <v>4000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si="77"/>
        <v>对于当前目标造成325%攻击伤害+4000点固定伤害,如目标生命低于30%的则造成伤害提升50%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63012106</v>
      </c>
      <c r="D797" s="153" t="s">
        <v>973</v>
      </c>
      <c r="E797" s="130">
        <v>5</v>
      </c>
      <c r="F797" s="130">
        <v>63012101</v>
      </c>
      <c r="G797" s="130">
        <v>0</v>
      </c>
      <c r="H797" s="127">
        <v>1</v>
      </c>
      <c r="I797" s="13">
        <v>1</v>
      </c>
      <c r="J797" s="13">
        <v>0</v>
      </c>
      <c r="K797" s="125">
        <v>0</v>
      </c>
      <c r="L797" s="130">
        <v>0</v>
      </c>
      <c r="M797" s="130">
        <v>0</v>
      </c>
      <c r="N797" s="130">
        <v>1</v>
      </c>
      <c r="O797" s="130">
        <v>0</v>
      </c>
      <c r="P797" s="130">
        <v>0</v>
      </c>
      <c r="Q797" s="130">
        <v>0</v>
      </c>
      <c r="R797" s="129">
        <v>0</v>
      </c>
      <c r="S797" s="130">
        <v>0</v>
      </c>
      <c r="T797" s="125">
        <v>1</v>
      </c>
      <c r="U797" s="130">
        <v>1</v>
      </c>
      <c r="V797" s="130">
        <v>0</v>
      </c>
      <c r="W797" s="130">
        <v>3.5</v>
      </c>
      <c r="X797" s="129">
        <v>5200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对于当前目标造成350%攻击伤害+5200点固定伤害,如目标生命低于30%的则造成伤害提升50%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63012201</v>
      </c>
      <c r="D798" s="152" t="s">
        <v>783</v>
      </c>
      <c r="E798" s="130">
        <v>0</v>
      </c>
      <c r="F798" s="130">
        <v>60031111</v>
      </c>
      <c r="G798" s="125">
        <f t="shared" ref="G798:G800" si="78">C799</f>
        <v>63012202</v>
      </c>
      <c r="H798" s="154">
        <v>5</v>
      </c>
      <c r="I798" s="13">
        <v>3</v>
      </c>
      <c r="J798" s="13">
        <v>5</v>
      </c>
      <c r="K798" s="130">
        <v>0</v>
      </c>
      <c r="L798" s="125">
        <v>0</v>
      </c>
      <c r="M798" s="125">
        <v>0</v>
      </c>
      <c r="N798" s="125">
        <v>1</v>
      </c>
      <c r="O798" s="125">
        <v>0</v>
      </c>
      <c r="P798" s="125">
        <v>1</v>
      </c>
      <c r="Q798" s="125">
        <v>0</v>
      </c>
      <c r="R798" s="129">
        <v>0</v>
      </c>
      <c r="S798" s="125">
        <v>0</v>
      </c>
      <c r="T798" s="125">
        <v>1</v>
      </c>
      <c r="U798" s="125">
        <v>2</v>
      </c>
      <c r="V798" s="125">
        <v>0</v>
      </c>
      <c r="W798" s="129">
        <v>1.75</v>
      </c>
      <c r="X798" s="129">
        <v>750</v>
      </c>
      <c r="Y798" s="125">
        <v>1</v>
      </c>
      <c r="Z798" s="130">
        <v>30</v>
      </c>
      <c r="AA798" s="125">
        <v>0</v>
      </c>
      <c r="AB798" s="125">
        <v>0</v>
      </c>
      <c r="AC798" s="125">
        <v>0</v>
      </c>
      <c r="AD798" s="130">
        <v>9</v>
      </c>
      <c r="AE798" s="125">
        <v>2</v>
      </c>
      <c r="AF798" s="125" t="s">
        <v>974</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975</v>
      </c>
      <c r="AZ798" s="129">
        <v>0</v>
      </c>
      <c r="BA798" s="129">
        <v>0</v>
      </c>
      <c r="BB798" s="155" t="str">
        <f>"对前方扇形范围进行散射,造成"&amp;W798*100&amp;"%攻击伤害+"&amp;X798&amp;"点固定伤害"&amp;",并对目标触发1秒眩晕"</f>
        <v>对前方扇形范围进行散射,造成175%攻击伤害+750点固定伤害,并对目标触发1秒眩晕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63012202</v>
      </c>
      <c r="D799" s="152" t="s">
        <v>783</v>
      </c>
      <c r="E799" s="130">
        <v>1</v>
      </c>
      <c r="F799" s="130">
        <v>60031111</v>
      </c>
      <c r="G799" s="125">
        <f t="shared" si="78"/>
        <v>63012203</v>
      </c>
      <c r="H799" s="154">
        <v>5</v>
      </c>
      <c r="I799" s="13">
        <v>3</v>
      </c>
      <c r="J799" s="13">
        <v>2</v>
      </c>
      <c r="K799" s="130">
        <v>0</v>
      </c>
      <c r="L799" s="125">
        <v>0</v>
      </c>
      <c r="M799" s="125">
        <v>0</v>
      </c>
      <c r="N799" s="125">
        <v>1</v>
      </c>
      <c r="O799" s="125">
        <v>0</v>
      </c>
      <c r="P799" s="125">
        <v>1</v>
      </c>
      <c r="Q799" s="125">
        <v>0</v>
      </c>
      <c r="R799" s="129">
        <v>0</v>
      </c>
      <c r="S799" s="125">
        <v>0</v>
      </c>
      <c r="T799" s="125">
        <v>1</v>
      </c>
      <c r="U799" s="125">
        <v>2</v>
      </c>
      <c r="V799" s="125">
        <v>0</v>
      </c>
      <c r="W799" s="129">
        <v>1.75</v>
      </c>
      <c r="X799" s="129">
        <v>750</v>
      </c>
      <c r="Y799" s="125">
        <v>1</v>
      </c>
      <c r="Z799" s="130">
        <v>30</v>
      </c>
      <c r="AA799" s="125">
        <v>0</v>
      </c>
      <c r="AB799" s="125">
        <v>0</v>
      </c>
      <c r="AC799" s="125">
        <v>0</v>
      </c>
      <c r="AD799" s="130">
        <v>9</v>
      </c>
      <c r="AE799" s="125">
        <v>2</v>
      </c>
      <c r="AF799" s="125" t="s">
        <v>974</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975</v>
      </c>
      <c r="AZ799" s="129">
        <v>0</v>
      </c>
      <c r="BA799" s="129">
        <v>0</v>
      </c>
      <c r="BB799" s="155" t="str">
        <f>"对前方扇形范围进行散射,造成"&amp;W799*100&amp;"%攻击伤害+"&amp;X799&amp;"点固定伤害"&amp;",并对目标触发1秒眩晕"</f>
        <v>对前方扇形范围进行散射,造成175%攻击伤害+750点固定伤害,并对目标触发1秒眩晕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63012203</v>
      </c>
      <c r="D800" s="152" t="s">
        <v>783</v>
      </c>
      <c r="E800" s="130">
        <v>2</v>
      </c>
      <c r="F800" s="130">
        <v>60031111</v>
      </c>
      <c r="G800" s="125">
        <f t="shared" si="78"/>
        <v>63012204</v>
      </c>
      <c r="H800" s="154">
        <v>5</v>
      </c>
      <c r="I800" s="13">
        <v>3</v>
      </c>
      <c r="J800" s="13">
        <v>2</v>
      </c>
      <c r="K800" s="130">
        <v>0</v>
      </c>
      <c r="L800" s="125">
        <v>0</v>
      </c>
      <c r="M800" s="125">
        <v>0</v>
      </c>
      <c r="N800" s="125">
        <v>1</v>
      </c>
      <c r="O800" s="125">
        <v>0</v>
      </c>
      <c r="P800" s="125">
        <v>1</v>
      </c>
      <c r="Q800" s="125">
        <v>0</v>
      </c>
      <c r="R800" s="129">
        <v>0</v>
      </c>
      <c r="S800" s="125">
        <v>0</v>
      </c>
      <c r="T800" s="125">
        <v>1</v>
      </c>
      <c r="U800" s="125">
        <v>2</v>
      </c>
      <c r="V800" s="125">
        <v>0</v>
      </c>
      <c r="W800" s="129">
        <v>2</v>
      </c>
      <c r="X800" s="129">
        <v>1500</v>
      </c>
      <c r="Y800" s="125">
        <v>1</v>
      </c>
      <c r="Z800" s="130">
        <v>30</v>
      </c>
      <c r="AA800" s="125">
        <v>0</v>
      </c>
      <c r="AB800" s="125">
        <v>0</v>
      </c>
      <c r="AC800" s="125">
        <v>0</v>
      </c>
      <c r="AD800" s="130">
        <v>9</v>
      </c>
      <c r="AE800" s="125">
        <v>2</v>
      </c>
      <c r="AF800" s="125" t="s">
        <v>974</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975</v>
      </c>
      <c r="AZ800" s="129">
        <v>0</v>
      </c>
      <c r="BA800" s="129">
        <v>0</v>
      </c>
      <c r="BB800" s="155" t="str">
        <f t="shared" ref="BB800:BB803" si="79">"对前方扇形范围进行散射,造成"&amp;W800*100&amp;"%攻击伤害+"&amp;X800&amp;"点固定伤害"&amp;",并对目标触发1秒眩晕"</f>
        <v>对前方扇形范围进行散射,造成200%攻击伤害+1500点固定伤害,并对目标触发1秒眩晕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20.100000000000001" customHeight="1">
      <c r="C801" s="125">
        <v>63012204</v>
      </c>
      <c r="D801" s="152" t="s">
        <v>783</v>
      </c>
      <c r="E801" s="130">
        <v>3</v>
      </c>
      <c r="F801" s="130">
        <v>60031111</v>
      </c>
      <c r="G801" s="125">
        <v>0</v>
      </c>
      <c r="H801" s="154">
        <v>5</v>
      </c>
      <c r="I801" s="13">
        <v>3</v>
      </c>
      <c r="J801" s="13">
        <v>0</v>
      </c>
      <c r="K801" s="130">
        <v>0</v>
      </c>
      <c r="L801" s="125">
        <v>0</v>
      </c>
      <c r="M801" s="125">
        <v>0</v>
      </c>
      <c r="N801" s="125">
        <v>1</v>
      </c>
      <c r="O801" s="125">
        <v>0</v>
      </c>
      <c r="P801" s="125">
        <v>1</v>
      </c>
      <c r="Q801" s="125">
        <v>0</v>
      </c>
      <c r="R801" s="129">
        <v>0</v>
      </c>
      <c r="S801" s="125">
        <v>0</v>
      </c>
      <c r="T801" s="125">
        <v>1</v>
      </c>
      <c r="U801" s="125">
        <v>2</v>
      </c>
      <c r="V801" s="125">
        <v>0</v>
      </c>
      <c r="W801" s="129">
        <v>2.25</v>
      </c>
      <c r="X801" s="129">
        <v>2250</v>
      </c>
      <c r="Y801" s="125">
        <v>1</v>
      </c>
      <c r="Z801" s="130">
        <v>30</v>
      </c>
      <c r="AA801" s="125">
        <v>0</v>
      </c>
      <c r="AB801" s="125">
        <v>0</v>
      </c>
      <c r="AC801" s="125">
        <v>0</v>
      </c>
      <c r="AD801" s="130">
        <v>9</v>
      </c>
      <c r="AE801" s="125">
        <v>2</v>
      </c>
      <c r="AF801" s="125" t="s">
        <v>974</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975</v>
      </c>
      <c r="AZ801" s="129">
        <v>0</v>
      </c>
      <c r="BA801" s="129">
        <v>0</v>
      </c>
      <c r="BB801" s="155" t="str">
        <f t="shared" si="79"/>
        <v>对前方扇形范围进行散射,造成225%攻击伤害+2250点固定伤害,并对目标触发1秒眩晕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63012205</v>
      </c>
      <c r="D802" s="152" t="s">
        <v>783</v>
      </c>
      <c r="E802" s="130">
        <v>4</v>
      </c>
      <c r="F802" s="130">
        <v>60031111</v>
      </c>
      <c r="G802" s="125">
        <v>0</v>
      </c>
      <c r="H802" s="154">
        <v>5</v>
      </c>
      <c r="I802" s="13">
        <v>3</v>
      </c>
      <c r="J802" s="13">
        <v>0</v>
      </c>
      <c r="K802" s="130">
        <v>0</v>
      </c>
      <c r="L802" s="125">
        <v>0</v>
      </c>
      <c r="M802" s="125">
        <v>0</v>
      </c>
      <c r="N802" s="125">
        <v>1</v>
      </c>
      <c r="O802" s="125">
        <v>0</v>
      </c>
      <c r="P802" s="125">
        <v>1</v>
      </c>
      <c r="Q802" s="125">
        <v>0</v>
      </c>
      <c r="R802" s="129">
        <v>0</v>
      </c>
      <c r="S802" s="125">
        <v>0</v>
      </c>
      <c r="T802" s="125">
        <v>1</v>
      </c>
      <c r="U802" s="125">
        <v>2</v>
      </c>
      <c r="V802" s="125">
        <v>0</v>
      </c>
      <c r="W802" s="129">
        <v>2.5</v>
      </c>
      <c r="X802" s="129">
        <v>3250</v>
      </c>
      <c r="Y802" s="125">
        <v>1</v>
      </c>
      <c r="Z802" s="130">
        <v>30</v>
      </c>
      <c r="AA802" s="125">
        <v>0</v>
      </c>
      <c r="AB802" s="125">
        <v>0</v>
      </c>
      <c r="AC802" s="125">
        <v>0</v>
      </c>
      <c r="AD802" s="130">
        <v>9</v>
      </c>
      <c r="AE802" s="125">
        <v>2</v>
      </c>
      <c r="AF802" s="125" t="s">
        <v>974</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975</v>
      </c>
      <c r="AZ802" s="129">
        <v>0</v>
      </c>
      <c r="BA802" s="129">
        <v>0</v>
      </c>
      <c r="BB802" s="155" t="str">
        <f t="shared" si="79"/>
        <v>对前方扇形范围进行散射,造成250%攻击伤害+3250点固定伤害,并对目标触发1秒眩晕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63012206</v>
      </c>
      <c r="D803" s="152" t="s">
        <v>783</v>
      </c>
      <c r="E803" s="130">
        <v>5</v>
      </c>
      <c r="F803" s="130">
        <v>60031111</v>
      </c>
      <c r="G803" s="130">
        <v>0</v>
      </c>
      <c r="H803" s="154">
        <v>5</v>
      </c>
      <c r="I803" s="13">
        <v>3</v>
      </c>
      <c r="J803" s="13">
        <v>0</v>
      </c>
      <c r="K803" s="130">
        <v>0</v>
      </c>
      <c r="L803" s="125">
        <v>0</v>
      </c>
      <c r="M803" s="125">
        <v>0</v>
      </c>
      <c r="N803" s="125">
        <v>1</v>
      </c>
      <c r="O803" s="125">
        <v>0</v>
      </c>
      <c r="P803" s="125">
        <v>1</v>
      </c>
      <c r="Q803" s="125">
        <v>0</v>
      </c>
      <c r="R803" s="129">
        <v>0</v>
      </c>
      <c r="S803" s="125">
        <v>0</v>
      </c>
      <c r="T803" s="125">
        <v>1</v>
      </c>
      <c r="U803" s="125">
        <v>2</v>
      </c>
      <c r="V803" s="125">
        <v>0</v>
      </c>
      <c r="W803" s="129">
        <v>2.75</v>
      </c>
      <c r="X803" s="129">
        <v>4250</v>
      </c>
      <c r="Y803" s="125">
        <v>1</v>
      </c>
      <c r="Z803" s="130">
        <v>30</v>
      </c>
      <c r="AA803" s="125">
        <v>0</v>
      </c>
      <c r="AB803" s="125">
        <v>0</v>
      </c>
      <c r="AC803" s="125">
        <v>0</v>
      </c>
      <c r="AD803" s="130">
        <v>9</v>
      </c>
      <c r="AE803" s="125">
        <v>2</v>
      </c>
      <c r="AF803" s="125" t="s">
        <v>974</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975</v>
      </c>
      <c r="AZ803" s="129">
        <v>0</v>
      </c>
      <c r="BA803" s="129">
        <v>0</v>
      </c>
      <c r="BB803" s="155" t="str">
        <f t="shared" si="79"/>
        <v>对前方扇形范围进行散射,造成275%攻击伤害+4250点固定伤害,并对目标触发1秒眩晕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19.5" customHeight="1">
      <c r="C804" s="125">
        <v>63012301</v>
      </c>
      <c r="D804" s="153" t="s">
        <v>976</v>
      </c>
      <c r="E804" s="130">
        <v>0</v>
      </c>
      <c r="F804" s="130">
        <v>63012302</v>
      </c>
      <c r="G804" s="125">
        <f t="shared" ref="G804:G806" si="80">C805</f>
        <v>63012302</v>
      </c>
      <c r="H804" s="127">
        <v>1</v>
      </c>
      <c r="I804" s="13">
        <v>5</v>
      </c>
      <c r="J804" s="13">
        <v>5</v>
      </c>
      <c r="K804" s="125">
        <v>0</v>
      </c>
      <c r="L804" s="130">
        <v>0</v>
      </c>
      <c r="M804" s="130">
        <v>0</v>
      </c>
      <c r="N804" s="130">
        <v>1</v>
      </c>
      <c r="O804" s="130">
        <v>0</v>
      </c>
      <c r="P804" s="130">
        <v>0</v>
      </c>
      <c r="Q804" s="130">
        <v>0</v>
      </c>
      <c r="R804" s="129">
        <v>0</v>
      </c>
      <c r="S804" s="127">
        <v>0</v>
      </c>
      <c r="T804" s="125">
        <v>1</v>
      </c>
      <c r="U804" s="130">
        <v>2</v>
      </c>
      <c r="V804" s="130">
        <v>0</v>
      </c>
      <c r="W804" s="130">
        <v>2.5</v>
      </c>
      <c r="X804" s="129">
        <v>900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"立即对当前前方区域的怪物造成"&amp;W804*100&amp;"%攻击伤害+"&amp;X804&amp;"点固定伤害,且自身会向后方区域进行跳跃"</f>
        <v>立即对当前前方区域的怪物造成250%攻击伤害+900点固定伤害,且自身会向后方区域进行跳跃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63012302</v>
      </c>
      <c r="D805" s="153" t="s">
        <v>976</v>
      </c>
      <c r="E805" s="130">
        <v>1</v>
      </c>
      <c r="F805" s="130">
        <v>63012302</v>
      </c>
      <c r="G805" s="125">
        <f t="shared" si="80"/>
        <v>63012303</v>
      </c>
      <c r="H805" s="127">
        <v>1</v>
      </c>
      <c r="I805" s="13">
        <v>5</v>
      </c>
      <c r="J805" s="13">
        <v>2</v>
      </c>
      <c r="K805" s="125">
        <v>0</v>
      </c>
      <c r="L805" s="130">
        <v>0</v>
      </c>
      <c r="M805" s="130">
        <v>0</v>
      </c>
      <c r="N805" s="130">
        <v>1</v>
      </c>
      <c r="O805" s="130">
        <v>0</v>
      </c>
      <c r="P805" s="130">
        <v>0</v>
      </c>
      <c r="Q805" s="130">
        <v>0</v>
      </c>
      <c r="R805" s="129">
        <v>0</v>
      </c>
      <c r="S805" s="127">
        <v>0</v>
      </c>
      <c r="T805" s="125">
        <v>1</v>
      </c>
      <c r="U805" s="130">
        <v>2</v>
      </c>
      <c r="V805" s="130">
        <v>0</v>
      </c>
      <c r="W805" s="130">
        <v>2.5</v>
      </c>
      <c r="X805" s="129">
        <v>900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ref="BB805:BB809" si="81">"立即对当前前方区域的怪物造成"&amp;W805*100&amp;"%攻击伤害+"&amp;X805&amp;"点固定伤害,且自身会向后方区域进行跳跃"</f>
        <v>立即对当前前方区域的怪物造成250%攻击伤害+900点固定伤害,且自身会向后方区域进行跳跃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63012303</v>
      </c>
      <c r="D806" s="153" t="s">
        <v>976</v>
      </c>
      <c r="E806" s="130">
        <v>2</v>
      </c>
      <c r="F806" s="130">
        <v>63012302</v>
      </c>
      <c r="G806" s="125">
        <f t="shared" si="80"/>
        <v>63012304</v>
      </c>
      <c r="H806" s="127">
        <v>1</v>
      </c>
      <c r="I806" s="13">
        <v>5</v>
      </c>
      <c r="J806" s="13">
        <v>2</v>
      </c>
      <c r="K806" s="125">
        <v>0</v>
      </c>
      <c r="L806" s="130">
        <v>0</v>
      </c>
      <c r="M806" s="130">
        <v>0</v>
      </c>
      <c r="N806" s="130">
        <v>1</v>
      </c>
      <c r="O806" s="130">
        <v>0</v>
      </c>
      <c r="P806" s="130">
        <v>0</v>
      </c>
      <c r="Q806" s="130">
        <v>0</v>
      </c>
      <c r="R806" s="129">
        <v>0</v>
      </c>
      <c r="S806" s="127">
        <v>0</v>
      </c>
      <c r="T806" s="125">
        <v>1</v>
      </c>
      <c r="U806" s="130">
        <v>2</v>
      </c>
      <c r="V806" s="130">
        <v>0</v>
      </c>
      <c r="W806" s="130">
        <v>2.75</v>
      </c>
      <c r="X806" s="129">
        <v>1800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立即对当前前方区域的怪物造成275%攻击伤害+1800点固定伤害,且自身会向后方区域进行跳跃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19.5" customHeight="1">
      <c r="C807" s="125">
        <v>63012304</v>
      </c>
      <c r="D807" s="153" t="s">
        <v>976</v>
      </c>
      <c r="E807" s="130">
        <v>3</v>
      </c>
      <c r="F807" s="130">
        <v>63012302</v>
      </c>
      <c r="G807" s="125">
        <v>0</v>
      </c>
      <c r="H807" s="127">
        <v>1</v>
      </c>
      <c r="I807" s="13">
        <v>5</v>
      </c>
      <c r="J807" s="13">
        <v>0</v>
      </c>
      <c r="K807" s="125">
        <v>0</v>
      </c>
      <c r="L807" s="130">
        <v>0</v>
      </c>
      <c r="M807" s="130">
        <v>0</v>
      </c>
      <c r="N807" s="130">
        <v>1</v>
      </c>
      <c r="O807" s="130">
        <v>0</v>
      </c>
      <c r="P807" s="130">
        <v>0</v>
      </c>
      <c r="Q807" s="130">
        <v>0</v>
      </c>
      <c r="R807" s="129">
        <v>0</v>
      </c>
      <c r="S807" s="127">
        <v>0</v>
      </c>
      <c r="T807" s="125">
        <v>1</v>
      </c>
      <c r="U807" s="130">
        <v>2</v>
      </c>
      <c r="V807" s="130">
        <v>0</v>
      </c>
      <c r="W807" s="130">
        <v>3</v>
      </c>
      <c r="X807" s="129">
        <v>2800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 t="shared" si="81"/>
        <v>立即对当前前方区域的怪物造成300%攻击伤害+2800点固定伤害,且自身会向后方区域进行跳跃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63012305</v>
      </c>
      <c r="D808" s="153" t="s">
        <v>976</v>
      </c>
      <c r="E808" s="130">
        <v>4</v>
      </c>
      <c r="F808" s="130">
        <v>63012302</v>
      </c>
      <c r="G808" s="125">
        <v>0</v>
      </c>
      <c r="H808" s="127">
        <v>1</v>
      </c>
      <c r="I808" s="13">
        <v>5</v>
      </c>
      <c r="J808" s="13">
        <v>0</v>
      </c>
      <c r="K808" s="125">
        <v>0</v>
      </c>
      <c r="L808" s="130">
        <v>0</v>
      </c>
      <c r="M808" s="130">
        <v>0</v>
      </c>
      <c r="N808" s="130">
        <v>1</v>
      </c>
      <c r="O808" s="130">
        <v>0</v>
      </c>
      <c r="P808" s="130">
        <v>0</v>
      </c>
      <c r="Q808" s="130">
        <v>0</v>
      </c>
      <c r="R808" s="129">
        <v>0</v>
      </c>
      <c r="S808" s="127">
        <v>0</v>
      </c>
      <c r="T808" s="125">
        <v>1</v>
      </c>
      <c r="U808" s="130">
        <v>2</v>
      </c>
      <c r="V808" s="130">
        <v>0</v>
      </c>
      <c r="W808" s="130">
        <v>3.25</v>
      </c>
      <c r="X808" s="129">
        <v>4000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si="81"/>
        <v>立即对当前前方区域的怪物造成325%攻击伤害+4000点固定伤害,且自身会向后方区域进行跳跃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63012306</v>
      </c>
      <c r="D809" s="153" t="s">
        <v>976</v>
      </c>
      <c r="E809" s="130">
        <v>5</v>
      </c>
      <c r="F809" s="130">
        <v>63012302</v>
      </c>
      <c r="G809" s="130">
        <v>0</v>
      </c>
      <c r="H809" s="127">
        <v>1</v>
      </c>
      <c r="I809" s="13">
        <v>5</v>
      </c>
      <c r="J809" s="13">
        <v>0</v>
      </c>
      <c r="K809" s="125">
        <v>0</v>
      </c>
      <c r="L809" s="130">
        <v>0</v>
      </c>
      <c r="M809" s="130">
        <v>0</v>
      </c>
      <c r="N809" s="130">
        <v>1</v>
      </c>
      <c r="O809" s="130">
        <v>0</v>
      </c>
      <c r="P809" s="130">
        <v>0</v>
      </c>
      <c r="Q809" s="130">
        <v>0</v>
      </c>
      <c r="R809" s="129">
        <v>0</v>
      </c>
      <c r="S809" s="127">
        <v>0</v>
      </c>
      <c r="T809" s="125">
        <v>1</v>
      </c>
      <c r="U809" s="130">
        <v>2</v>
      </c>
      <c r="V809" s="130">
        <v>0</v>
      </c>
      <c r="W809" s="130">
        <v>3.5</v>
      </c>
      <c r="X809" s="129">
        <v>5200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立即对当前前方区域的怪物造成350%攻击伤害+5200点固定伤害,且自身会向后方区域进行跳跃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63021101</v>
      </c>
      <c r="D810" s="153" t="s">
        <v>977</v>
      </c>
      <c r="E810" s="130">
        <v>0</v>
      </c>
      <c r="F810" s="130">
        <v>63021101</v>
      </c>
      <c r="G810" s="125">
        <f t="shared" ref="G810:G812" si="82">C811</f>
        <v>63021102</v>
      </c>
      <c r="H810" s="127">
        <v>0</v>
      </c>
      <c r="I810" s="13">
        <v>18</v>
      </c>
      <c r="J810" s="13">
        <v>5</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v>90106001</v>
      </c>
      <c r="AT810" s="153" t="s">
        <v>812</v>
      </c>
      <c r="AU810" s="130" t="s">
        <v>929</v>
      </c>
      <c r="AV810" s="130">
        <v>10002001</v>
      </c>
      <c r="AW810" s="130">
        <v>21201010</v>
      </c>
      <c r="AX810" s="153" t="s">
        <v>881</v>
      </c>
      <c r="AY810" s="153" t="s">
        <v>978</v>
      </c>
      <c r="AZ810" s="127">
        <v>0</v>
      </c>
      <c r="BA810" s="127">
        <v>0</v>
      </c>
      <c r="BB810" s="161" t="s">
        <v>979</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63021102</v>
      </c>
      <c r="D811" s="153" t="s">
        <v>977</v>
      </c>
      <c r="E811" s="130">
        <v>1</v>
      </c>
      <c r="F811" s="130">
        <v>63021101</v>
      </c>
      <c r="G811" s="125">
        <f t="shared" si="82"/>
        <v>63021103</v>
      </c>
      <c r="H811" s="127">
        <v>0</v>
      </c>
      <c r="I811" s="13">
        <v>27</v>
      </c>
      <c r="J811" s="13">
        <v>2</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929</v>
      </c>
      <c r="AV811" s="130">
        <v>10002001</v>
      </c>
      <c r="AW811" s="130">
        <v>21201010</v>
      </c>
      <c r="AX811" s="153" t="s">
        <v>881</v>
      </c>
      <c r="AY811" s="153" t="s">
        <v>978</v>
      </c>
      <c r="AZ811" s="127">
        <v>0</v>
      </c>
      <c r="BA811" s="127">
        <v>0</v>
      </c>
      <c r="BB811" s="161" t="s">
        <v>979</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63021103</v>
      </c>
      <c r="D812" s="153" t="s">
        <v>977</v>
      </c>
      <c r="E812" s="130">
        <v>2</v>
      </c>
      <c r="F812" s="130">
        <v>63021101</v>
      </c>
      <c r="G812" s="125">
        <f t="shared" si="82"/>
        <v>63021104</v>
      </c>
      <c r="H812" s="127">
        <v>0</v>
      </c>
      <c r="I812" s="13">
        <v>32</v>
      </c>
      <c r="J812" s="13">
        <v>2</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v>90106001</v>
      </c>
      <c r="AT812" s="153" t="s">
        <v>812</v>
      </c>
      <c r="AU812" s="130" t="s">
        <v>929</v>
      </c>
      <c r="AV812" s="130">
        <v>10002001</v>
      </c>
      <c r="AW812" s="130">
        <v>21201010</v>
      </c>
      <c r="AX812" s="153" t="s">
        <v>881</v>
      </c>
      <c r="AY812" s="153" t="s">
        <v>980</v>
      </c>
      <c r="AZ812" s="127">
        <v>0</v>
      </c>
      <c r="BA812" s="127">
        <v>0</v>
      </c>
      <c r="BB812" s="161" t="s">
        <v>979</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63021104</v>
      </c>
      <c r="D813" s="153" t="s">
        <v>977</v>
      </c>
      <c r="E813" s="130">
        <v>3</v>
      </c>
      <c r="F813" s="130">
        <v>63021101</v>
      </c>
      <c r="G813" s="125">
        <v>0</v>
      </c>
      <c r="H813" s="127">
        <v>0</v>
      </c>
      <c r="I813" s="13">
        <v>0</v>
      </c>
      <c r="J813" s="128">
        <v>0</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t="s">
        <v>375</v>
      </c>
      <c r="AT813" s="153" t="s">
        <v>812</v>
      </c>
      <c r="AU813" s="130" t="s">
        <v>929</v>
      </c>
      <c r="AV813" s="130">
        <v>10002001</v>
      </c>
      <c r="AW813" s="130">
        <v>21201010</v>
      </c>
      <c r="AX813" s="153" t="s">
        <v>881</v>
      </c>
      <c r="AY813" s="153" t="s">
        <v>981</v>
      </c>
      <c r="AZ813" s="127">
        <v>0</v>
      </c>
      <c r="BA813" s="127">
        <v>0</v>
      </c>
      <c r="BB813" s="161" t="s">
        <v>979</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63021105</v>
      </c>
      <c r="D814" s="153" t="s">
        <v>977</v>
      </c>
      <c r="E814" s="130">
        <v>4</v>
      </c>
      <c r="F814" s="130">
        <v>63021101</v>
      </c>
      <c r="G814" s="125">
        <v>0</v>
      </c>
      <c r="H814" s="127">
        <v>0</v>
      </c>
      <c r="I814" s="13">
        <v>0</v>
      </c>
      <c r="J814" s="13">
        <v>0</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929</v>
      </c>
      <c r="AV814" s="130">
        <v>10002001</v>
      </c>
      <c r="AW814" s="130">
        <v>21201010</v>
      </c>
      <c r="AX814" s="153" t="s">
        <v>881</v>
      </c>
      <c r="AY814" s="153" t="s">
        <v>982</v>
      </c>
      <c r="AZ814" s="127">
        <v>0</v>
      </c>
      <c r="BA814" s="127">
        <v>0</v>
      </c>
      <c r="BB814" s="161" t="s">
        <v>979</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63021106</v>
      </c>
      <c r="D815" s="153" t="s">
        <v>977</v>
      </c>
      <c r="E815" s="130">
        <v>5</v>
      </c>
      <c r="F815" s="130">
        <v>63021101</v>
      </c>
      <c r="G815" s="130">
        <v>0</v>
      </c>
      <c r="H815" s="127">
        <v>0</v>
      </c>
      <c r="I815" s="13">
        <v>0</v>
      </c>
      <c r="J815" s="13">
        <v>0</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t="s">
        <v>375</v>
      </c>
      <c r="AT815" s="153" t="s">
        <v>812</v>
      </c>
      <c r="AU815" s="130" t="s">
        <v>929</v>
      </c>
      <c r="AV815" s="130">
        <v>10002001</v>
      </c>
      <c r="AW815" s="130">
        <v>21201010</v>
      </c>
      <c r="AX815" s="153" t="s">
        <v>881</v>
      </c>
      <c r="AY815" s="153" t="s">
        <v>983</v>
      </c>
      <c r="AZ815" s="127">
        <v>0</v>
      </c>
      <c r="BA815" s="127">
        <v>0</v>
      </c>
      <c r="BB815" s="161" t="s">
        <v>979</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19.5" customHeight="1">
      <c r="C816" s="13">
        <v>63021111</v>
      </c>
      <c r="D816" s="17" t="s">
        <v>984</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2.5</v>
      </c>
      <c r="X816" s="16">
        <v>750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869</v>
      </c>
      <c r="AV816" s="130">
        <v>10002001</v>
      </c>
      <c r="AW816" s="130">
        <v>21201010</v>
      </c>
      <c r="AX816" s="17" t="s">
        <v>162</v>
      </c>
      <c r="AY816" s="17">
        <v>0</v>
      </c>
      <c r="AZ816" s="15">
        <v>0</v>
      </c>
      <c r="BA816" s="15">
        <v>0</v>
      </c>
      <c r="BB816" s="136" t="str">
        <f>"在指定区域释放一个冰封陷阱,2秒后陷阱开启触发机制,对触碰的敌人造成"&amp;W816*100&amp;"%攻击伤害+"&amp;X816&amp;"点固定伤害,并使其减速50%,持续5秒"</f>
        <v>在指定区域释放一个冰封陷阱,2秒后陷阱开启触发机制,对触碰的敌人造成250%攻击伤害+750点固定伤害,并使其减速50%,持续5秒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63021112</v>
      </c>
      <c r="D817" s="17" t="s">
        <v>984</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2.75</v>
      </c>
      <c r="X817" s="16">
        <v>1500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869</v>
      </c>
      <c r="AV817" s="130">
        <v>10002001</v>
      </c>
      <c r="AW817" s="130">
        <v>21201010</v>
      </c>
      <c r="AX817" s="17" t="s">
        <v>162</v>
      </c>
      <c r="AY817" s="17">
        <v>0</v>
      </c>
      <c r="AZ817" s="15">
        <v>0</v>
      </c>
      <c r="BA817" s="15">
        <v>0</v>
      </c>
      <c r="BB817" s="136" t="str">
        <f t="shared" ref="BB817:BB820" si="83">"在指定区域释放一个冰封陷阱,2秒后陷阱开启触发机制,对触碰的敌人造成"&amp;W817*100&amp;"%攻击伤害+"&amp;X817&amp;"点固定伤害,并使其减速50%,持续5秒"</f>
        <v>在指定区域释放一个冰封陷阱,2秒后陷阱开启触发机制,对触碰的敌人造成275%攻击伤害+1500点固定伤害,并使其减速50%,持续5秒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19.5" customHeight="1">
      <c r="C818" s="13">
        <v>63021113</v>
      </c>
      <c r="D818" s="17" t="s">
        <v>984</v>
      </c>
      <c r="E818" s="13">
        <v>1</v>
      </c>
      <c r="F818" s="16">
        <v>62011101</v>
      </c>
      <c r="G818" s="13">
        <v>0</v>
      </c>
      <c r="H818" s="15">
        <v>0</v>
      </c>
      <c r="I818" s="13">
        <v>1</v>
      </c>
      <c r="J818" s="13">
        <v>0</v>
      </c>
      <c r="K818" s="13">
        <v>0</v>
      </c>
      <c r="L818" s="16">
        <v>0</v>
      </c>
      <c r="M818" s="16">
        <v>0</v>
      </c>
      <c r="N818" s="16">
        <v>2</v>
      </c>
      <c r="O818" s="16">
        <v>10</v>
      </c>
      <c r="P818" s="16">
        <v>0.8</v>
      </c>
      <c r="Q818" s="16">
        <v>0</v>
      </c>
      <c r="R818" s="8">
        <v>0</v>
      </c>
      <c r="S818" s="15">
        <v>0</v>
      </c>
      <c r="T818" s="13">
        <v>1</v>
      </c>
      <c r="U818" s="16">
        <v>2</v>
      </c>
      <c r="V818" s="16">
        <v>0</v>
      </c>
      <c r="W818" s="16">
        <v>3</v>
      </c>
      <c r="X818" s="16">
        <v>2250</v>
      </c>
      <c r="Y818" s="16">
        <v>0</v>
      </c>
      <c r="Z818" s="16">
        <v>0</v>
      </c>
      <c r="AA818" s="16">
        <v>0</v>
      </c>
      <c r="AB818" s="16">
        <v>0</v>
      </c>
      <c r="AC818" s="16">
        <v>0</v>
      </c>
      <c r="AD818" s="130">
        <v>6</v>
      </c>
      <c r="AE818" s="16">
        <v>1</v>
      </c>
      <c r="AF818" s="16">
        <v>4</v>
      </c>
      <c r="AG818" s="8">
        <v>2</v>
      </c>
      <c r="AH818" s="8">
        <v>1</v>
      </c>
      <c r="AI818" s="8">
        <v>1</v>
      </c>
      <c r="AJ818" s="129">
        <v>2</v>
      </c>
      <c r="AK818" s="16">
        <v>0</v>
      </c>
      <c r="AL818" s="16">
        <v>0</v>
      </c>
      <c r="AM818" s="16">
        <v>0</v>
      </c>
      <c r="AN818" s="16">
        <v>0</v>
      </c>
      <c r="AO818" s="16">
        <v>3000</v>
      </c>
      <c r="AP818" s="16">
        <v>0.5</v>
      </c>
      <c r="AQ818" s="16">
        <v>0</v>
      </c>
      <c r="AR818" s="8">
        <v>0</v>
      </c>
      <c r="AS818" s="8">
        <v>90000011</v>
      </c>
      <c r="AT818" s="17" t="s">
        <v>161</v>
      </c>
      <c r="AU818" s="16" t="s">
        <v>869</v>
      </c>
      <c r="AV818" s="130">
        <v>10002001</v>
      </c>
      <c r="AW818" s="130">
        <v>21201010</v>
      </c>
      <c r="AX818" s="17" t="s">
        <v>162</v>
      </c>
      <c r="AY818" s="17">
        <v>0</v>
      </c>
      <c r="AZ818" s="15">
        <v>0</v>
      </c>
      <c r="BA818" s="15">
        <v>0</v>
      </c>
      <c r="BB818" s="136" t="str">
        <f t="shared" si="83"/>
        <v>在指定区域释放一个冰封陷阱,2秒后陷阱开启触发机制,对触碰的敌人造成300%攻击伤害+2250点固定伤害,并使其减速50%,持续5秒</v>
      </c>
      <c r="BC818" s="16">
        <v>0</v>
      </c>
      <c r="BD818" s="13">
        <v>0</v>
      </c>
      <c r="BE818" s="16">
        <v>0</v>
      </c>
      <c r="BF818" s="16">
        <v>0</v>
      </c>
      <c r="BG818" s="16">
        <v>0</v>
      </c>
      <c r="BH818" s="16">
        <v>0</v>
      </c>
      <c r="BI818" s="11">
        <v>0</v>
      </c>
      <c r="BJ818" s="8">
        <v>0</v>
      </c>
      <c r="BK818" s="8">
        <v>0</v>
      </c>
      <c r="BL818" s="8">
        <v>0</v>
      </c>
      <c r="BM818" s="8">
        <v>0</v>
      </c>
      <c r="BN818" s="8">
        <v>0</v>
      </c>
      <c r="BO818" s="8">
        <v>0</v>
      </c>
      <c r="BP818" s="8">
        <v>0</v>
      </c>
    </row>
    <row r="819" spans="3:68" ht="19.5" customHeight="1">
      <c r="C819" s="13">
        <v>63021114</v>
      </c>
      <c r="D819" s="17" t="s">
        <v>984</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3.25</v>
      </c>
      <c r="X819" s="16">
        <v>3250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869</v>
      </c>
      <c r="AV819" s="130">
        <v>10002001</v>
      </c>
      <c r="AW819" s="130">
        <v>21201010</v>
      </c>
      <c r="AX819" s="17" t="s">
        <v>162</v>
      </c>
      <c r="AY819" s="17">
        <v>0</v>
      </c>
      <c r="AZ819" s="15">
        <v>0</v>
      </c>
      <c r="BA819" s="15">
        <v>0</v>
      </c>
      <c r="BB819" s="136" t="str">
        <f t="shared" si="83"/>
        <v>在指定区域释放一个冰封陷阱,2秒后陷阱开启触发机制,对触碰的敌人造成325%攻击伤害+3250点固定伤害,并使其减速50%,持续5秒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63021115</v>
      </c>
      <c r="D820" s="17" t="s">
        <v>984</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3.5</v>
      </c>
      <c r="X820" s="16">
        <v>4250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869</v>
      </c>
      <c r="AV820" s="130">
        <v>10002001</v>
      </c>
      <c r="AW820" s="130">
        <v>21201010</v>
      </c>
      <c r="AX820" s="17" t="s">
        <v>162</v>
      </c>
      <c r="AY820" s="17">
        <v>0</v>
      </c>
      <c r="AZ820" s="15">
        <v>0</v>
      </c>
      <c r="BA820" s="15">
        <v>0</v>
      </c>
      <c r="BB820" s="136" t="str">
        <f t="shared" si="83"/>
        <v>在指定区域释放一个冰封陷阱,2秒后陷阱开启触发机制,对触碰的敌人造成350%攻击伤害+4250点固定伤害,并使其减速50%,持续5秒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20.100000000000001" customHeight="1">
      <c r="C821" s="125">
        <v>63021201</v>
      </c>
      <c r="D821" s="153" t="s">
        <v>985</v>
      </c>
      <c r="E821" s="130">
        <v>0</v>
      </c>
      <c r="F821" s="130">
        <v>63021201</v>
      </c>
      <c r="G821" s="125">
        <f t="shared" ref="G821:G823" si="84">C822</f>
        <v>63021202</v>
      </c>
      <c r="H821" s="127">
        <v>0</v>
      </c>
      <c r="I821" s="13">
        <v>25</v>
      </c>
      <c r="J821" s="13">
        <v>5</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929</v>
      </c>
      <c r="AV821" s="130">
        <v>10002001</v>
      </c>
      <c r="AW821" s="130">
        <v>21201020</v>
      </c>
      <c r="AX821" s="153" t="s">
        <v>881</v>
      </c>
      <c r="AY821" s="153" t="s">
        <v>986</v>
      </c>
      <c r="AZ821" s="127">
        <v>0</v>
      </c>
      <c r="BA821" s="127">
        <v>0</v>
      </c>
      <c r="BB821" s="161" t="s">
        <v>987</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63021202</v>
      </c>
      <c r="D822" s="153" t="s">
        <v>985</v>
      </c>
      <c r="E822" s="130">
        <v>1</v>
      </c>
      <c r="F822" s="130">
        <v>63021201</v>
      </c>
      <c r="G822" s="125">
        <f t="shared" si="84"/>
        <v>63021203</v>
      </c>
      <c r="H822" s="127">
        <v>0</v>
      </c>
      <c r="I822" s="13">
        <v>32</v>
      </c>
      <c r="J822" s="13">
        <v>2</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929</v>
      </c>
      <c r="AV822" s="130">
        <v>10002001</v>
      </c>
      <c r="AW822" s="130">
        <v>21201020</v>
      </c>
      <c r="AX822" s="153" t="s">
        <v>881</v>
      </c>
      <c r="AY822" s="153" t="s">
        <v>986</v>
      </c>
      <c r="AZ822" s="127">
        <v>0</v>
      </c>
      <c r="BA822" s="127">
        <v>0</v>
      </c>
      <c r="BB822" s="161" t="s">
        <v>987</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63021203</v>
      </c>
      <c r="D823" s="153" t="s">
        <v>985</v>
      </c>
      <c r="E823" s="130">
        <v>2</v>
      </c>
      <c r="F823" s="130">
        <v>63021201</v>
      </c>
      <c r="G823" s="125">
        <f t="shared" si="84"/>
        <v>63021204</v>
      </c>
      <c r="H823" s="127">
        <v>0</v>
      </c>
      <c r="I823" s="13">
        <v>37</v>
      </c>
      <c r="J823" s="13">
        <v>2</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929</v>
      </c>
      <c r="AV823" s="130">
        <v>10002001</v>
      </c>
      <c r="AW823" s="130">
        <v>21201020</v>
      </c>
      <c r="AX823" s="153" t="s">
        <v>881</v>
      </c>
      <c r="AY823" s="153" t="s">
        <v>988</v>
      </c>
      <c r="AZ823" s="127">
        <v>0</v>
      </c>
      <c r="BA823" s="127">
        <v>0</v>
      </c>
      <c r="BB823" s="161" t="s">
        <v>987</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20.100000000000001" customHeight="1">
      <c r="C824" s="125">
        <v>63021204</v>
      </c>
      <c r="D824" s="153" t="s">
        <v>985</v>
      </c>
      <c r="E824" s="130">
        <v>3</v>
      </c>
      <c r="F824" s="130">
        <v>63021201</v>
      </c>
      <c r="G824" s="125">
        <v>0</v>
      </c>
      <c r="H824" s="127">
        <v>0</v>
      </c>
      <c r="I824" s="13">
        <v>0</v>
      </c>
      <c r="J824" s="13">
        <v>0</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929</v>
      </c>
      <c r="AV824" s="130">
        <v>10002001</v>
      </c>
      <c r="AW824" s="130">
        <v>21201020</v>
      </c>
      <c r="AX824" s="153" t="s">
        <v>881</v>
      </c>
      <c r="AY824" s="153" t="s">
        <v>989</v>
      </c>
      <c r="AZ824" s="127">
        <v>0</v>
      </c>
      <c r="BA824" s="127">
        <v>0</v>
      </c>
      <c r="BB824" s="161" t="s">
        <v>987</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63021205</v>
      </c>
      <c r="D825" s="153" t="s">
        <v>985</v>
      </c>
      <c r="E825" s="130">
        <v>4</v>
      </c>
      <c r="F825" s="130">
        <v>63021201</v>
      </c>
      <c r="G825" s="125">
        <v>0</v>
      </c>
      <c r="H825" s="127">
        <v>0</v>
      </c>
      <c r="I825" s="13">
        <v>0</v>
      </c>
      <c r="J825" s="13">
        <v>0</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929</v>
      </c>
      <c r="AV825" s="130">
        <v>10002001</v>
      </c>
      <c r="AW825" s="130">
        <v>21201020</v>
      </c>
      <c r="AX825" s="153" t="s">
        <v>881</v>
      </c>
      <c r="AY825" s="153" t="s">
        <v>990</v>
      </c>
      <c r="AZ825" s="127">
        <v>0</v>
      </c>
      <c r="BA825" s="127">
        <v>0</v>
      </c>
      <c r="BB825" s="161" t="s">
        <v>987</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63021206</v>
      </c>
      <c r="D826" s="153" t="s">
        <v>985</v>
      </c>
      <c r="E826" s="130">
        <v>5</v>
      </c>
      <c r="F826" s="130">
        <v>63021201</v>
      </c>
      <c r="G826" s="130">
        <v>0</v>
      </c>
      <c r="H826" s="127">
        <v>0</v>
      </c>
      <c r="I826" s="13">
        <v>0</v>
      </c>
      <c r="J826" s="13">
        <v>0</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929</v>
      </c>
      <c r="AV826" s="130">
        <v>10002001</v>
      </c>
      <c r="AW826" s="130">
        <v>21201020</v>
      </c>
      <c r="AX826" s="153" t="s">
        <v>881</v>
      </c>
      <c r="AY826" s="153" t="s">
        <v>991</v>
      </c>
      <c r="AZ826" s="127">
        <v>0</v>
      </c>
      <c r="BA826" s="127">
        <v>0</v>
      </c>
      <c r="BB826" s="161" t="s">
        <v>987</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19.5" customHeight="1">
      <c r="C827" s="125">
        <v>63021211</v>
      </c>
      <c r="D827" s="17" t="s">
        <v>992</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2.5</v>
      </c>
      <c r="X827" s="16">
        <v>750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869</v>
      </c>
      <c r="AV827" s="130">
        <v>10002001</v>
      </c>
      <c r="AW827" s="130">
        <v>21201020</v>
      </c>
      <c r="AX827" s="17" t="s">
        <v>162</v>
      </c>
      <c r="AY827" s="17">
        <v>0</v>
      </c>
      <c r="AZ827" s="15">
        <v>0</v>
      </c>
      <c r="BA827" s="15">
        <v>0</v>
      </c>
      <c r="BB827" s="136" t="str">
        <f t="shared" ref="BB827:BB831" si="85">"在指定区域释放一个爆炸陷阱,2秒后陷阱开启触发机制,对触碰的敌人造成"&amp;W827*100&amp;"%攻击伤害+"&amp;X827&amp;"点固定伤害,并使其眩晕1秒"</f>
        <v>在指定区域释放一个爆炸陷阱,2秒后陷阱开启触发机制,对触碰的敌人造成250%攻击伤害+750点固定伤害,并使其眩晕1秒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63021212</v>
      </c>
      <c r="D828" s="17" t="s">
        <v>992</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2.75</v>
      </c>
      <c r="X828" s="16">
        <v>1500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869</v>
      </c>
      <c r="AV828" s="130">
        <v>10002001</v>
      </c>
      <c r="AW828" s="130">
        <v>21201020</v>
      </c>
      <c r="AX828" s="17" t="s">
        <v>162</v>
      </c>
      <c r="AY828" s="17">
        <v>0</v>
      </c>
      <c r="AZ828" s="15">
        <v>0</v>
      </c>
      <c r="BA828" s="15">
        <v>0</v>
      </c>
      <c r="BB828" s="136" t="str">
        <f t="shared" si="85"/>
        <v>在指定区域释放一个爆炸陷阱,2秒后陷阱开启触发机制,对触碰的敌人造成275%攻击伤害+1500点固定伤害,并使其眩晕1秒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19.5" customHeight="1">
      <c r="C829" s="125">
        <v>63021213</v>
      </c>
      <c r="D829" s="17" t="s">
        <v>992</v>
      </c>
      <c r="E829" s="13">
        <v>1</v>
      </c>
      <c r="F829" s="16">
        <v>62011101</v>
      </c>
      <c r="G829" s="13">
        <v>0</v>
      </c>
      <c r="H829" s="15">
        <v>0</v>
      </c>
      <c r="I829" s="13">
        <v>1</v>
      </c>
      <c r="J829" s="13">
        <v>0</v>
      </c>
      <c r="K829" s="13">
        <v>0</v>
      </c>
      <c r="L829" s="16">
        <v>0</v>
      </c>
      <c r="M829" s="16">
        <v>0</v>
      </c>
      <c r="N829" s="16">
        <v>2</v>
      </c>
      <c r="O829" s="16">
        <v>10</v>
      </c>
      <c r="P829" s="16">
        <v>0.8</v>
      </c>
      <c r="Q829" s="16">
        <v>0</v>
      </c>
      <c r="R829" s="8">
        <v>0</v>
      </c>
      <c r="S829" s="15">
        <v>0</v>
      </c>
      <c r="T829" s="13">
        <v>1</v>
      </c>
      <c r="U829" s="16">
        <v>2</v>
      </c>
      <c r="V829" s="16">
        <v>0</v>
      </c>
      <c r="W829" s="16">
        <v>3</v>
      </c>
      <c r="X829" s="16">
        <v>2250</v>
      </c>
      <c r="Y829" s="16">
        <v>0</v>
      </c>
      <c r="Z829" s="16">
        <v>0</v>
      </c>
      <c r="AA829" s="16">
        <v>0</v>
      </c>
      <c r="AB829" s="16">
        <v>0</v>
      </c>
      <c r="AC829" s="16">
        <v>0</v>
      </c>
      <c r="AD829" s="130">
        <v>6</v>
      </c>
      <c r="AE829" s="16">
        <v>1</v>
      </c>
      <c r="AF829" s="16">
        <v>4</v>
      </c>
      <c r="AG829" s="8">
        <v>2</v>
      </c>
      <c r="AH829" s="8">
        <v>1</v>
      </c>
      <c r="AI829" s="8">
        <v>1</v>
      </c>
      <c r="AJ829" s="129">
        <v>2</v>
      </c>
      <c r="AK829" s="16">
        <v>0</v>
      </c>
      <c r="AL829" s="16">
        <v>0</v>
      </c>
      <c r="AM829" s="16">
        <v>0</v>
      </c>
      <c r="AN829" s="16">
        <v>0</v>
      </c>
      <c r="AO829" s="16">
        <v>3000</v>
      </c>
      <c r="AP829" s="16">
        <v>0.5</v>
      </c>
      <c r="AQ829" s="16">
        <v>0</v>
      </c>
      <c r="AR829" s="8">
        <v>0</v>
      </c>
      <c r="AS829" s="16">
        <v>90000010</v>
      </c>
      <c r="AT829" s="17" t="s">
        <v>161</v>
      </c>
      <c r="AU829" s="16" t="s">
        <v>869</v>
      </c>
      <c r="AV829" s="130">
        <v>10002001</v>
      </c>
      <c r="AW829" s="130">
        <v>21201020</v>
      </c>
      <c r="AX829" s="17" t="s">
        <v>162</v>
      </c>
      <c r="AY829" s="17">
        <v>0</v>
      </c>
      <c r="AZ829" s="15">
        <v>0</v>
      </c>
      <c r="BA829" s="15">
        <v>0</v>
      </c>
      <c r="BB829" s="136" t="str">
        <f t="shared" si="85"/>
        <v>在指定区域释放一个爆炸陷阱,2秒后陷阱开启触发机制,对触碰的敌人造成300%攻击伤害+2250点固定伤害,并使其眩晕1秒</v>
      </c>
      <c r="BC829" s="16">
        <v>0</v>
      </c>
      <c r="BD829" s="13">
        <v>0</v>
      </c>
      <c r="BE829" s="16">
        <v>0</v>
      </c>
      <c r="BF829" s="16">
        <v>0</v>
      </c>
      <c r="BG829" s="16">
        <v>0</v>
      </c>
      <c r="BH829" s="16">
        <v>0</v>
      </c>
      <c r="BI829" s="11">
        <v>0</v>
      </c>
      <c r="BJ829" s="8">
        <v>0</v>
      </c>
      <c r="BK829" s="8">
        <v>0</v>
      </c>
      <c r="BL829" s="8">
        <v>0</v>
      </c>
      <c r="BM829" s="8">
        <v>0</v>
      </c>
      <c r="BN829" s="8">
        <v>0</v>
      </c>
      <c r="BO829" s="8">
        <v>0</v>
      </c>
      <c r="BP829" s="8">
        <v>0</v>
      </c>
    </row>
    <row r="830" spans="3:68" ht="19.5" customHeight="1">
      <c r="C830" s="125">
        <v>63021214</v>
      </c>
      <c r="D830" s="17" t="s">
        <v>992</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3.25</v>
      </c>
      <c r="X830" s="16">
        <v>3250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869</v>
      </c>
      <c r="AV830" s="130">
        <v>10002001</v>
      </c>
      <c r="AW830" s="130">
        <v>21201020</v>
      </c>
      <c r="AX830" s="17" t="s">
        <v>162</v>
      </c>
      <c r="AY830" s="17">
        <v>0</v>
      </c>
      <c r="AZ830" s="15">
        <v>0</v>
      </c>
      <c r="BA830" s="15">
        <v>0</v>
      </c>
      <c r="BB830" s="136" t="str">
        <f t="shared" si="85"/>
        <v>在指定区域释放一个爆炸陷阱,2秒后陷阱开启触发机制,对触碰的敌人造成325%攻击伤害+3250点固定伤害,并使其眩晕1秒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63021215</v>
      </c>
      <c r="D831" s="17" t="s">
        <v>992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3.5</v>
      </c>
      <c r="X831" s="16">
        <v>4250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869</v>
      </c>
      <c r="AV831" s="130">
        <v>10002001</v>
      </c>
      <c r="AW831" s="130">
        <v>21201020</v>
      </c>
      <c r="AX831" s="17" t="s">
        <v>162</v>
      </c>
      <c r="AY831" s="17">
        <v>0</v>
      </c>
      <c r="AZ831" s="15">
        <v>0</v>
      </c>
      <c r="BA831" s="15">
        <v>0</v>
      </c>
      <c r="BB831" s="136" t="str">
        <f t="shared" si="85"/>
        <v>在指定区域释放一个爆炸陷阱,2秒后陷阱开启触发机制,对触碰的敌人造成350%攻击伤害+4250点固定伤害,并使其眩晕1秒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20.100000000000001" customHeight="1">
      <c r="C832" s="125">
        <v>63021301</v>
      </c>
      <c r="D832" s="153" t="s">
        <v>993</v>
      </c>
      <c r="E832" s="130">
        <v>0</v>
      </c>
      <c r="F832" s="130">
        <v>63021301</v>
      </c>
      <c r="G832" s="125">
        <f t="shared" ref="G832:G834" si="86">C833</f>
        <v>63021302</v>
      </c>
      <c r="H832" s="127">
        <v>0</v>
      </c>
      <c r="I832" s="13">
        <v>30</v>
      </c>
      <c r="J832" s="16">
        <v>5</v>
      </c>
      <c r="K832" s="125">
        <v>0</v>
      </c>
      <c r="L832" s="130">
        <v>0</v>
      </c>
      <c r="M832" s="130">
        <v>0</v>
      </c>
      <c r="N832" s="130">
        <v>1</v>
      </c>
      <c r="O832" s="130">
        <v>0</v>
      </c>
      <c r="P832" s="130">
        <v>0</v>
      </c>
      <c r="Q832" s="130">
        <v>0</v>
      </c>
      <c r="R832" s="129">
        <v>0</v>
      </c>
      <c r="S832" s="127">
        <v>0</v>
      </c>
      <c r="T832" s="125">
        <v>1</v>
      </c>
      <c r="U832" s="130">
        <v>2</v>
      </c>
      <c r="V832" s="130">
        <v>0</v>
      </c>
      <c r="W832" s="130">
        <v>0.8</v>
      </c>
      <c r="X832" s="130">
        <v>500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"在脚底下立即释放法术,在此范围内的目标每秒造成"&amp;W832*100&amp;"%攻击伤害+"&amp;X832&amp;"点固定伤害,目标移动速度降低50%,持续10秒"</f>
        <v>在脚底下立即释放法术,在此范围内的目标每秒造成80%攻击伤害+500点固定伤害,目标移动速度降低50%,持续10秒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63021302</v>
      </c>
      <c r="D833" s="153" t="s">
        <v>993</v>
      </c>
      <c r="E833" s="130">
        <v>1</v>
      </c>
      <c r="F833" s="130">
        <v>63021301</v>
      </c>
      <c r="G833" s="125">
        <f t="shared" si="86"/>
        <v>63021303</v>
      </c>
      <c r="H833" s="127">
        <v>0</v>
      </c>
      <c r="I833" s="13">
        <v>37</v>
      </c>
      <c r="J833" s="16">
        <v>2</v>
      </c>
      <c r="K833" s="125">
        <v>0</v>
      </c>
      <c r="L833" s="130">
        <v>0</v>
      </c>
      <c r="M833" s="130">
        <v>0</v>
      </c>
      <c r="N833" s="130">
        <v>1</v>
      </c>
      <c r="O833" s="130">
        <v>0</v>
      </c>
      <c r="P833" s="130">
        <v>0</v>
      </c>
      <c r="Q833" s="130">
        <v>0</v>
      </c>
      <c r="R833" s="129">
        <v>0</v>
      </c>
      <c r="S833" s="127">
        <v>0</v>
      </c>
      <c r="T833" s="125">
        <v>1</v>
      </c>
      <c r="U833" s="130">
        <v>2</v>
      </c>
      <c r="V833" s="130">
        <v>0</v>
      </c>
      <c r="W833" s="130">
        <v>0.8</v>
      </c>
      <c r="X833" s="130">
        <v>500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ref="BB833:BB837" si="87">"在脚底下立即释放法术,在此范围内的目标每秒造成"&amp;W833*100&amp;"%攻击伤害+"&amp;X833&amp;"点固定伤害,目标移动速度降低50%,持续10秒"</f>
        <v>在脚底下立即释放法术,在此范围内的目标每秒造成80%攻击伤害+500点固定伤害,目标移动速度降低50%,持续10秒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63021303</v>
      </c>
      <c r="D834" s="153" t="s">
        <v>993</v>
      </c>
      <c r="E834" s="130">
        <v>2</v>
      </c>
      <c r="F834" s="130">
        <v>63021301</v>
      </c>
      <c r="G834" s="125">
        <f t="shared" si="86"/>
        <v>63021304</v>
      </c>
      <c r="H834" s="127">
        <v>0</v>
      </c>
      <c r="I834" s="13">
        <v>42</v>
      </c>
      <c r="J834" s="16">
        <v>2</v>
      </c>
      <c r="K834" s="125">
        <v>0</v>
      </c>
      <c r="L834" s="130">
        <v>0</v>
      </c>
      <c r="M834" s="130">
        <v>0</v>
      </c>
      <c r="N834" s="130">
        <v>1</v>
      </c>
      <c r="O834" s="130">
        <v>0</v>
      </c>
      <c r="P834" s="130">
        <v>0</v>
      </c>
      <c r="Q834" s="130">
        <v>0</v>
      </c>
      <c r="R834" s="129">
        <v>0</v>
      </c>
      <c r="S834" s="127">
        <v>0</v>
      </c>
      <c r="T834" s="125">
        <v>1</v>
      </c>
      <c r="U834" s="130">
        <v>2</v>
      </c>
      <c r="V834" s="130">
        <v>0</v>
      </c>
      <c r="W834" s="130">
        <v>0.9</v>
      </c>
      <c r="X834" s="130">
        <v>800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在脚底下立即释放法术,在此范围内的目标每秒造成90%攻击伤害+800点固定伤害,目标移动速度降低50%,持续10秒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20.100000000000001" customHeight="1">
      <c r="C835" s="125">
        <v>63021304</v>
      </c>
      <c r="D835" s="153" t="s">
        <v>993</v>
      </c>
      <c r="E835" s="130">
        <v>3</v>
      </c>
      <c r="F835" s="130">
        <v>63021301</v>
      </c>
      <c r="G835" s="125">
        <v>0</v>
      </c>
      <c r="H835" s="127">
        <v>0</v>
      </c>
      <c r="I835" s="16">
        <v>0</v>
      </c>
      <c r="J835" s="16">
        <v>0</v>
      </c>
      <c r="K835" s="125">
        <v>0</v>
      </c>
      <c r="L835" s="130">
        <v>0</v>
      </c>
      <c r="M835" s="130">
        <v>0</v>
      </c>
      <c r="N835" s="130">
        <v>1</v>
      </c>
      <c r="O835" s="130">
        <v>0</v>
      </c>
      <c r="P835" s="130">
        <v>0</v>
      </c>
      <c r="Q835" s="130">
        <v>0</v>
      </c>
      <c r="R835" s="129">
        <v>0</v>
      </c>
      <c r="S835" s="127">
        <v>0</v>
      </c>
      <c r="T835" s="125">
        <v>1</v>
      </c>
      <c r="U835" s="130">
        <v>2</v>
      </c>
      <c r="V835" s="130">
        <v>0</v>
      </c>
      <c r="W835" s="130">
        <v>1</v>
      </c>
      <c r="X835" s="130">
        <v>1150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 t="shared" si="87"/>
        <v>在脚底下立即释放法术,在此范围内的目标每秒造成100%攻击伤害+1150点固定伤害,目标移动速度降低50%,持续10秒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63021305</v>
      </c>
      <c r="D836" s="153" t="s">
        <v>993</v>
      </c>
      <c r="E836" s="130">
        <v>4</v>
      </c>
      <c r="F836" s="130">
        <v>63021301</v>
      </c>
      <c r="G836" s="125">
        <v>0</v>
      </c>
      <c r="H836" s="127">
        <v>0</v>
      </c>
      <c r="I836" s="16">
        <v>0</v>
      </c>
      <c r="J836" s="16">
        <v>0</v>
      </c>
      <c r="K836" s="125">
        <v>0</v>
      </c>
      <c r="L836" s="130">
        <v>0</v>
      </c>
      <c r="M836" s="130">
        <v>0</v>
      </c>
      <c r="N836" s="130">
        <v>1</v>
      </c>
      <c r="O836" s="130">
        <v>0</v>
      </c>
      <c r="P836" s="130">
        <v>0</v>
      </c>
      <c r="Q836" s="130">
        <v>0</v>
      </c>
      <c r="R836" s="129">
        <v>0</v>
      </c>
      <c r="S836" s="127">
        <v>0</v>
      </c>
      <c r="T836" s="125">
        <v>1</v>
      </c>
      <c r="U836" s="130">
        <v>2</v>
      </c>
      <c r="V836" s="130">
        <v>0</v>
      </c>
      <c r="W836" s="130">
        <v>1.1000000000000001</v>
      </c>
      <c r="X836" s="130">
        <v>1550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si="87"/>
        <v>在脚底下立即释放法术,在此范围内的目标每秒造成110%攻击伤害+1550点固定伤害,目标移动速度降低50%,持续10秒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63021306</v>
      </c>
      <c r="D837" s="153" t="s">
        <v>993</v>
      </c>
      <c r="E837" s="130">
        <v>5</v>
      </c>
      <c r="F837" s="130">
        <v>63021301</v>
      </c>
      <c r="G837" s="130">
        <v>0</v>
      </c>
      <c r="H837" s="127">
        <v>0</v>
      </c>
      <c r="I837" s="16">
        <v>0</v>
      </c>
      <c r="J837" s="16">
        <v>0</v>
      </c>
      <c r="K837" s="125">
        <v>0</v>
      </c>
      <c r="L837" s="130">
        <v>0</v>
      </c>
      <c r="M837" s="130">
        <v>0</v>
      </c>
      <c r="N837" s="130">
        <v>1</v>
      </c>
      <c r="O837" s="130">
        <v>0</v>
      </c>
      <c r="P837" s="130">
        <v>0</v>
      </c>
      <c r="Q837" s="130">
        <v>0</v>
      </c>
      <c r="R837" s="129">
        <v>0</v>
      </c>
      <c r="S837" s="127">
        <v>0</v>
      </c>
      <c r="T837" s="125">
        <v>1</v>
      </c>
      <c r="U837" s="130">
        <v>2</v>
      </c>
      <c r="V837" s="130">
        <v>0</v>
      </c>
      <c r="W837" s="130">
        <v>1.2</v>
      </c>
      <c r="X837" s="130">
        <v>2050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在脚底下立即释放法术,在此范围内的目标每秒造成120%攻击伤害+2050点固定伤害,目标移动速度降低50%,持续10秒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63021401</v>
      </c>
      <c r="D838" s="153" t="s">
        <v>994</v>
      </c>
      <c r="E838" s="130">
        <v>0</v>
      </c>
      <c r="F838" s="130">
        <v>63021401</v>
      </c>
      <c r="G838" s="125">
        <f t="shared" ref="G838:G840" si="88">C839</f>
        <v>63021402</v>
      </c>
      <c r="H838" s="127">
        <v>0</v>
      </c>
      <c r="I838" s="13">
        <v>35</v>
      </c>
      <c r="J838" s="16">
        <v>5</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848</v>
      </c>
      <c r="AU838" s="130" t="s">
        <v>817</v>
      </c>
      <c r="AV838" s="130">
        <v>0</v>
      </c>
      <c r="AW838" s="130">
        <v>21201040</v>
      </c>
      <c r="AX838" s="153" t="s">
        <v>995</v>
      </c>
      <c r="AY838" s="248" t="s">
        <v>996</v>
      </c>
      <c r="AZ838" s="127">
        <v>0</v>
      </c>
      <c r="BA838" s="127">
        <v>0</v>
      </c>
      <c r="BB838" s="161" t="s">
        <v>997</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63021402</v>
      </c>
      <c r="D839" s="153" t="s">
        <v>994</v>
      </c>
      <c r="E839" s="130">
        <v>1</v>
      </c>
      <c r="F839" s="130">
        <v>63021401</v>
      </c>
      <c r="G839" s="125">
        <f t="shared" si="88"/>
        <v>63021403</v>
      </c>
      <c r="H839" s="127">
        <v>0</v>
      </c>
      <c r="I839" s="13">
        <v>42</v>
      </c>
      <c r="J839" s="16">
        <v>2</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848</v>
      </c>
      <c r="AU839" s="130" t="s">
        <v>817</v>
      </c>
      <c r="AV839" s="130">
        <v>0</v>
      </c>
      <c r="AW839" s="130">
        <v>21201040</v>
      </c>
      <c r="AX839" s="153" t="s">
        <v>995</v>
      </c>
      <c r="AY839" s="248" t="s">
        <v>996</v>
      </c>
      <c r="AZ839" s="127">
        <v>0</v>
      </c>
      <c r="BA839" s="127">
        <v>0</v>
      </c>
      <c r="BB839" s="161" t="s">
        <v>997</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63021403</v>
      </c>
      <c r="D840" s="153" t="s">
        <v>994</v>
      </c>
      <c r="E840" s="130">
        <v>2</v>
      </c>
      <c r="F840" s="130">
        <v>63021401</v>
      </c>
      <c r="G840" s="125">
        <f t="shared" si="88"/>
        <v>63021404</v>
      </c>
      <c r="H840" s="127">
        <v>0</v>
      </c>
      <c r="I840" s="13">
        <v>47</v>
      </c>
      <c r="J840" s="16">
        <v>2</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848</v>
      </c>
      <c r="AU840" s="130" t="s">
        <v>817</v>
      </c>
      <c r="AV840" s="130">
        <v>0</v>
      </c>
      <c r="AW840" s="130">
        <v>21201040</v>
      </c>
      <c r="AX840" s="153" t="s">
        <v>995</v>
      </c>
      <c r="AY840" s="248" t="s">
        <v>998</v>
      </c>
      <c r="AZ840" s="127">
        <v>0</v>
      </c>
      <c r="BA840" s="127">
        <v>0</v>
      </c>
      <c r="BB840" s="161" t="s">
        <v>999</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63021404</v>
      </c>
      <c r="D841" s="153" t="s">
        <v>994</v>
      </c>
      <c r="E841" s="130">
        <v>3</v>
      </c>
      <c r="F841" s="130">
        <v>63021401</v>
      </c>
      <c r="G841" s="125">
        <v>0</v>
      </c>
      <c r="H841" s="127">
        <v>0</v>
      </c>
      <c r="I841" s="16">
        <v>0</v>
      </c>
      <c r="J841" s="16">
        <v>0</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848</v>
      </c>
      <c r="AU841" s="130" t="s">
        <v>817</v>
      </c>
      <c r="AV841" s="130">
        <v>0</v>
      </c>
      <c r="AW841" s="130">
        <v>21201040</v>
      </c>
      <c r="AX841" s="153" t="s">
        <v>995</v>
      </c>
      <c r="AY841" s="248" t="s">
        <v>1000</v>
      </c>
      <c r="AZ841" s="127">
        <v>0</v>
      </c>
      <c r="BA841" s="127">
        <v>0</v>
      </c>
      <c r="BB841" s="161" t="s">
        <v>1001</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63021405</v>
      </c>
      <c r="D842" s="153" t="s">
        <v>994</v>
      </c>
      <c r="E842" s="130">
        <v>4</v>
      </c>
      <c r="F842" s="130">
        <v>63021401</v>
      </c>
      <c r="G842" s="125">
        <v>0</v>
      </c>
      <c r="H842" s="127">
        <v>0</v>
      </c>
      <c r="I842" s="16">
        <v>0</v>
      </c>
      <c r="J842" s="16">
        <v>0</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848</v>
      </c>
      <c r="AU842" s="130" t="s">
        <v>817</v>
      </c>
      <c r="AV842" s="130">
        <v>0</v>
      </c>
      <c r="AW842" s="130">
        <v>21201040</v>
      </c>
      <c r="AX842" s="153" t="s">
        <v>995</v>
      </c>
      <c r="AY842" s="248" t="s">
        <v>1002</v>
      </c>
      <c r="AZ842" s="127">
        <v>0</v>
      </c>
      <c r="BA842" s="127">
        <v>0</v>
      </c>
      <c r="BB842" s="161" t="s">
        <v>1003</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63021406</v>
      </c>
      <c r="D843" s="153" t="s">
        <v>994</v>
      </c>
      <c r="E843" s="130">
        <v>5</v>
      </c>
      <c r="F843" s="130">
        <v>63021401</v>
      </c>
      <c r="G843" s="130">
        <v>0</v>
      </c>
      <c r="H843" s="127">
        <v>0</v>
      </c>
      <c r="I843" s="16">
        <v>0</v>
      </c>
      <c r="J843" s="16">
        <v>0</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848</v>
      </c>
      <c r="AU843" s="130" t="s">
        <v>817</v>
      </c>
      <c r="AV843" s="130">
        <v>0</v>
      </c>
      <c r="AW843" s="130">
        <v>21201040</v>
      </c>
      <c r="AX843" s="153" t="s">
        <v>995</v>
      </c>
      <c r="AY843" s="248" t="s">
        <v>1004</v>
      </c>
      <c r="AZ843" s="127">
        <v>0</v>
      </c>
      <c r="BA843" s="127">
        <v>0</v>
      </c>
      <c r="BB843" s="161" t="s">
        <v>1005</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20.100000000000001" customHeight="1">
      <c r="C844" s="125">
        <v>63021411</v>
      </c>
      <c r="D844" s="14" t="s">
        <v>1006</v>
      </c>
      <c r="E844" s="13">
        <v>1</v>
      </c>
      <c r="F844" s="13">
        <v>60010500</v>
      </c>
      <c r="G844" s="16">
        <v>0</v>
      </c>
      <c r="H844" s="15">
        <v>0</v>
      </c>
      <c r="I844" s="16">
        <v>1</v>
      </c>
      <c r="J844" s="16">
        <v>0</v>
      </c>
      <c r="K844" s="16">
        <v>0</v>
      </c>
      <c r="L844" s="13">
        <v>0</v>
      </c>
      <c r="M844" s="13">
        <v>0</v>
      </c>
      <c r="N844" s="13">
        <v>5</v>
      </c>
      <c r="O844" s="13">
        <v>0</v>
      </c>
      <c r="P844" s="13">
        <v>0</v>
      </c>
      <c r="Q844" s="13">
        <v>0</v>
      </c>
      <c r="R844" s="8">
        <v>0</v>
      </c>
      <c r="S844" s="13">
        <v>0</v>
      </c>
      <c r="T844" s="13">
        <v>1</v>
      </c>
      <c r="U844" s="13">
        <v>2</v>
      </c>
      <c r="V844" s="13">
        <v>0</v>
      </c>
      <c r="W844" s="13">
        <v>0</v>
      </c>
      <c r="X844" s="13">
        <v>0</v>
      </c>
      <c r="Y844" s="13">
        <v>0</v>
      </c>
      <c r="Z844" s="13">
        <v>0</v>
      </c>
      <c r="AA844" s="13">
        <v>0</v>
      </c>
      <c r="AB844" s="13">
        <v>0</v>
      </c>
      <c r="AC844" s="13">
        <v>0</v>
      </c>
      <c r="AD844" s="13">
        <v>9</v>
      </c>
      <c r="AE844" s="13">
        <v>2</v>
      </c>
      <c r="AF844" s="13" t="s">
        <v>169</v>
      </c>
      <c r="AG844" s="8">
        <v>2</v>
      </c>
      <c r="AH844" s="8">
        <v>2</v>
      </c>
      <c r="AI844" s="8">
        <v>0</v>
      </c>
      <c r="AJ844" s="8">
        <v>1.5</v>
      </c>
      <c r="AK844" s="13">
        <v>0</v>
      </c>
      <c r="AL844" s="13">
        <v>0</v>
      </c>
      <c r="AM844" s="13">
        <v>0</v>
      </c>
      <c r="AN844" s="13">
        <v>0</v>
      </c>
      <c r="AO844" s="13">
        <v>3000</v>
      </c>
      <c r="AP844" s="13">
        <v>0.5</v>
      </c>
      <c r="AQ844" s="13">
        <v>0</v>
      </c>
      <c r="AR844" s="8">
        <v>0</v>
      </c>
      <c r="AS844" s="13" t="s">
        <v>160</v>
      </c>
      <c r="AT844" s="14" t="s">
        <v>161</v>
      </c>
      <c r="AU844" s="13">
        <v>0</v>
      </c>
      <c r="AV844" s="16">
        <v>0</v>
      </c>
      <c r="AW844" s="16">
        <v>0</v>
      </c>
      <c r="AX844" s="14" t="s">
        <v>162</v>
      </c>
      <c r="AY844" s="13" t="s">
        <v>1007</v>
      </c>
      <c r="AZ844" s="15">
        <v>0</v>
      </c>
      <c r="BA844" s="15">
        <v>0</v>
      </c>
      <c r="BB844" s="36" t="s">
        <v>1008</v>
      </c>
      <c r="BC844" s="13"/>
      <c r="BD844" s="13">
        <v>0</v>
      </c>
      <c r="BE844" s="13"/>
      <c r="BF844" s="13"/>
      <c r="BG844" s="13"/>
      <c r="BH844" s="16"/>
      <c r="BI844" s="13">
        <v>0</v>
      </c>
      <c r="BJ844" s="8">
        <v>0</v>
      </c>
      <c r="BK844" s="8">
        <v>0</v>
      </c>
      <c r="BL844" s="8">
        <v>0</v>
      </c>
      <c r="BM844" s="8">
        <v>0</v>
      </c>
      <c r="BN844" s="8">
        <v>0</v>
      </c>
      <c r="BO844" s="8">
        <v>0</v>
      </c>
      <c r="BP844" s="8">
        <v>0</v>
      </c>
    </row>
    <row r="845" spans="3:68" ht="20.100000000000001" customHeight="1">
      <c r="C845" s="125">
        <v>63021412</v>
      </c>
      <c r="D845" s="14" t="s">
        <v>1009</v>
      </c>
      <c r="E845" s="13">
        <v>1</v>
      </c>
      <c r="F845" s="13">
        <v>60010500</v>
      </c>
      <c r="G845" s="16">
        <v>0</v>
      </c>
      <c r="H845" s="15">
        <v>0</v>
      </c>
      <c r="I845" s="16">
        <v>1</v>
      </c>
      <c r="J845" s="16">
        <v>0</v>
      </c>
      <c r="K845" s="16">
        <v>0</v>
      </c>
      <c r="L845" s="13">
        <v>0</v>
      </c>
      <c r="M845" s="13">
        <v>0</v>
      </c>
      <c r="N845" s="13">
        <v>5</v>
      </c>
      <c r="O845" s="13">
        <v>0</v>
      </c>
      <c r="P845" s="13">
        <v>0</v>
      </c>
      <c r="Q845" s="13">
        <v>0</v>
      </c>
      <c r="R845" s="8">
        <v>0</v>
      </c>
      <c r="S845" s="13">
        <v>0</v>
      </c>
      <c r="T845" s="13">
        <v>1</v>
      </c>
      <c r="U845" s="13">
        <v>2</v>
      </c>
      <c r="V845" s="13">
        <v>0</v>
      </c>
      <c r="W845" s="13">
        <v>0</v>
      </c>
      <c r="X845" s="13">
        <v>0</v>
      </c>
      <c r="Y845" s="13">
        <v>0</v>
      </c>
      <c r="Z845" s="13">
        <v>0</v>
      </c>
      <c r="AA845" s="13">
        <v>0</v>
      </c>
      <c r="AB845" s="13">
        <v>0</v>
      </c>
      <c r="AC845" s="13">
        <v>0</v>
      </c>
      <c r="AD845" s="13">
        <v>9</v>
      </c>
      <c r="AE845" s="13">
        <v>2</v>
      </c>
      <c r="AF845" s="13" t="s">
        <v>169</v>
      </c>
      <c r="AG845" s="8">
        <v>2</v>
      </c>
      <c r="AH845" s="8">
        <v>2</v>
      </c>
      <c r="AI845" s="8">
        <v>0</v>
      </c>
      <c r="AJ845" s="8">
        <v>1.5</v>
      </c>
      <c r="AK845" s="13">
        <v>0</v>
      </c>
      <c r="AL845" s="13">
        <v>0</v>
      </c>
      <c r="AM845" s="13">
        <v>0</v>
      </c>
      <c r="AN845" s="13">
        <v>0</v>
      </c>
      <c r="AO845" s="13">
        <v>3000</v>
      </c>
      <c r="AP845" s="13">
        <v>0.5</v>
      </c>
      <c r="AQ845" s="13">
        <v>0</v>
      </c>
      <c r="AR845" s="8">
        <v>0</v>
      </c>
      <c r="AS845" s="13" t="s">
        <v>160</v>
      </c>
      <c r="AT845" s="14" t="s">
        <v>161</v>
      </c>
      <c r="AU845" s="13">
        <v>0</v>
      </c>
      <c r="AV845" s="16">
        <v>0</v>
      </c>
      <c r="AW845" s="16">
        <v>0</v>
      </c>
      <c r="AX845" s="14" t="s">
        <v>162</v>
      </c>
      <c r="AY845" s="13" t="s">
        <v>1010</v>
      </c>
      <c r="AZ845" s="15">
        <v>0</v>
      </c>
      <c r="BA845" s="15">
        <v>0</v>
      </c>
      <c r="BB845" s="36" t="s">
        <v>1011</v>
      </c>
      <c r="BC845" s="13"/>
      <c r="BD845" s="13">
        <v>0</v>
      </c>
      <c r="BE845" s="13"/>
      <c r="BF845" s="13"/>
      <c r="BG845" s="13"/>
      <c r="BH845" s="16"/>
      <c r="BI845" s="13">
        <v>0</v>
      </c>
      <c r="BJ845" s="8">
        <v>0</v>
      </c>
      <c r="BK845" s="8">
        <v>0</v>
      </c>
      <c r="BL845" s="8">
        <v>0</v>
      </c>
      <c r="BM845" s="8">
        <v>0</v>
      </c>
      <c r="BN845" s="8">
        <v>0</v>
      </c>
      <c r="BO845" s="8">
        <v>0</v>
      </c>
      <c r="BP845" s="8">
        <v>0</v>
      </c>
    </row>
    <row r="846" spans="3:68" ht="20.100000000000001" customHeight="1">
      <c r="C846" s="125">
        <v>63021413</v>
      </c>
      <c r="D846" s="14" t="s">
        <v>1012</v>
      </c>
      <c r="E846" s="13">
        <v>1</v>
      </c>
      <c r="F846" s="13">
        <v>60010500</v>
      </c>
      <c r="G846" s="16">
        <v>0</v>
      </c>
      <c r="H846" s="15">
        <v>0</v>
      </c>
      <c r="I846" s="16">
        <v>1</v>
      </c>
      <c r="J846" s="16">
        <v>0</v>
      </c>
      <c r="K846" s="16">
        <v>0</v>
      </c>
      <c r="L846" s="13">
        <v>0</v>
      </c>
      <c r="M846" s="13">
        <v>0</v>
      </c>
      <c r="N846" s="13">
        <v>5</v>
      </c>
      <c r="O846" s="13">
        <v>0</v>
      </c>
      <c r="P846" s="13">
        <v>0</v>
      </c>
      <c r="Q846" s="13">
        <v>0</v>
      </c>
      <c r="R846" s="8">
        <v>0</v>
      </c>
      <c r="S846" s="13">
        <v>0</v>
      </c>
      <c r="T846" s="13">
        <v>1</v>
      </c>
      <c r="U846" s="13">
        <v>2</v>
      </c>
      <c r="V846" s="13">
        <v>0</v>
      </c>
      <c r="W846" s="13">
        <v>0</v>
      </c>
      <c r="X846" s="13">
        <v>0</v>
      </c>
      <c r="Y846" s="13">
        <v>0</v>
      </c>
      <c r="Z846" s="13">
        <v>0</v>
      </c>
      <c r="AA846" s="13">
        <v>0</v>
      </c>
      <c r="AB846" s="13">
        <v>0</v>
      </c>
      <c r="AC846" s="13">
        <v>0</v>
      </c>
      <c r="AD846" s="13">
        <v>9</v>
      </c>
      <c r="AE846" s="13">
        <v>2</v>
      </c>
      <c r="AF846" s="13" t="s">
        <v>169</v>
      </c>
      <c r="AG846" s="8">
        <v>2</v>
      </c>
      <c r="AH846" s="8">
        <v>2</v>
      </c>
      <c r="AI846" s="8">
        <v>0</v>
      </c>
      <c r="AJ846" s="8">
        <v>1.5</v>
      </c>
      <c r="AK846" s="13">
        <v>0</v>
      </c>
      <c r="AL846" s="13">
        <v>0</v>
      </c>
      <c r="AM846" s="13">
        <v>0</v>
      </c>
      <c r="AN846" s="13">
        <v>0</v>
      </c>
      <c r="AO846" s="13">
        <v>3000</v>
      </c>
      <c r="AP846" s="13">
        <v>0.5</v>
      </c>
      <c r="AQ846" s="13">
        <v>0</v>
      </c>
      <c r="AR846" s="8">
        <v>0</v>
      </c>
      <c r="AS846" s="13" t="s">
        <v>160</v>
      </c>
      <c r="AT846" s="14" t="s">
        <v>161</v>
      </c>
      <c r="AU846" s="13">
        <v>0</v>
      </c>
      <c r="AV846" s="16">
        <v>0</v>
      </c>
      <c r="AW846" s="16">
        <v>0</v>
      </c>
      <c r="AX846" s="14" t="s">
        <v>162</v>
      </c>
      <c r="AY846" s="13" t="s">
        <v>1013</v>
      </c>
      <c r="AZ846" s="15">
        <v>0</v>
      </c>
      <c r="BA846" s="15">
        <v>0</v>
      </c>
      <c r="BB846" s="36" t="s">
        <v>1014</v>
      </c>
      <c r="BC846" s="13"/>
      <c r="BD846" s="13">
        <v>0</v>
      </c>
      <c r="BE846" s="13"/>
      <c r="BF846" s="13"/>
      <c r="BG846" s="13"/>
      <c r="BH846" s="16"/>
      <c r="BI846" s="13">
        <v>0</v>
      </c>
      <c r="BJ846" s="8">
        <v>0</v>
      </c>
      <c r="BK846" s="8">
        <v>0</v>
      </c>
      <c r="BL846" s="8">
        <v>0</v>
      </c>
      <c r="BM846" s="8">
        <v>0</v>
      </c>
      <c r="BN846" s="8">
        <v>0</v>
      </c>
      <c r="BO846" s="8">
        <v>0</v>
      </c>
      <c r="BP846" s="8">
        <v>0</v>
      </c>
    </row>
    <row r="847" spans="3:68" ht="19.5" customHeight="1">
      <c r="C847" s="125">
        <v>63022101</v>
      </c>
      <c r="D847" s="162" t="s">
        <v>1015</v>
      </c>
      <c r="E847" s="154">
        <v>0</v>
      </c>
      <c r="F847" s="154">
        <v>63022101</v>
      </c>
      <c r="G847" s="125">
        <f t="shared" ref="G847:G849" si="89">C848</f>
        <v>63022102</v>
      </c>
      <c r="H847" s="127">
        <v>0</v>
      </c>
      <c r="I847" s="13">
        <v>18</v>
      </c>
      <c r="J847" s="13">
        <v>5</v>
      </c>
      <c r="K847" s="154">
        <v>0</v>
      </c>
      <c r="L847" s="154">
        <v>0</v>
      </c>
      <c r="M847" s="154">
        <v>0</v>
      </c>
      <c r="N847" s="154">
        <v>1</v>
      </c>
      <c r="O847" s="154">
        <v>0</v>
      </c>
      <c r="P847" s="154">
        <v>0</v>
      </c>
      <c r="Q847" s="154">
        <v>0</v>
      </c>
      <c r="R847" s="154">
        <v>0</v>
      </c>
      <c r="S847" s="154">
        <v>0</v>
      </c>
      <c r="T847" s="154">
        <v>1</v>
      </c>
      <c r="U847" s="154">
        <v>2</v>
      </c>
      <c r="V847" s="130">
        <v>0</v>
      </c>
      <c r="W847" s="130">
        <v>3</v>
      </c>
      <c r="X847" s="130">
        <v>1800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"立即对目标范围内的怪物造成"&amp;W847*100&amp;"%攻击伤害+"&amp;X847&amp;"点固定伤害"&amp;",并使目标移动速度降低50%,持续3秒,如果目标为怪物则附带易伤状态,使其受到伤害在提升20%,持续6秒"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63022102</v>
      </c>
      <c r="D848" s="162" t="s">
        <v>1015</v>
      </c>
      <c r="E848" s="154">
        <v>1</v>
      </c>
      <c r="F848" s="154">
        <v>63022101</v>
      </c>
      <c r="G848" s="125">
        <f t="shared" si="89"/>
        <v>63022103</v>
      </c>
      <c r="H848" s="127">
        <v>0</v>
      </c>
      <c r="I848" s="13">
        <v>27</v>
      </c>
      <c r="J848" s="13">
        <v>2</v>
      </c>
      <c r="K848" s="154">
        <v>0</v>
      </c>
      <c r="L848" s="154">
        <v>0</v>
      </c>
      <c r="M848" s="154">
        <v>0</v>
      </c>
      <c r="N848" s="154">
        <v>1</v>
      </c>
      <c r="O848" s="154">
        <v>0</v>
      </c>
      <c r="P848" s="154">
        <v>0</v>
      </c>
      <c r="Q848" s="154">
        <v>0</v>
      </c>
      <c r="R848" s="154">
        <v>0</v>
      </c>
      <c r="S848" s="154">
        <v>0</v>
      </c>
      <c r="T848" s="154">
        <v>1</v>
      </c>
      <c r="U848" s="154">
        <v>2</v>
      </c>
      <c r="V848" s="130">
        <v>0</v>
      </c>
      <c r="W848" s="130">
        <v>3</v>
      </c>
      <c r="X848" s="130">
        <v>1800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ref="BB848:BB852" si="90">"立即对目标范围内的怪物造成"&amp;W848*100&amp;"%攻击伤害+"&amp;X848&amp;"点固定伤害"&amp;",并使目标移动速度降低50%,持续3秒,如果目标为怪物则附带易伤状态,使其受到伤害在提升20%,持续6秒"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63022103</v>
      </c>
      <c r="D849" s="162" t="s">
        <v>1015</v>
      </c>
      <c r="E849" s="154">
        <v>2</v>
      </c>
      <c r="F849" s="154">
        <v>63022101</v>
      </c>
      <c r="G849" s="125">
        <f t="shared" si="89"/>
        <v>63022104</v>
      </c>
      <c r="H849" s="127">
        <v>0</v>
      </c>
      <c r="I849" s="13">
        <v>32</v>
      </c>
      <c r="J849" s="13">
        <v>2</v>
      </c>
      <c r="K849" s="154">
        <v>0</v>
      </c>
      <c r="L849" s="154">
        <v>0</v>
      </c>
      <c r="M849" s="154">
        <v>0</v>
      </c>
      <c r="N849" s="154">
        <v>1</v>
      </c>
      <c r="O849" s="154">
        <v>0</v>
      </c>
      <c r="P849" s="154">
        <v>0</v>
      </c>
      <c r="Q849" s="154">
        <v>0</v>
      </c>
      <c r="R849" s="154">
        <v>0</v>
      </c>
      <c r="S849" s="154">
        <v>0</v>
      </c>
      <c r="T849" s="154">
        <v>1</v>
      </c>
      <c r="U849" s="154">
        <v>2</v>
      </c>
      <c r="V849" s="130">
        <v>0</v>
      </c>
      <c r="W849" s="130">
        <v>3.5</v>
      </c>
      <c r="X849" s="130">
        <v>3600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立即对目标范围内的怪物造成350%攻击伤害+3600点固定伤害,并使目标移动速度降低50%,持续3秒,如果目标为怪物则附带易伤状态,使其受到伤害在提升20%,持续6秒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19.5" customHeight="1">
      <c r="C850" s="125">
        <v>63022104</v>
      </c>
      <c r="D850" s="162" t="s">
        <v>1015</v>
      </c>
      <c r="E850" s="154">
        <v>3</v>
      </c>
      <c r="F850" s="154">
        <v>63022101</v>
      </c>
      <c r="G850" s="125">
        <v>0</v>
      </c>
      <c r="H850" s="127">
        <v>0</v>
      </c>
      <c r="I850" s="13">
        <v>0</v>
      </c>
      <c r="J850" s="128">
        <v>0</v>
      </c>
      <c r="K850" s="154">
        <v>0</v>
      </c>
      <c r="L850" s="154">
        <v>0</v>
      </c>
      <c r="M850" s="154">
        <v>0</v>
      </c>
      <c r="N850" s="154">
        <v>1</v>
      </c>
      <c r="O850" s="154">
        <v>0</v>
      </c>
      <c r="P850" s="154">
        <v>0</v>
      </c>
      <c r="Q850" s="154">
        <v>0</v>
      </c>
      <c r="R850" s="154">
        <v>0</v>
      </c>
      <c r="S850" s="154">
        <v>0</v>
      </c>
      <c r="T850" s="154">
        <v>1</v>
      </c>
      <c r="U850" s="154">
        <v>2</v>
      </c>
      <c r="V850" s="130">
        <v>0</v>
      </c>
      <c r="W850" s="130">
        <v>4</v>
      </c>
      <c r="X850" s="130">
        <v>5600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 t="shared" si="90"/>
        <v>立即对目标范围内的怪物造成400%攻击伤害+5600点固定伤害,并使目标移动速度降低50%,持续3秒,如果目标为怪物则附带易伤状态,使其受到伤害在提升20%,持续6秒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63022105</v>
      </c>
      <c r="D851" s="162" t="s">
        <v>1015</v>
      </c>
      <c r="E851" s="154">
        <v>4</v>
      </c>
      <c r="F851" s="154">
        <v>63022101</v>
      </c>
      <c r="G851" s="125">
        <v>0</v>
      </c>
      <c r="H851" s="127">
        <v>0</v>
      </c>
      <c r="I851" s="13">
        <v>0</v>
      </c>
      <c r="J851" s="13">
        <v>0</v>
      </c>
      <c r="K851" s="154">
        <v>0</v>
      </c>
      <c r="L851" s="154">
        <v>0</v>
      </c>
      <c r="M851" s="154">
        <v>0</v>
      </c>
      <c r="N851" s="154">
        <v>1</v>
      </c>
      <c r="O851" s="154">
        <v>0</v>
      </c>
      <c r="P851" s="154">
        <v>0</v>
      </c>
      <c r="Q851" s="154">
        <v>0</v>
      </c>
      <c r="R851" s="154">
        <v>0</v>
      </c>
      <c r="S851" s="154">
        <v>0</v>
      </c>
      <c r="T851" s="154">
        <v>1</v>
      </c>
      <c r="U851" s="154">
        <v>2</v>
      </c>
      <c r="V851" s="130">
        <v>0</v>
      </c>
      <c r="W851" s="130">
        <v>4.5</v>
      </c>
      <c r="X851" s="130">
        <v>8000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si="90"/>
        <v>立即对目标范围内的怪物造成450%攻击伤害+8000点固定伤害,并使目标移动速度降低50%,持续3秒,如果目标为怪物则附带易伤状态,使其受到伤害在提升20%,持续6秒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63022106</v>
      </c>
      <c r="D852" s="162" t="s">
        <v>1015</v>
      </c>
      <c r="E852" s="154">
        <v>5</v>
      </c>
      <c r="F852" s="154">
        <v>63022101</v>
      </c>
      <c r="G852" s="130">
        <v>0</v>
      </c>
      <c r="H852" s="127">
        <v>0</v>
      </c>
      <c r="I852" s="13">
        <v>0</v>
      </c>
      <c r="J852" s="13">
        <v>0</v>
      </c>
      <c r="K852" s="154">
        <v>0</v>
      </c>
      <c r="L852" s="154">
        <v>0</v>
      </c>
      <c r="M852" s="154">
        <v>0</v>
      </c>
      <c r="N852" s="154">
        <v>1</v>
      </c>
      <c r="O852" s="154">
        <v>0</v>
      </c>
      <c r="P852" s="154">
        <v>0</v>
      </c>
      <c r="Q852" s="154">
        <v>0</v>
      </c>
      <c r="R852" s="154">
        <v>0</v>
      </c>
      <c r="S852" s="154">
        <v>0</v>
      </c>
      <c r="T852" s="154">
        <v>1</v>
      </c>
      <c r="U852" s="154">
        <v>2</v>
      </c>
      <c r="V852" s="130">
        <v>0</v>
      </c>
      <c r="W852" s="130">
        <v>5</v>
      </c>
      <c r="X852" s="130">
        <v>10400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立即对目标范围内的怪物造成500%攻击伤害+10400点固定伤害,并使目标移动速度降低50%,持续3秒,如果目标为怪物则附带易伤状态,使其受到伤害在提升20%,持续6秒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20.100000000000001" customHeight="1">
      <c r="C853" s="125">
        <v>63022201</v>
      </c>
      <c r="D853" s="152" t="s">
        <v>1016</v>
      </c>
      <c r="E853" s="130">
        <v>0</v>
      </c>
      <c r="F853" s="130">
        <v>63022201</v>
      </c>
      <c r="G853" s="125">
        <f t="shared" ref="G853:G855" si="91">C854</f>
        <v>63022202</v>
      </c>
      <c r="H853" s="127">
        <v>0</v>
      </c>
      <c r="I853" s="13">
        <v>25</v>
      </c>
      <c r="J853" s="13">
        <v>5</v>
      </c>
      <c r="K853" s="130">
        <v>0</v>
      </c>
      <c r="L853" s="125">
        <v>0</v>
      </c>
      <c r="M853" s="125">
        <v>0</v>
      </c>
      <c r="N853" s="125">
        <v>1</v>
      </c>
      <c r="O853" s="125">
        <v>0</v>
      </c>
      <c r="P853" s="125">
        <v>1</v>
      </c>
      <c r="Q853" s="125">
        <v>0</v>
      </c>
      <c r="R853" s="129">
        <v>0</v>
      </c>
      <c r="S853" s="125">
        <v>0</v>
      </c>
      <c r="T853" s="125">
        <v>1</v>
      </c>
      <c r="U853" s="125">
        <v>2</v>
      </c>
      <c r="V853" s="125">
        <v>0</v>
      </c>
      <c r="W853" s="129">
        <v>2</v>
      </c>
      <c r="X853" s="129">
        <v>750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1017</v>
      </c>
      <c r="AV853" s="130">
        <v>10000007</v>
      </c>
      <c r="AW853" s="130">
        <v>21202020</v>
      </c>
      <c r="AX853" s="153" t="s">
        <v>382</v>
      </c>
      <c r="AY853" s="129" t="s">
        <v>975</v>
      </c>
      <c r="AZ853" s="127">
        <v>0</v>
      </c>
      <c r="BA853" s="127">
        <v>0</v>
      </c>
      <c r="BB853" s="164" t="str">
        <f>"每次向前方释放5个烈焰飓风，每个飓风可以对目标造成"&amp;W853*100&amp;"%攻击伤害+"&amp;X853&amp;"点固定伤害"&amp;",并使目标造成眩晕效果,持续1秒"</f>
        <v>每次向前方释放5个烈焰飓风，每个飓风可以对目标造成200%攻击伤害+750点固定伤害,并使目标造成眩晕效果,持续1秒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63022202</v>
      </c>
      <c r="D854" s="152" t="s">
        <v>1016</v>
      </c>
      <c r="E854" s="130">
        <v>1</v>
      </c>
      <c r="F854" s="130">
        <v>63022201</v>
      </c>
      <c r="G854" s="125">
        <f t="shared" si="91"/>
        <v>63022203</v>
      </c>
      <c r="H854" s="127">
        <v>0</v>
      </c>
      <c r="I854" s="13">
        <v>32</v>
      </c>
      <c r="J854" s="13">
        <v>2</v>
      </c>
      <c r="K854" s="130">
        <v>0</v>
      </c>
      <c r="L854" s="125">
        <v>0</v>
      </c>
      <c r="M854" s="125">
        <v>0</v>
      </c>
      <c r="N854" s="125">
        <v>1</v>
      </c>
      <c r="O854" s="125">
        <v>0</v>
      </c>
      <c r="P854" s="125">
        <v>1</v>
      </c>
      <c r="Q854" s="125">
        <v>0</v>
      </c>
      <c r="R854" s="129">
        <v>0</v>
      </c>
      <c r="S854" s="125">
        <v>0</v>
      </c>
      <c r="T854" s="125">
        <v>1</v>
      </c>
      <c r="U854" s="125">
        <v>2</v>
      </c>
      <c r="V854" s="125">
        <v>0</v>
      </c>
      <c r="W854" s="129">
        <v>2</v>
      </c>
      <c r="X854" s="129">
        <v>750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1017</v>
      </c>
      <c r="AV854" s="130">
        <v>10000007</v>
      </c>
      <c r="AW854" s="130">
        <v>21202020</v>
      </c>
      <c r="AX854" s="153" t="s">
        <v>382</v>
      </c>
      <c r="AY854" s="129" t="s">
        <v>975</v>
      </c>
      <c r="AZ854" s="127">
        <v>0</v>
      </c>
      <c r="BA854" s="127">
        <v>0</v>
      </c>
      <c r="BB854" s="164" t="str">
        <f t="shared" ref="BB854:BB858" si="92">"每次向前方释放5个烈焰飓风，每个飓风可以对目标造成"&amp;W854*100&amp;"%攻击伤害+"&amp;X854&amp;"点固定伤害"&amp;",并使目标造成眩晕效果,持续1秒"</f>
        <v>每次向前方释放5个烈焰飓风，每个飓风可以对目标造成200%攻击伤害+750点固定伤害,并使目标造成眩晕效果,持续1秒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63022203</v>
      </c>
      <c r="D855" s="152" t="s">
        <v>1016</v>
      </c>
      <c r="E855" s="130">
        <v>2</v>
      </c>
      <c r="F855" s="130">
        <v>63022201</v>
      </c>
      <c r="G855" s="125">
        <f t="shared" si="91"/>
        <v>63022204</v>
      </c>
      <c r="H855" s="127">
        <v>0</v>
      </c>
      <c r="I855" s="13">
        <v>37</v>
      </c>
      <c r="J855" s="13">
        <v>2</v>
      </c>
      <c r="K855" s="130">
        <v>0</v>
      </c>
      <c r="L855" s="125">
        <v>0</v>
      </c>
      <c r="M855" s="125">
        <v>0</v>
      </c>
      <c r="N855" s="125">
        <v>1</v>
      </c>
      <c r="O855" s="125">
        <v>0</v>
      </c>
      <c r="P855" s="125">
        <v>1</v>
      </c>
      <c r="Q855" s="125">
        <v>0</v>
      </c>
      <c r="R855" s="129">
        <v>0</v>
      </c>
      <c r="S855" s="125">
        <v>0</v>
      </c>
      <c r="T855" s="125">
        <v>1</v>
      </c>
      <c r="U855" s="125">
        <v>2</v>
      </c>
      <c r="V855" s="125">
        <v>0</v>
      </c>
      <c r="W855" s="129">
        <v>2.25</v>
      </c>
      <c r="X855" s="129">
        <v>1500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1017</v>
      </c>
      <c r="AV855" s="130">
        <v>10000007</v>
      </c>
      <c r="AW855" s="130">
        <v>21202020</v>
      </c>
      <c r="AX855" s="153" t="s">
        <v>382</v>
      </c>
      <c r="AY855" s="129" t="s">
        <v>975</v>
      </c>
      <c r="AZ855" s="127">
        <v>0</v>
      </c>
      <c r="BA855" s="127">
        <v>0</v>
      </c>
      <c r="BB855" s="164" t="str">
        <f t="shared" si="92"/>
        <v>每次向前方释放5个烈焰飓风，每个飓风可以对目标造成225%攻击伤害+1500点固定伤害,并使目标造成眩晕效果,持续1秒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20.100000000000001" customHeight="1">
      <c r="C856" s="125">
        <v>63022204</v>
      </c>
      <c r="D856" s="152" t="s">
        <v>1016</v>
      </c>
      <c r="E856" s="130">
        <v>3</v>
      </c>
      <c r="F856" s="130">
        <v>63022201</v>
      </c>
      <c r="G856" s="125">
        <v>0</v>
      </c>
      <c r="H856" s="127">
        <v>0</v>
      </c>
      <c r="I856" s="13">
        <v>0</v>
      </c>
      <c r="J856" s="13">
        <v>0</v>
      </c>
      <c r="K856" s="130">
        <v>0</v>
      </c>
      <c r="L856" s="125">
        <v>0</v>
      </c>
      <c r="M856" s="125">
        <v>0</v>
      </c>
      <c r="N856" s="125">
        <v>1</v>
      </c>
      <c r="O856" s="125">
        <v>0</v>
      </c>
      <c r="P856" s="125">
        <v>1</v>
      </c>
      <c r="Q856" s="125">
        <v>0</v>
      </c>
      <c r="R856" s="129">
        <v>0</v>
      </c>
      <c r="S856" s="125">
        <v>0</v>
      </c>
      <c r="T856" s="125">
        <v>1</v>
      </c>
      <c r="U856" s="125">
        <v>2</v>
      </c>
      <c r="V856" s="125">
        <v>0</v>
      </c>
      <c r="W856" s="129">
        <v>2.5</v>
      </c>
      <c r="X856" s="129">
        <v>2250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1017</v>
      </c>
      <c r="AV856" s="130">
        <v>10000007</v>
      </c>
      <c r="AW856" s="130">
        <v>21202020</v>
      </c>
      <c r="AX856" s="153" t="s">
        <v>382</v>
      </c>
      <c r="AY856" s="129" t="s">
        <v>975</v>
      </c>
      <c r="AZ856" s="127">
        <v>0</v>
      </c>
      <c r="BA856" s="127">
        <v>0</v>
      </c>
      <c r="BB856" s="164" t="str">
        <f t="shared" si="92"/>
        <v>每次向前方释放5个烈焰飓风，每个飓风可以对目标造成250%攻击伤害+2250点固定伤害,并使目标造成眩晕效果,持续1秒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63022205</v>
      </c>
      <c r="D857" s="152" t="s">
        <v>1016</v>
      </c>
      <c r="E857" s="130">
        <v>4</v>
      </c>
      <c r="F857" s="130">
        <v>63022201</v>
      </c>
      <c r="G857" s="125">
        <v>0</v>
      </c>
      <c r="H857" s="127">
        <v>0</v>
      </c>
      <c r="I857" s="13">
        <v>0</v>
      </c>
      <c r="J857" s="13">
        <v>0</v>
      </c>
      <c r="K857" s="130">
        <v>0</v>
      </c>
      <c r="L857" s="125">
        <v>0</v>
      </c>
      <c r="M857" s="125">
        <v>0</v>
      </c>
      <c r="N857" s="125">
        <v>1</v>
      </c>
      <c r="O857" s="125">
        <v>0</v>
      </c>
      <c r="P857" s="125">
        <v>1</v>
      </c>
      <c r="Q857" s="125">
        <v>0</v>
      </c>
      <c r="R857" s="129">
        <v>0</v>
      </c>
      <c r="S857" s="125">
        <v>0</v>
      </c>
      <c r="T857" s="125">
        <v>1</v>
      </c>
      <c r="U857" s="125">
        <v>2</v>
      </c>
      <c r="V857" s="125">
        <v>0</v>
      </c>
      <c r="W857" s="129">
        <v>2.75</v>
      </c>
      <c r="X857" s="129">
        <v>3250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1017</v>
      </c>
      <c r="AV857" s="130">
        <v>10000007</v>
      </c>
      <c r="AW857" s="130">
        <v>21202020</v>
      </c>
      <c r="AX857" s="153" t="s">
        <v>382</v>
      </c>
      <c r="AY857" s="129" t="s">
        <v>975</v>
      </c>
      <c r="AZ857" s="127">
        <v>0</v>
      </c>
      <c r="BA857" s="127">
        <v>0</v>
      </c>
      <c r="BB857" s="164" t="str">
        <f t="shared" si="92"/>
        <v>每次向前方释放5个烈焰飓风，每个飓风可以对目标造成275%攻击伤害+3250点固定伤害,并使目标造成眩晕效果,持续1秒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63022206</v>
      </c>
      <c r="D858" s="152" t="s">
        <v>1016</v>
      </c>
      <c r="E858" s="130">
        <v>5</v>
      </c>
      <c r="F858" s="130">
        <v>63022201</v>
      </c>
      <c r="G858" s="130">
        <v>0</v>
      </c>
      <c r="H858" s="127">
        <v>0</v>
      </c>
      <c r="I858" s="13">
        <v>0</v>
      </c>
      <c r="J858" s="13">
        <v>0</v>
      </c>
      <c r="K858" s="130">
        <v>0</v>
      </c>
      <c r="L858" s="125">
        <v>0</v>
      </c>
      <c r="M858" s="125">
        <v>0</v>
      </c>
      <c r="N858" s="125">
        <v>1</v>
      </c>
      <c r="O858" s="125">
        <v>0</v>
      </c>
      <c r="P858" s="125">
        <v>1</v>
      </c>
      <c r="Q858" s="125">
        <v>0</v>
      </c>
      <c r="R858" s="129">
        <v>0</v>
      </c>
      <c r="S858" s="125">
        <v>0</v>
      </c>
      <c r="T858" s="125">
        <v>1</v>
      </c>
      <c r="U858" s="125">
        <v>2</v>
      </c>
      <c r="V858" s="125">
        <v>0</v>
      </c>
      <c r="W858" s="129">
        <v>3</v>
      </c>
      <c r="X858" s="129">
        <v>4250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1017</v>
      </c>
      <c r="AV858" s="130">
        <v>10000007</v>
      </c>
      <c r="AW858" s="130">
        <v>21202020</v>
      </c>
      <c r="AX858" s="153" t="s">
        <v>382</v>
      </c>
      <c r="AY858" s="129" t="s">
        <v>975</v>
      </c>
      <c r="AZ858" s="127">
        <v>0</v>
      </c>
      <c r="BA858" s="127">
        <v>0</v>
      </c>
      <c r="BB858" s="164" t="str">
        <f t="shared" si="92"/>
        <v>每次向前方释放5个烈焰飓风，每个飓风可以对目标造成300%攻击伤害+4250点固定伤害,并使目标造成眩晕效果,持续1秒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19.5" customHeight="1">
      <c r="C859" s="125">
        <v>63022301</v>
      </c>
      <c r="D859" s="162" t="s">
        <v>698</v>
      </c>
      <c r="E859" s="154">
        <v>0</v>
      </c>
      <c r="F859" s="154">
        <v>63022301</v>
      </c>
      <c r="G859" s="125">
        <f t="shared" ref="G859:G861" si="93">C860</f>
        <v>63022302</v>
      </c>
      <c r="H859" s="127">
        <v>0</v>
      </c>
      <c r="I859" s="13">
        <v>30</v>
      </c>
      <c r="J859" s="16">
        <v>5</v>
      </c>
      <c r="K859" s="154">
        <v>0</v>
      </c>
      <c r="L859" s="154">
        <v>0</v>
      </c>
      <c r="M859" s="154">
        <v>0</v>
      </c>
      <c r="N859" s="154">
        <v>1</v>
      </c>
      <c r="O859" s="154">
        <v>2</v>
      </c>
      <c r="P859" s="154">
        <v>0</v>
      </c>
      <c r="Q859" s="154">
        <v>0</v>
      </c>
      <c r="R859" s="154">
        <v>0</v>
      </c>
      <c r="S859" s="154">
        <v>0</v>
      </c>
      <c r="T859" s="154">
        <v>1</v>
      </c>
      <c r="U859" s="154">
        <v>2</v>
      </c>
      <c r="V859" s="154">
        <v>0</v>
      </c>
      <c r="W859" s="129">
        <v>7.5</v>
      </c>
      <c r="X859" s="129">
        <v>1500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"蓄力2秒,立即对目标范围内的怪物造成"&amp;W859*100&amp;"%攻击伤害+"&amp;X859&amp;"点固定伤害"&amp;",中途可随时取消蓄力直接释放,但是技能伤害会相应降低"</f>
        <v>蓄力2秒,立即对目标范围内的怪物造成750%攻击伤害+1500点固定伤害,中途可随时取消蓄力直接释放,但是技能伤害会相应降低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63022302</v>
      </c>
      <c r="D860" s="162" t="s">
        <v>698</v>
      </c>
      <c r="E860" s="154">
        <v>1</v>
      </c>
      <c r="F860" s="154">
        <v>63022301</v>
      </c>
      <c r="G860" s="125">
        <f t="shared" si="93"/>
        <v>63022303</v>
      </c>
      <c r="H860" s="127">
        <v>0</v>
      </c>
      <c r="I860" s="13">
        <v>37</v>
      </c>
      <c r="J860" s="16">
        <v>2</v>
      </c>
      <c r="K860" s="154">
        <v>0</v>
      </c>
      <c r="L860" s="154">
        <v>0</v>
      </c>
      <c r="M860" s="154">
        <v>0</v>
      </c>
      <c r="N860" s="154">
        <v>1</v>
      </c>
      <c r="O860" s="154">
        <v>2</v>
      </c>
      <c r="P860" s="154">
        <v>0</v>
      </c>
      <c r="Q860" s="154">
        <v>0</v>
      </c>
      <c r="R860" s="154">
        <v>0</v>
      </c>
      <c r="S860" s="154">
        <v>0</v>
      </c>
      <c r="T860" s="154">
        <v>1</v>
      </c>
      <c r="U860" s="154">
        <v>2</v>
      </c>
      <c r="V860" s="154">
        <v>0</v>
      </c>
      <c r="W860" s="129">
        <v>7.5</v>
      </c>
      <c r="X860" s="129">
        <v>1500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ref="BB860:BB864" si="94">"蓄力2秒,立即对目标范围内的怪物造成"&amp;W860*100&amp;"%攻击伤害+"&amp;X860&amp;"点固定伤害"&amp;",中途可随时取消蓄力直接释放,但是技能伤害会相应降低"</f>
        <v>蓄力2秒,立即对目标范围内的怪物造成750%攻击伤害+1500点固定伤害,中途可随时取消蓄力直接释放,但是技能伤害会相应降低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63022303</v>
      </c>
      <c r="D861" s="162" t="s">
        <v>698</v>
      </c>
      <c r="E861" s="154">
        <v>2</v>
      </c>
      <c r="F861" s="154">
        <v>63022301</v>
      </c>
      <c r="G861" s="125">
        <f t="shared" si="93"/>
        <v>63022304</v>
      </c>
      <c r="H861" s="127">
        <v>0</v>
      </c>
      <c r="I861" s="13">
        <v>42</v>
      </c>
      <c r="J861" s="16">
        <v>2</v>
      </c>
      <c r="K861" s="154">
        <v>0</v>
      </c>
      <c r="L861" s="154">
        <v>0</v>
      </c>
      <c r="M861" s="154">
        <v>0</v>
      </c>
      <c r="N861" s="154">
        <v>1</v>
      </c>
      <c r="O861" s="154">
        <v>2</v>
      </c>
      <c r="P861" s="154">
        <v>0</v>
      </c>
      <c r="Q861" s="154">
        <v>0</v>
      </c>
      <c r="R861" s="154">
        <v>0</v>
      </c>
      <c r="S861" s="154">
        <v>0</v>
      </c>
      <c r="T861" s="154">
        <v>1</v>
      </c>
      <c r="U861" s="154">
        <v>2</v>
      </c>
      <c r="V861" s="154">
        <v>0</v>
      </c>
      <c r="W861" s="129">
        <v>8.25</v>
      </c>
      <c r="X861" s="129">
        <v>3000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蓄力2秒,立即对目标范围内的怪物造成825%攻击伤害+3000点固定伤害,中途可随时取消蓄力直接释放,但是技能伤害会相应降低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19.5" customHeight="1">
      <c r="C862" s="125">
        <v>63022304</v>
      </c>
      <c r="D862" s="162" t="s">
        <v>698</v>
      </c>
      <c r="E862" s="154">
        <v>3</v>
      </c>
      <c r="F862" s="154">
        <v>63022301</v>
      </c>
      <c r="G862" s="125">
        <v>0</v>
      </c>
      <c r="H862" s="127">
        <v>0</v>
      </c>
      <c r="I862" s="16">
        <v>0</v>
      </c>
      <c r="J862" s="16">
        <v>0</v>
      </c>
      <c r="K862" s="154">
        <v>0</v>
      </c>
      <c r="L862" s="154">
        <v>0</v>
      </c>
      <c r="M862" s="154">
        <v>0</v>
      </c>
      <c r="N862" s="154">
        <v>1</v>
      </c>
      <c r="O862" s="154">
        <v>2</v>
      </c>
      <c r="P862" s="154">
        <v>0</v>
      </c>
      <c r="Q862" s="154">
        <v>0</v>
      </c>
      <c r="R862" s="154">
        <v>0</v>
      </c>
      <c r="S862" s="154">
        <v>0</v>
      </c>
      <c r="T862" s="154">
        <v>1</v>
      </c>
      <c r="U862" s="154">
        <v>2</v>
      </c>
      <c r="V862" s="154">
        <v>0</v>
      </c>
      <c r="W862" s="129">
        <v>9</v>
      </c>
      <c r="X862" s="129">
        <v>4500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 t="shared" si="94"/>
        <v>蓄力2秒,立即对目标范围内的怪物造成900%攻击伤害+4500点固定伤害,中途可随时取消蓄力直接释放,但是技能伤害会相应降低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63022305</v>
      </c>
      <c r="D863" s="162" t="s">
        <v>698</v>
      </c>
      <c r="E863" s="154">
        <v>4</v>
      </c>
      <c r="F863" s="154">
        <v>63022301</v>
      </c>
      <c r="G863" s="125">
        <v>0</v>
      </c>
      <c r="H863" s="127">
        <v>0</v>
      </c>
      <c r="I863" s="16">
        <v>0</v>
      </c>
      <c r="J863" s="16">
        <v>0</v>
      </c>
      <c r="K863" s="154">
        <v>0</v>
      </c>
      <c r="L863" s="154">
        <v>0</v>
      </c>
      <c r="M863" s="154">
        <v>0</v>
      </c>
      <c r="N863" s="154">
        <v>1</v>
      </c>
      <c r="O863" s="154">
        <v>2</v>
      </c>
      <c r="P863" s="154">
        <v>0</v>
      </c>
      <c r="Q863" s="154">
        <v>0</v>
      </c>
      <c r="R863" s="154">
        <v>0</v>
      </c>
      <c r="S863" s="154">
        <v>0</v>
      </c>
      <c r="T863" s="154">
        <v>1</v>
      </c>
      <c r="U863" s="154">
        <v>2</v>
      </c>
      <c r="V863" s="154">
        <v>0</v>
      </c>
      <c r="W863" s="129">
        <v>9.75</v>
      </c>
      <c r="X863" s="129">
        <v>6500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si="94"/>
        <v>蓄力2秒,立即对目标范围内的怪物造成975%攻击伤害+6500点固定伤害,中途可随时取消蓄力直接释放,但是技能伤害会相应降低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63022306</v>
      </c>
      <c r="D864" s="162" t="s">
        <v>698</v>
      </c>
      <c r="E864" s="154">
        <v>5</v>
      </c>
      <c r="F864" s="154">
        <v>63022301</v>
      </c>
      <c r="G864" s="130">
        <v>0</v>
      </c>
      <c r="H864" s="127">
        <v>0</v>
      </c>
      <c r="I864" s="16">
        <v>0</v>
      </c>
      <c r="J864" s="16">
        <v>0</v>
      </c>
      <c r="K864" s="154">
        <v>0</v>
      </c>
      <c r="L864" s="154">
        <v>0</v>
      </c>
      <c r="M864" s="154">
        <v>0</v>
      </c>
      <c r="N864" s="154">
        <v>1</v>
      </c>
      <c r="O864" s="154">
        <v>2</v>
      </c>
      <c r="P864" s="154">
        <v>0</v>
      </c>
      <c r="Q864" s="154">
        <v>0</v>
      </c>
      <c r="R864" s="154">
        <v>0</v>
      </c>
      <c r="S864" s="154">
        <v>0</v>
      </c>
      <c r="T864" s="154">
        <v>1</v>
      </c>
      <c r="U864" s="154">
        <v>2</v>
      </c>
      <c r="V864" s="154">
        <v>0</v>
      </c>
      <c r="W864" s="129">
        <v>10.5</v>
      </c>
      <c r="X864" s="129">
        <v>8500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蓄力2秒,立即对目标范围内的怪物造成1050%攻击伤害+8500点固定伤害,中途可随时取消蓄力直接释放,但是技能伤害会相应降低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20.100000000000001" customHeight="1">
      <c r="C865" s="125">
        <v>63022401</v>
      </c>
      <c r="D865" s="153" t="s">
        <v>1018</v>
      </c>
      <c r="E865" s="125">
        <v>0</v>
      </c>
      <c r="F865" s="125">
        <v>63022401</v>
      </c>
      <c r="G865" s="125">
        <f t="shared" ref="G865:G867" si="95">C866</f>
        <v>63022402</v>
      </c>
      <c r="H865" s="127">
        <v>0</v>
      </c>
      <c r="I865" s="13">
        <v>35</v>
      </c>
      <c r="J865" s="16">
        <v>5</v>
      </c>
      <c r="K865" s="125">
        <v>0</v>
      </c>
      <c r="L865" s="130">
        <v>0</v>
      </c>
      <c r="M865" s="130">
        <v>0</v>
      </c>
      <c r="N865" s="130">
        <v>1</v>
      </c>
      <c r="O865" s="130">
        <v>0</v>
      </c>
      <c r="P865" s="130">
        <v>0</v>
      </c>
      <c r="Q865" s="130">
        <v>0</v>
      </c>
      <c r="R865" s="129">
        <v>0</v>
      </c>
      <c r="S865" s="127">
        <v>0</v>
      </c>
      <c r="T865" s="125">
        <v>1</v>
      </c>
      <c r="U865" s="130">
        <v>1</v>
      </c>
      <c r="V865" s="130">
        <v>0</v>
      </c>
      <c r="W865" s="130">
        <v>1.1000000000000001</v>
      </c>
      <c r="X865" s="130">
        <v>600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1019</v>
      </c>
      <c r="AT865" s="153" t="s">
        <v>400</v>
      </c>
      <c r="AU865" s="130" t="s">
        <v>910</v>
      </c>
      <c r="AV865" s="130">
        <v>10002001</v>
      </c>
      <c r="AW865" s="130">
        <v>21202040</v>
      </c>
      <c r="AX865" s="153" t="s">
        <v>232</v>
      </c>
      <c r="AY865" s="153" t="s">
        <v>262</v>
      </c>
      <c r="AZ865" s="127">
        <v>0</v>
      </c>
      <c r="BA865" s="127">
        <v>0</v>
      </c>
      <c r="BB865" s="160" t="str">
        <f>"对目标区域释放箭域,在此范围内的目标每秒造成"&amp;W865*100&amp;"%攻击伤害+"&amp;X865&amp;"点固定伤害,在剑域内的目标受到物理伤害会额外提升20%,并使其移动速度降低50%"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63022402</v>
      </c>
      <c r="D866" s="153" t="s">
        <v>1018</v>
      </c>
      <c r="E866" s="125">
        <v>1</v>
      </c>
      <c r="F866" s="125">
        <v>63022401</v>
      </c>
      <c r="G866" s="125">
        <f t="shared" si="95"/>
        <v>63022403</v>
      </c>
      <c r="H866" s="127">
        <v>0</v>
      </c>
      <c r="I866" s="13">
        <v>42</v>
      </c>
      <c r="J866" s="16">
        <v>2</v>
      </c>
      <c r="K866" s="125">
        <v>0</v>
      </c>
      <c r="L866" s="130">
        <v>0</v>
      </c>
      <c r="M866" s="130">
        <v>0</v>
      </c>
      <c r="N866" s="130">
        <v>1</v>
      </c>
      <c r="O866" s="130">
        <v>0</v>
      </c>
      <c r="P866" s="130">
        <v>0</v>
      </c>
      <c r="Q866" s="130">
        <v>0</v>
      </c>
      <c r="R866" s="129">
        <v>0</v>
      </c>
      <c r="S866" s="127">
        <v>0</v>
      </c>
      <c r="T866" s="125">
        <v>1</v>
      </c>
      <c r="U866" s="130">
        <v>1</v>
      </c>
      <c r="V866" s="130">
        <v>0</v>
      </c>
      <c r="W866" s="130">
        <v>1.1000000000000001</v>
      </c>
      <c r="X866" s="130">
        <v>600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1019</v>
      </c>
      <c r="AT866" s="153" t="s">
        <v>400</v>
      </c>
      <c r="AU866" s="130" t="s">
        <v>910</v>
      </c>
      <c r="AV866" s="130">
        <v>10002001</v>
      </c>
      <c r="AW866" s="130">
        <v>21202040</v>
      </c>
      <c r="AX866" s="153" t="s">
        <v>232</v>
      </c>
      <c r="AY866" s="153" t="s">
        <v>262</v>
      </c>
      <c r="AZ866" s="127">
        <v>0</v>
      </c>
      <c r="BA866" s="127">
        <v>0</v>
      </c>
      <c r="BB866" s="160" t="str">
        <f t="shared" ref="BB866:BB870" si="96">"对目标区域释放箭域,在此范围内的目标每秒造成"&amp;W866*100&amp;"%攻击伤害+"&amp;X866&amp;"点固定伤害,在剑域内的目标受到物理伤害会额外提升20%,并使其移动速度降低50%"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63022403</v>
      </c>
      <c r="D867" s="153" t="s">
        <v>1018</v>
      </c>
      <c r="E867" s="125">
        <v>2</v>
      </c>
      <c r="F867" s="125">
        <v>63022401</v>
      </c>
      <c r="G867" s="125">
        <f t="shared" si="95"/>
        <v>63022404</v>
      </c>
      <c r="H867" s="127">
        <v>0</v>
      </c>
      <c r="I867" s="13">
        <v>47</v>
      </c>
      <c r="J867" s="16">
        <v>2</v>
      </c>
      <c r="K867" s="125">
        <v>0</v>
      </c>
      <c r="L867" s="130">
        <v>0</v>
      </c>
      <c r="M867" s="130">
        <v>0</v>
      </c>
      <c r="N867" s="130">
        <v>1</v>
      </c>
      <c r="O867" s="130">
        <v>0</v>
      </c>
      <c r="P867" s="130">
        <v>0</v>
      </c>
      <c r="Q867" s="130">
        <v>0</v>
      </c>
      <c r="R867" s="129">
        <v>0</v>
      </c>
      <c r="S867" s="127">
        <v>0</v>
      </c>
      <c r="T867" s="125">
        <v>1</v>
      </c>
      <c r="U867" s="130">
        <v>1</v>
      </c>
      <c r="V867" s="130">
        <v>0</v>
      </c>
      <c r="W867" s="130">
        <v>1.2</v>
      </c>
      <c r="X867" s="130">
        <v>960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1019</v>
      </c>
      <c r="AT867" s="153" t="s">
        <v>400</v>
      </c>
      <c r="AU867" s="130" t="s">
        <v>910</v>
      </c>
      <c r="AV867" s="130">
        <v>10002001</v>
      </c>
      <c r="AW867" s="130">
        <v>21202040</v>
      </c>
      <c r="AX867" s="153" t="s">
        <v>232</v>
      </c>
      <c r="AY867" s="153" t="s">
        <v>262</v>
      </c>
      <c r="AZ867" s="127">
        <v>0</v>
      </c>
      <c r="BA867" s="127">
        <v>0</v>
      </c>
      <c r="BB867" s="160" t="str">
        <f t="shared" si="96"/>
        <v>对目标区域释放箭域,在此范围内的目标每秒造成120%攻击伤害+960点固定伤害,在剑域内的目标受到物理伤害会额外提升20%,并使其移动速度降低50%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63022404</v>
      </c>
      <c r="D868" s="153" t="s">
        <v>1018</v>
      </c>
      <c r="E868" s="125">
        <v>3</v>
      </c>
      <c r="F868" s="125">
        <v>63022401</v>
      </c>
      <c r="G868" s="125">
        <v>0</v>
      </c>
      <c r="H868" s="127">
        <v>0</v>
      </c>
      <c r="I868" s="16">
        <v>0</v>
      </c>
      <c r="J868" s="16">
        <v>0</v>
      </c>
      <c r="K868" s="125">
        <v>0</v>
      </c>
      <c r="L868" s="130">
        <v>0</v>
      </c>
      <c r="M868" s="130">
        <v>0</v>
      </c>
      <c r="N868" s="130">
        <v>1</v>
      </c>
      <c r="O868" s="130">
        <v>0</v>
      </c>
      <c r="P868" s="130">
        <v>0</v>
      </c>
      <c r="Q868" s="130">
        <v>0</v>
      </c>
      <c r="R868" s="129">
        <v>0</v>
      </c>
      <c r="S868" s="127">
        <v>0</v>
      </c>
      <c r="T868" s="125">
        <v>1</v>
      </c>
      <c r="U868" s="130">
        <v>1</v>
      </c>
      <c r="V868" s="130">
        <v>0</v>
      </c>
      <c r="W868" s="130">
        <v>1.3</v>
      </c>
      <c r="X868" s="130">
        <v>1380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1020</v>
      </c>
      <c r="AT868" s="153" t="s">
        <v>400</v>
      </c>
      <c r="AU868" s="130" t="s">
        <v>910</v>
      </c>
      <c r="AV868" s="130">
        <v>10002001</v>
      </c>
      <c r="AW868" s="130">
        <v>21202040</v>
      </c>
      <c r="AX868" s="153" t="s">
        <v>232</v>
      </c>
      <c r="AY868" s="153" t="s">
        <v>262</v>
      </c>
      <c r="AZ868" s="127">
        <v>0</v>
      </c>
      <c r="BA868" s="127">
        <v>0</v>
      </c>
      <c r="BB868" s="160" t="str">
        <f t="shared" si="96"/>
        <v>对目标区域释放箭域,在此范围内的目标每秒造成130%攻击伤害+1380点固定伤害,在剑域内的目标受到物理伤害会额外提升20%,并使其移动速度降低50%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63022405</v>
      </c>
      <c r="D869" s="153" t="s">
        <v>1018</v>
      </c>
      <c r="E869" s="125">
        <v>4</v>
      </c>
      <c r="F869" s="125">
        <v>63022401</v>
      </c>
      <c r="G869" s="125">
        <v>0</v>
      </c>
      <c r="H869" s="127">
        <v>0</v>
      </c>
      <c r="I869" s="16">
        <v>0</v>
      </c>
      <c r="J869" s="16">
        <v>0</v>
      </c>
      <c r="K869" s="125">
        <v>0</v>
      </c>
      <c r="L869" s="130">
        <v>0</v>
      </c>
      <c r="M869" s="130">
        <v>0</v>
      </c>
      <c r="N869" s="130">
        <v>1</v>
      </c>
      <c r="O869" s="130">
        <v>0</v>
      </c>
      <c r="P869" s="130">
        <v>0</v>
      </c>
      <c r="Q869" s="130">
        <v>0</v>
      </c>
      <c r="R869" s="129">
        <v>0</v>
      </c>
      <c r="S869" s="127">
        <v>0</v>
      </c>
      <c r="T869" s="125">
        <v>1</v>
      </c>
      <c r="U869" s="130">
        <v>1</v>
      </c>
      <c r="V869" s="130">
        <v>0</v>
      </c>
      <c r="W869" s="130">
        <v>1.4</v>
      </c>
      <c r="X869" s="130">
        <v>1860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1020</v>
      </c>
      <c r="AT869" s="153" t="s">
        <v>400</v>
      </c>
      <c r="AU869" s="130" t="s">
        <v>910</v>
      </c>
      <c r="AV869" s="130">
        <v>10002001</v>
      </c>
      <c r="AW869" s="130">
        <v>21202040</v>
      </c>
      <c r="AX869" s="153" t="s">
        <v>232</v>
      </c>
      <c r="AY869" s="153" t="s">
        <v>262</v>
      </c>
      <c r="AZ869" s="127">
        <v>0</v>
      </c>
      <c r="BA869" s="127">
        <v>0</v>
      </c>
      <c r="BB869" s="160" t="str">
        <f t="shared" si="96"/>
        <v>对目标区域释放箭域,在此范围内的目标每秒造成140%攻击伤害+1860点固定伤害,在剑域内的目标受到物理伤害会额外提升20%,并使其移动速度降低50%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63022406</v>
      </c>
      <c r="D870" s="153" t="s">
        <v>1018</v>
      </c>
      <c r="E870" s="125">
        <v>5</v>
      </c>
      <c r="F870" s="125">
        <v>63022401</v>
      </c>
      <c r="G870" s="130">
        <v>0</v>
      </c>
      <c r="H870" s="127">
        <v>0</v>
      </c>
      <c r="I870" s="16">
        <v>0</v>
      </c>
      <c r="J870" s="16">
        <v>0</v>
      </c>
      <c r="K870" s="125">
        <v>0</v>
      </c>
      <c r="L870" s="130">
        <v>0</v>
      </c>
      <c r="M870" s="130">
        <v>0</v>
      </c>
      <c r="N870" s="130">
        <v>1</v>
      </c>
      <c r="O870" s="130">
        <v>0</v>
      </c>
      <c r="P870" s="130">
        <v>0</v>
      </c>
      <c r="Q870" s="130">
        <v>0</v>
      </c>
      <c r="R870" s="129">
        <v>0</v>
      </c>
      <c r="S870" s="127">
        <v>0</v>
      </c>
      <c r="T870" s="125">
        <v>1</v>
      </c>
      <c r="U870" s="130">
        <v>1</v>
      </c>
      <c r="V870" s="130">
        <v>0</v>
      </c>
      <c r="W870" s="130">
        <v>1.5</v>
      </c>
      <c r="X870" s="130">
        <v>2460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1021</v>
      </c>
      <c r="AT870" s="153" t="s">
        <v>400</v>
      </c>
      <c r="AU870" s="130" t="s">
        <v>910</v>
      </c>
      <c r="AV870" s="130">
        <v>10002001</v>
      </c>
      <c r="AW870" s="130">
        <v>21202040</v>
      </c>
      <c r="AX870" s="153" t="s">
        <v>232</v>
      </c>
      <c r="AY870" s="153" t="s">
        <v>262</v>
      </c>
      <c r="AZ870" s="127">
        <v>0</v>
      </c>
      <c r="BA870" s="127">
        <v>0</v>
      </c>
      <c r="BB870" s="160" t="str">
        <f t="shared" si="96"/>
        <v>对目标区域释放箭域,在此范围内的目标每秒造成150%攻击伤害+2460点固定伤害,在剑域内的目标受到物理伤害会额外提升20%,并使其移动速度降低50%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63023101</v>
      </c>
      <c r="D871" s="152" t="s">
        <v>1022</v>
      </c>
      <c r="E871" s="125">
        <v>0</v>
      </c>
      <c r="F871" s="129">
        <v>63023101</v>
      </c>
      <c r="G871" s="125">
        <f t="shared" ref="G871:G873" si="97">C872</f>
        <v>63023102</v>
      </c>
      <c r="H871" s="127">
        <v>0</v>
      </c>
      <c r="I871" s="13">
        <v>18</v>
      </c>
      <c r="J871" s="13">
        <v>5</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54">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1023</v>
      </c>
      <c r="AS871" s="153" t="s">
        <v>1024</v>
      </c>
      <c r="AT871" s="153" t="s">
        <v>812</v>
      </c>
      <c r="AU871" s="129" t="s">
        <v>1025</v>
      </c>
      <c r="AV871" s="129" t="s">
        <v>160</v>
      </c>
      <c r="AW871" s="129">
        <v>21203010</v>
      </c>
      <c r="AX871" s="152" t="s">
        <v>162</v>
      </c>
      <c r="AY871" s="129">
        <v>0</v>
      </c>
      <c r="AZ871" s="129">
        <v>0</v>
      </c>
      <c r="BA871" s="129">
        <v>0</v>
      </c>
      <c r="BB871" s="165" t="s">
        <v>1026</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63023102</v>
      </c>
      <c r="D872" s="152" t="s">
        <v>1022</v>
      </c>
      <c r="E872" s="125">
        <v>1</v>
      </c>
      <c r="F872" s="129">
        <v>63023101</v>
      </c>
      <c r="G872" s="125">
        <f t="shared" si="97"/>
        <v>63023103</v>
      </c>
      <c r="H872" s="127">
        <v>0</v>
      </c>
      <c r="I872" s="13">
        <v>27</v>
      </c>
      <c r="J872" s="13">
        <v>2</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1023</v>
      </c>
      <c r="AS872" s="153" t="s">
        <v>1024</v>
      </c>
      <c r="AT872" s="153" t="s">
        <v>812</v>
      </c>
      <c r="AU872" s="129" t="s">
        <v>1025</v>
      </c>
      <c r="AV872" s="129" t="s">
        <v>160</v>
      </c>
      <c r="AW872" s="129">
        <v>21203010</v>
      </c>
      <c r="AX872" s="152" t="s">
        <v>162</v>
      </c>
      <c r="AY872" s="129">
        <v>0</v>
      </c>
      <c r="AZ872" s="129">
        <v>0</v>
      </c>
      <c r="BA872" s="129">
        <v>0</v>
      </c>
      <c r="BB872" s="165" t="s">
        <v>1026</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63023103</v>
      </c>
      <c r="D873" s="152" t="s">
        <v>1022</v>
      </c>
      <c r="E873" s="125">
        <v>2</v>
      </c>
      <c r="F873" s="129">
        <v>63023101</v>
      </c>
      <c r="G873" s="125">
        <f t="shared" si="97"/>
        <v>63023104</v>
      </c>
      <c r="H873" s="127">
        <v>0</v>
      </c>
      <c r="I873" s="13">
        <v>32</v>
      </c>
      <c r="J873" s="13">
        <v>2</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1027</v>
      </c>
      <c r="AS873" s="153" t="s">
        <v>1028</v>
      </c>
      <c r="AT873" s="153" t="s">
        <v>812</v>
      </c>
      <c r="AU873" s="129" t="s">
        <v>1025</v>
      </c>
      <c r="AV873" s="129" t="s">
        <v>160</v>
      </c>
      <c r="AW873" s="129">
        <v>21203010</v>
      </c>
      <c r="AX873" s="152" t="s">
        <v>162</v>
      </c>
      <c r="AY873" s="129">
        <v>0</v>
      </c>
      <c r="AZ873" s="129">
        <v>0</v>
      </c>
      <c r="BA873" s="129">
        <v>0</v>
      </c>
      <c r="BB873" s="165" t="s">
        <v>1029</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63023104</v>
      </c>
      <c r="D874" s="152" t="s">
        <v>1022</v>
      </c>
      <c r="E874" s="125">
        <v>3</v>
      </c>
      <c r="F874" s="129">
        <v>63023101</v>
      </c>
      <c r="G874" s="125">
        <v>0</v>
      </c>
      <c r="H874" s="127">
        <v>0</v>
      </c>
      <c r="I874" s="13">
        <v>0</v>
      </c>
      <c r="J874" s="128">
        <v>0</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29">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1030</v>
      </c>
      <c r="AS874" s="153" t="s">
        <v>1031</v>
      </c>
      <c r="AT874" s="153" t="s">
        <v>812</v>
      </c>
      <c r="AU874" s="129" t="s">
        <v>1025</v>
      </c>
      <c r="AV874" s="129" t="s">
        <v>160</v>
      </c>
      <c r="AW874" s="129">
        <v>21203010</v>
      </c>
      <c r="AX874" s="152" t="s">
        <v>162</v>
      </c>
      <c r="AY874" s="129">
        <v>0</v>
      </c>
      <c r="AZ874" s="129">
        <v>0</v>
      </c>
      <c r="BA874" s="129">
        <v>0</v>
      </c>
      <c r="BB874" s="165" t="s">
        <v>1032</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63023105</v>
      </c>
      <c r="D875" s="152" t="s">
        <v>1022</v>
      </c>
      <c r="E875" s="125">
        <v>4</v>
      </c>
      <c r="F875" s="129">
        <v>63023101</v>
      </c>
      <c r="G875" s="125">
        <v>0</v>
      </c>
      <c r="H875" s="127">
        <v>0</v>
      </c>
      <c r="I875" s="13">
        <v>0</v>
      </c>
      <c r="J875" s="13">
        <v>0</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1033</v>
      </c>
      <c r="AS875" s="153" t="s">
        <v>1034</v>
      </c>
      <c r="AT875" s="153" t="s">
        <v>812</v>
      </c>
      <c r="AU875" s="129" t="s">
        <v>1025</v>
      </c>
      <c r="AV875" s="129" t="s">
        <v>160</v>
      </c>
      <c r="AW875" s="129">
        <v>21203010</v>
      </c>
      <c r="AX875" s="152" t="s">
        <v>162</v>
      </c>
      <c r="AY875" s="129">
        <v>0</v>
      </c>
      <c r="AZ875" s="129">
        <v>0</v>
      </c>
      <c r="BA875" s="129">
        <v>0</v>
      </c>
      <c r="BB875" s="165" t="s">
        <v>1035</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63023106</v>
      </c>
      <c r="D876" s="152" t="s">
        <v>1022</v>
      </c>
      <c r="E876" s="125">
        <v>5</v>
      </c>
      <c r="F876" s="129">
        <v>63023101</v>
      </c>
      <c r="G876" s="130">
        <v>0</v>
      </c>
      <c r="H876" s="127">
        <v>0</v>
      </c>
      <c r="I876" s="13">
        <v>0</v>
      </c>
      <c r="J876" s="13">
        <v>0</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1036</v>
      </c>
      <c r="AS876" s="153" t="s">
        <v>1037</v>
      </c>
      <c r="AT876" s="153" t="s">
        <v>812</v>
      </c>
      <c r="AU876" s="129" t="s">
        <v>1025</v>
      </c>
      <c r="AV876" s="129" t="s">
        <v>160</v>
      </c>
      <c r="AW876" s="129">
        <v>21203010</v>
      </c>
      <c r="AX876" s="152" t="s">
        <v>162</v>
      </c>
      <c r="AY876" s="129">
        <v>0</v>
      </c>
      <c r="AZ876" s="129">
        <v>0</v>
      </c>
      <c r="BA876" s="129">
        <v>0</v>
      </c>
      <c r="BB876" s="165" t="s">
        <v>1038</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63023201</v>
      </c>
      <c r="D877" s="152" t="s">
        <v>1039</v>
      </c>
      <c r="E877" s="125">
        <v>0</v>
      </c>
      <c r="F877" s="125">
        <v>63023201</v>
      </c>
      <c r="G877" s="125">
        <f t="shared" ref="G877:G879" si="98">C878</f>
        <v>63023202</v>
      </c>
      <c r="H877" s="127">
        <v>0</v>
      </c>
      <c r="I877" s="13">
        <v>25</v>
      </c>
      <c r="J877" s="13">
        <v>5</v>
      </c>
      <c r="K877" s="125">
        <v>0</v>
      </c>
      <c r="L877" s="129">
        <v>0</v>
      </c>
      <c r="M877" s="129">
        <v>0</v>
      </c>
      <c r="N877" s="129">
        <v>1</v>
      </c>
      <c r="O877" s="129">
        <v>0</v>
      </c>
      <c r="P877" s="129">
        <v>0</v>
      </c>
      <c r="Q877" s="129">
        <v>0</v>
      </c>
      <c r="R877" s="129">
        <v>0</v>
      </c>
      <c r="S877" s="129">
        <v>0</v>
      </c>
      <c r="T877" s="125">
        <v>1</v>
      </c>
      <c r="U877" s="129">
        <v>2</v>
      </c>
      <c r="V877" s="129">
        <v>0</v>
      </c>
      <c r="W877" s="130">
        <v>2</v>
      </c>
      <c r="X877" s="130">
        <v>900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92033003</v>
      </c>
      <c r="AT877" s="153" t="s">
        <v>812</v>
      </c>
      <c r="AU877" s="129" t="s">
        <v>869</v>
      </c>
      <c r="AV877" s="129">
        <v>21203020</v>
      </c>
      <c r="AW877" s="129">
        <v>21203020</v>
      </c>
      <c r="AX877" s="152" t="s">
        <v>162</v>
      </c>
      <c r="AY877" s="129">
        <v>0</v>
      </c>
      <c r="AZ877" s="127">
        <v>0</v>
      </c>
      <c r="BA877" s="127">
        <v>0</v>
      </c>
      <c r="BB877" s="160" t="str">
        <f t="shared" ref="BB877:BB879" si="99">"立即对目标区域的怪物造成"&amp;W877*100&amp;"%攻击伤害+"&amp;X877&amp;"点固定伤害,并让其附带一个狩猎印记,使其受到伤害额外提升20%,持续15秒"</f>
        <v>立即对目标区域的怪物造成200%攻击伤害+900点固定伤害,并让其附带一个狩猎印记,使其受到伤害额外提升20%,持续15秒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63023202</v>
      </c>
      <c r="D878" s="152" t="s">
        <v>1039</v>
      </c>
      <c r="E878" s="125">
        <v>1</v>
      </c>
      <c r="F878" s="125">
        <v>63023201</v>
      </c>
      <c r="G878" s="125">
        <f t="shared" si="98"/>
        <v>63023203</v>
      </c>
      <c r="H878" s="127">
        <v>0</v>
      </c>
      <c r="I878" s="13">
        <v>32</v>
      </c>
      <c r="J878" s="13">
        <v>2</v>
      </c>
      <c r="K878" s="125">
        <v>0</v>
      </c>
      <c r="L878" s="129">
        <v>0</v>
      </c>
      <c r="M878" s="129">
        <v>0</v>
      </c>
      <c r="N878" s="129">
        <v>1</v>
      </c>
      <c r="O878" s="129">
        <v>0</v>
      </c>
      <c r="P878" s="129">
        <v>0</v>
      </c>
      <c r="Q878" s="129">
        <v>0</v>
      </c>
      <c r="R878" s="129">
        <v>0</v>
      </c>
      <c r="S878" s="129">
        <v>0</v>
      </c>
      <c r="T878" s="125">
        <v>1</v>
      </c>
      <c r="U878" s="129">
        <v>2</v>
      </c>
      <c r="V878" s="129">
        <v>0</v>
      </c>
      <c r="W878" s="130">
        <v>2</v>
      </c>
      <c r="X878" s="130">
        <v>900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92033003</v>
      </c>
      <c r="AT878" s="153" t="s">
        <v>812</v>
      </c>
      <c r="AU878" s="129" t="s">
        <v>869</v>
      </c>
      <c r="AV878" s="129">
        <v>21203020</v>
      </c>
      <c r="AW878" s="129">
        <v>21203020</v>
      </c>
      <c r="AX878" s="152" t="s">
        <v>162</v>
      </c>
      <c r="AY878" s="129">
        <v>0</v>
      </c>
      <c r="AZ878" s="127">
        <v>0</v>
      </c>
      <c r="BA878" s="127">
        <v>0</v>
      </c>
      <c r="BB878" s="160" t="str">
        <f t="shared" si="99"/>
        <v>立即对目标区域的怪物造成200%攻击伤害+900点固定伤害,并让其附带一个狩猎印记,使其受到伤害额外提升20%,持续15秒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63023203</v>
      </c>
      <c r="D879" s="152" t="s">
        <v>1039</v>
      </c>
      <c r="E879" s="125">
        <v>2</v>
      </c>
      <c r="F879" s="125">
        <v>63023201</v>
      </c>
      <c r="G879" s="125">
        <f t="shared" si="98"/>
        <v>63023204</v>
      </c>
      <c r="H879" s="127">
        <v>0</v>
      </c>
      <c r="I879" s="13">
        <v>37</v>
      </c>
      <c r="J879" s="13">
        <v>2</v>
      </c>
      <c r="K879" s="125">
        <v>0</v>
      </c>
      <c r="L879" s="129">
        <v>0</v>
      </c>
      <c r="M879" s="129">
        <v>0</v>
      </c>
      <c r="N879" s="129">
        <v>1</v>
      </c>
      <c r="O879" s="129">
        <v>0</v>
      </c>
      <c r="P879" s="129">
        <v>0</v>
      </c>
      <c r="Q879" s="129">
        <v>0</v>
      </c>
      <c r="R879" s="129">
        <v>0</v>
      </c>
      <c r="S879" s="129">
        <v>0</v>
      </c>
      <c r="T879" s="125">
        <v>1</v>
      </c>
      <c r="U879" s="129">
        <v>2</v>
      </c>
      <c r="V879" s="129">
        <v>0</v>
      </c>
      <c r="W879" s="130">
        <v>2.25</v>
      </c>
      <c r="X879" s="130">
        <v>1800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92033003</v>
      </c>
      <c r="AT879" s="153" t="s">
        <v>812</v>
      </c>
      <c r="AU879" s="129" t="s">
        <v>869</v>
      </c>
      <c r="AV879" s="129">
        <v>21203020</v>
      </c>
      <c r="AW879" s="129">
        <v>21203020</v>
      </c>
      <c r="AX879" s="152" t="s">
        <v>162</v>
      </c>
      <c r="AY879" s="129">
        <v>0</v>
      </c>
      <c r="AZ879" s="127">
        <v>0</v>
      </c>
      <c r="BA879" s="127">
        <v>0</v>
      </c>
      <c r="BB879" s="160" t="str">
        <f t="shared" si="99"/>
        <v>立即对目标区域的怪物造成225%攻击伤害+1800点固定伤害,并让其附带一个狩猎印记,使其受到伤害额外提升20%,持续15秒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63023204</v>
      </c>
      <c r="D880" s="152" t="s">
        <v>1039</v>
      </c>
      <c r="E880" s="125">
        <v>3</v>
      </c>
      <c r="F880" s="125">
        <v>63023201</v>
      </c>
      <c r="G880" s="125">
        <v>0</v>
      </c>
      <c r="H880" s="127">
        <v>0</v>
      </c>
      <c r="I880" s="13">
        <v>0</v>
      </c>
      <c r="J880" s="13">
        <v>0</v>
      </c>
      <c r="K880" s="125">
        <v>0</v>
      </c>
      <c r="L880" s="129">
        <v>0</v>
      </c>
      <c r="M880" s="129">
        <v>0</v>
      </c>
      <c r="N880" s="129">
        <v>1</v>
      </c>
      <c r="O880" s="129">
        <v>0</v>
      </c>
      <c r="P880" s="129">
        <v>0</v>
      </c>
      <c r="Q880" s="129">
        <v>0</v>
      </c>
      <c r="R880" s="129">
        <v>0</v>
      </c>
      <c r="S880" s="129">
        <v>0</v>
      </c>
      <c r="T880" s="125">
        <v>1</v>
      </c>
      <c r="U880" s="129">
        <v>2</v>
      </c>
      <c r="V880" s="129">
        <v>0</v>
      </c>
      <c r="W880" s="130">
        <v>2.5</v>
      </c>
      <c r="X880" s="130">
        <v>2800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92033004</v>
      </c>
      <c r="AT880" s="153" t="s">
        <v>812</v>
      </c>
      <c r="AU880" s="129" t="s">
        <v>869</v>
      </c>
      <c r="AV880" s="129">
        <v>21203020</v>
      </c>
      <c r="AW880" s="129">
        <v>21203020</v>
      </c>
      <c r="AX880" s="152" t="s">
        <v>162</v>
      </c>
      <c r="AY880" s="129">
        <v>0</v>
      </c>
      <c r="AZ880" s="127">
        <v>0</v>
      </c>
      <c r="BA880" s="127">
        <v>0</v>
      </c>
      <c r="BB880" s="160" t="str">
        <f>"立即对目标区域的怪物造成"&amp;W880*100&amp;"%攻击伤害+"&amp;X880&amp;"点固定伤害,并让其附带一个狩猎印记,使其受到伤害额外提升25%,持续15秒"</f>
        <v>立即对目标区域的怪物造成250%攻击伤害+2800点固定伤害,并让其附带一个狩猎印记,使其受到伤害额外提升25%,持续15秒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63023205</v>
      </c>
      <c r="D881" s="152" t="s">
        <v>1039</v>
      </c>
      <c r="E881" s="125">
        <v>4</v>
      </c>
      <c r="F881" s="125">
        <v>63023201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2.75</v>
      </c>
      <c r="X881" s="130">
        <v>4000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92033004</v>
      </c>
      <c r="AT881" s="153" t="s">
        <v>812</v>
      </c>
      <c r="AU881" s="129" t="s">
        <v>869</v>
      </c>
      <c r="AV881" s="129">
        <v>21203020</v>
      </c>
      <c r="AW881" s="129">
        <v>21203020</v>
      </c>
      <c r="AX881" s="152" t="s">
        <v>162</v>
      </c>
      <c r="AY881" s="129">
        <v>0</v>
      </c>
      <c r="AZ881" s="127">
        <v>0</v>
      </c>
      <c r="BA881" s="127">
        <v>0</v>
      </c>
      <c r="BB881" s="160" t="str">
        <f>"立即对目标区域的怪物造成"&amp;W881*100&amp;"%攻击伤害+"&amp;X881&amp;"点固定伤害,并让其附带一个狩猎印记,使其受到伤害额外提升25%,持续15秒"</f>
        <v>立即对目标区域的怪物造成275%攻击伤害+4000点固定伤害,并让其附带一个狩猎印记,使其受到伤害额外提升25%,持续15秒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63023206</v>
      </c>
      <c r="D882" s="152" t="s">
        <v>1039</v>
      </c>
      <c r="E882" s="125">
        <v>5</v>
      </c>
      <c r="F882" s="125">
        <v>63023201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3</v>
      </c>
      <c r="X882" s="130">
        <v>5200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92033005</v>
      </c>
      <c r="AT882" s="153" t="s">
        <v>812</v>
      </c>
      <c r="AU882" s="129" t="s">
        <v>869</v>
      </c>
      <c r="AV882" s="129">
        <v>21203020</v>
      </c>
      <c r="AW882" s="129">
        <v>21203020</v>
      </c>
      <c r="AX882" s="152" t="s">
        <v>162</v>
      </c>
      <c r="AY882" s="129">
        <v>0</v>
      </c>
      <c r="AZ882" s="127">
        <v>0</v>
      </c>
      <c r="BA882" s="127">
        <v>0</v>
      </c>
      <c r="BB882" s="160" t="str">
        <f>"立即对目标区域的怪物造成"&amp;W882*100&amp;"%攻击伤害+"&amp;X882&amp;"点固定伤害,并让其附带一个狩猎印记,使其受到伤害额外提升30%,持续15秒"</f>
        <v>立即对目标区域的怪物造成300%攻击伤害+5200点固定伤害,并让其附带一个狩猎印记,使其受到伤害额外提升30%,持续15秒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19.5" customHeight="1">
      <c r="C883" s="125">
        <v>63023301</v>
      </c>
      <c r="D883" s="17" t="s">
        <v>1040</v>
      </c>
      <c r="E883" s="130">
        <v>0</v>
      </c>
      <c r="F883" s="130">
        <v>66001002</v>
      </c>
      <c r="G883" s="125">
        <f t="shared" ref="G883:G885" si="100">C884</f>
        <v>63023302</v>
      </c>
      <c r="H883" s="127">
        <v>0</v>
      </c>
      <c r="I883" s="13">
        <v>30</v>
      </c>
      <c r="J883" s="16">
        <v>5</v>
      </c>
      <c r="K883" s="13">
        <v>0</v>
      </c>
      <c r="L883" s="16">
        <v>0</v>
      </c>
      <c r="M883" s="16">
        <v>0</v>
      </c>
      <c r="N883" s="16">
        <v>1</v>
      </c>
      <c r="O883" s="16">
        <v>0</v>
      </c>
      <c r="P883" s="16">
        <v>0</v>
      </c>
      <c r="Q883" s="16">
        <v>0</v>
      </c>
      <c r="R883" s="8">
        <v>0</v>
      </c>
      <c r="S883" s="15">
        <v>0</v>
      </c>
      <c r="T883" s="13">
        <v>1</v>
      </c>
      <c r="U883" s="16">
        <v>2</v>
      </c>
      <c r="V883" s="16">
        <v>0</v>
      </c>
      <c r="W883" s="130">
        <v>2</v>
      </c>
      <c r="X883" s="130">
        <v>900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"野兽怒吼发出的烈焰,对指定区域内的目标造成"&amp;W883*100&amp;"%攻击伤害+"&amp;X883&amp;"点固定伤害,并眩晕目标1.5秒"</f>
        <v>野兽怒吼发出的烈焰,对指定区域内的目标造成200%攻击伤害+900点固定伤害,并眩晕目标1.5秒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63023302</v>
      </c>
      <c r="D884" s="17" t="s">
        <v>1040</v>
      </c>
      <c r="E884" s="130">
        <v>1</v>
      </c>
      <c r="F884" s="130">
        <v>66001002</v>
      </c>
      <c r="G884" s="125">
        <f t="shared" si="100"/>
        <v>63023303</v>
      </c>
      <c r="H884" s="127">
        <v>0</v>
      </c>
      <c r="I884" s="13">
        <v>37</v>
      </c>
      <c r="J884" s="16">
        <v>2</v>
      </c>
      <c r="K884" s="13">
        <v>0</v>
      </c>
      <c r="L884" s="16">
        <v>0</v>
      </c>
      <c r="M884" s="16">
        <v>0</v>
      </c>
      <c r="N884" s="16">
        <v>1</v>
      </c>
      <c r="O884" s="16">
        <v>0</v>
      </c>
      <c r="P884" s="16">
        <v>0</v>
      </c>
      <c r="Q884" s="16">
        <v>0</v>
      </c>
      <c r="R884" s="8">
        <v>0</v>
      </c>
      <c r="S884" s="15">
        <v>0</v>
      </c>
      <c r="T884" s="13">
        <v>1</v>
      </c>
      <c r="U884" s="16">
        <v>2</v>
      </c>
      <c r="V884" s="16">
        <v>0</v>
      </c>
      <c r="W884" s="130">
        <v>2</v>
      </c>
      <c r="X884" s="130">
        <v>900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ref="BB884:BB888" si="101">"野兽怒吼发出的烈焰,对指定区域内的目标造成"&amp;W884*100&amp;"%攻击伤害+"&amp;X884&amp;"点固定伤害,并眩晕目标1.5秒"</f>
        <v>野兽怒吼发出的烈焰,对指定区域内的目标造成200%攻击伤害+900点固定伤害,并眩晕目标1.5秒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63023303</v>
      </c>
      <c r="D885" s="17" t="s">
        <v>1040</v>
      </c>
      <c r="E885" s="130">
        <v>2</v>
      </c>
      <c r="F885" s="130">
        <v>66001002</v>
      </c>
      <c r="G885" s="125">
        <f t="shared" si="100"/>
        <v>63023304</v>
      </c>
      <c r="H885" s="127">
        <v>0</v>
      </c>
      <c r="I885" s="13">
        <v>42</v>
      </c>
      <c r="J885" s="16">
        <v>2</v>
      </c>
      <c r="K885" s="13">
        <v>0</v>
      </c>
      <c r="L885" s="16">
        <v>0</v>
      </c>
      <c r="M885" s="16">
        <v>0</v>
      </c>
      <c r="N885" s="16">
        <v>1</v>
      </c>
      <c r="O885" s="16">
        <v>0</v>
      </c>
      <c r="P885" s="16">
        <v>0</v>
      </c>
      <c r="Q885" s="16">
        <v>0</v>
      </c>
      <c r="R885" s="8">
        <v>0</v>
      </c>
      <c r="S885" s="15">
        <v>0</v>
      </c>
      <c r="T885" s="13">
        <v>1</v>
      </c>
      <c r="U885" s="16">
        <v>2</v>
      </c>
      <c r="V885" s="16">
        <v>0</v>
      </c>
      <c r="W885" s="130">
        <v>2.25</v>
      </c>
      <c r="X885" s="130">
        <v>1800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野兽怒吼发出的烈焰,对指定区域内的目标造成225%攻击伤害+1800点固定伤害,并眩晕目标1.5秒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19.5" customHeight="1">
      <c r="C886" s="125">
        <v>63023304</v>
      </c>
      <c r="D886" s="17" t="s">
        <v>1040</v>
      </c>
      <c r="E886" s="130">
        <v>3</v>
      </c>
      <c r="F886" s="130">
        <v>66001002</v>
      </c>
      <c r="G886" s="125">
        <v>0</v>
      </c>
      <c r="H886" s="127">
        <v>0</v>
      </c>
      <c r="I886" s="16">
        <v>0</v>
      </c>
      <c r="J886" s="16">
        <v>0</v>
      </c>
      <c r="K886" s="13">
        <v>0</v>
      </c>
      <c r="L886" s="16">
        <v>0</v>
      </c>
      <c r="M886" s="16">
        <v>0</v>
      </c>
      <c r="N886" s="16">
        <v>1</v>
      </c>
      <c r="O886" s="16">
        <v>0</v>
      </c>
      <c r="P886" s="16">
        <v>0</v>
      </c>
      <c r="Q886" s="16">
        <v>0</v>
      </c>
      <c r="R886" s="8">
        <v>0</v>
      </c>
      <c r="S886" s="15">
        <v>0</v>
      </c>
      <c r="T886" s="13">
        <v>1</v>
      </c>
      <c r="U886" s="16">
        <v>2</v>
      </c>
      <c r="V886" s="16">
        <v>0</v>
      </c>
      <c r="W886" s="130">
        <v>2.5</v>
      </c>
      <c r="X886" s="130">
        <v>2800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 t="shared" si="101"/>
        <v>野兽怒吼发出的烈焰,对指定区域内的目标造成250%攻击伤害+2800点固定伤害,并眩晕目标1.5秒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63023305</v>
      </c>
      <c r="D887" s="17" t="s">
        <v>1040</v>
      </c>
      <c r="E887" s="130">
        <v>4</v>
      </c>
      <c r="F887" s="130">
        <v>66001002</v>
      </c>
      <c r="G887" s="125">
        <v>0</v>
      </c>
      <c r="H887" s="127">
        <v>0</v>
      </c>
      <c r="I887" s="16">
        <v>0</v>
      </c>
      <c r="J887" s="16">
        <v>0</v>
      </c>
      <c r="K887" s="13">
        <v>0</v>
      </c>
      <c r="L887" s="16">
        <v>0</v>
      </c>
      <c r="M887" s="16">
        <v>0</v>
      </c>
      <c r="N887" s="16">
        <v>1</v>
      </c>
      <c r="O887" s="16">
        <v>0</v>
      </c>
      <c r="P887" s="16">
        <v>0</v>
      </c>
      <c r="Q887" s="16">
        <v>0</v>
      </c>
      <c r="R887" s="8">
        <v>0</v>
      </c>
      <c r="S887" s="15">
        <v>0</v>
      </c>
      <c r="T887" s="13">
        <v>1</v>
      </c>
      <c r="U887" s="16">
        <v>2</v>
      </c>
      <c r="V887" s="16">
        <v>0</v>
      </c>
      <c r="W887" s="130">
        <v>2.75</v>
      </c>
      <c r="X887" s="130">
        <v>4000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si="101"/>
        <v>野兽怒吼发出的烈焰,对指定区域内的目标造成275%攻击伤害+4000点固定伤害,并眩晕目标1.5秒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63023306</v>
      </c>
      <c r="D888" s="17" t="s">
        <v>1040</v>
      </c>
      <c r="E888" s="130">
        <v>5</v>
      </c>
      <c r="F888" s="130">
        <v>66001002</v>
      </c>
      <c r="G888" s="130">
        <v>0</v>
      </c>
      <c r="H888" s="127">
        <v>0</v>
      </c>
      <c r="I888" s="16">
        <v>0</v>
      </c>
      <c r="J888" s="16">
        <v>0</v>
      </c>
      <c r="K888" s="13">
        <v>0</v>
      </c>
      <c r="L888" s="16">
        <v>0</v>
      </c>
      <c r="M888" s="16">
        <v>0</v>
      </c>
      <c r="N888" s="16">
        <v>1</v>
      </c>
      <c r="O888" s="16">
        <v>0</v>
      </c>
      <c r="P888" s="16">
        <v>0</v>
      </c>
      <c r="Q888" s="16">
        <v>0</v>
      </c>
      <c r="R888" s="8">
        <v>0</v>
      </c>
      <c r="S888" s="15">
        <v>0</v>
      </c>
      <c r="T888" s="13">
        <v>1</v>
      </c>
      <c r="U888" s="16">
        <v>2</v>
      </c>
      <c r="V888" s="16">
        <v>0</v>
      </c>
      <c r="W888" s="130">
        <v>3</v>
      </c>
      <c r="X888" s="130">
        <v>5200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野兽怒吼发出的烈焰,对指定区域内的目标造成300%攻击伤害+5200点固定伤害,并眩晕目标1.5秒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20.100000000000001" customHeight="1">
      <c r="C889" s="125">
        <v>63023401</v>
      </c>
      <c r="D889" s="126" t="s">
        <v>1041</v>
      </c>
      <c r="E889" s="130">
        <v>0</v>
      </c>
      <c r="F889" s="125">
        <v>63023401</v>
      </c>
      <c r="G889" s="125">
        <f t="shared" ref="G889:G891" si="102">C890</f>
        <v>63023402</v>
      </c>
      <c r="H889" s="127">
        <v>0</v>
      </c>
      <c r="I889" s="13">
        <v>35</v>
      </c>
      <c r="J889" s="16">
        <v>5</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848</v>
      </c>
      <c r="AU889" s="125" t="s">
        <v>817</v>
      </c>
      <c r="AV889" s="130">
        <v>0</v>
      </c>
      <c r="AW889" s="130">
        <v>21201040</v>
      </c>
      <c r="AX889" s="126" t="s">
        <v>881</v>
      </c>
      <c r="AY889" s="153" t="s">
        <v>1042</v>
      </c>
      <c r="AZ889" s="127">
        <v>0</v>
      </c>
      <c r="BA889" s="127">
        <v>0</v>
      </c>
      <c r="BB889" s="156" t="s">
        <v>1043</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20.100000000000001" customHeight="1">
      <c r="C890" s="125">
        <v>63023402</v>
      </c>
      <c r="D890" s="126" t="s">
        <v>1041</v>
      </c>
      <c r="E890" s="130">
        <v>1</v>
      </c>
      <c r="F890" s="125">
        <v>63023401</v>
      </c>
      <c r="G890" s="125">
        <f t="shared" si="102"/>
        <v>63023403</v>
      </c>
      <c r="H890" s="127">
        <v>0</v>
      </c>
      <c r="I890" s="13">
        <v>42</v>
      </c>
      <c r="J890" s="16">
        <v>2</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848</v>
      </c>
      <c r="AU890" s="125" t="s">
        <v>817</v>
      </c>
      <c r="AV890" s="130">
        <v>0</v>
      </c>
      <c r="AW890" s="130">
        <v>21201040</v>
      </c>
      <c r="AX890" s="126" t="s">
        <v>881</v>
      </c>
      <c r="AY890" s="153" t="s">
        <v>1044</v>
      </c>
      <c r="AZ890" s="127">
        <v>0</v>
      </c>
      <c r="BA890" s="127">
        <v>0</v>
      </c>
      <c r="BB890" s="156" t="s">
        <v>1043</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20.100000000000001" customHeight="1">
      <c r="C891" s="125">
        <v>63023403</v>
      </c>
      <c r="D891" s="126" t="s">
        <v>1041</v>
      </c>
      <c r="E891" s="130">
        <v>2</v>
      </c>
      <c r="F891" s="125">
        <v>63023401</v>
      </c>
      <c r="G891" s="125">
        <f t="shared" si="102"/>
        <v>63023404</v>
      </c>
      <c r="H891" s="127">
        <v>0</v>
      </c>
      <c r="I891" s="13">
        <v>47</v>
      </c>
      <c r="J891" s="16">
        <v>2</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848</v>
      </c>
      <c r="AU891" s="125" t="s">
        <v>817</v>
      </c>
      <c r="AV891" s="130">
        <v>0</v>
      </c>
      <c r="AW891" s="130">
        <v>21201040</v>
      </c>
      <c r="AX891" s="126" t="s">
        <v>881</v>
      </c>
      <c r="AY891" s="153" t="s">
        <v>1045</v>
      </c>
      <c r="AZ891" s="127">
        <v>0</v>
      </c>
      <c r="BA891" s="127">
        <v>0</v>
      </c>
      <c r="BB891" s="156" t="s">
        <v>1046</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19.5" customHeight="1">
      <c r="C892" s="125">
        <v>63023404</v>
      </c>
      <c r="D892" s="126" t="s">
        <v>1041</v>
      </c>
      <c r="E892" s="130">
        <v>3</v>
      </c>
      <c r="F892" s="125">
        <v>63023401</v>
      </c>
      <c r="G892" s="125">
        <v>0</v>
      </c>
      <c r="H892" s="127">
        <v>0</v>
      </c>
      <c r="I892" s="16">
        <v>0</v>
      </c>
      <c r="J892" s="16">
        <v>0</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848</v>
      </c>
      <c r="AU892" s="125" t="s">
        <v>817</v>
      </c>
      <c r="AV892" s="130">
        <v>0</v>
      </c>
      <c r="AW892" s="130">
        <v>21201040</v>
      </c>
      <c r="AX892" s="126" t="s">
        <v>881</v>
      </c>
      <c r="AY892" s="153" t="s">
        <v>1047</v>
      </c>
      <c r="AZ892" s="127">
        <v>0</v>
      </c>
      <c r="BA892" s="127">
        <v>0</v>
      </c>
      <c r="BB892" s="156" t="s">
        <v>1048</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19.5" customHeight="1">
      <c r="C893" s="125">
        <v>63023405</v>
      </c>
      <c r="D893" s="126" t="s">
        <v>1041</v>
      </c>
      <c r="E893" s="130">
        <v>4</v>
      </c>
      <c r="F893" s="125">
        <v>63023401</v>
      </c>
      <c r="G893" s="125">
        <v>0</v>
      </c>
      <c r="H893" s="127">
        <v>0</v>
      </c>
      <c r="I893" s="16">
        <v>0</v>
      </c>
      <c r="J893" s="16">
        <v>0</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848</v>
      </c>
      <c r="AU893" s="125" t="s">
        <v>817</v>
      </c>
      <c r="AV893" s="130">
        <v>0</v>
      </c>
      <c r="AW893" s="130">
        <v>21201040</v>
      </c>
      <c r="AX893" s="126" t="s">
        <v>881</v>
      </c>
      <c r="AY893" s="153" t="s">
        <v>1049</v>
      </c>
      <c r="AZ893" s="127">
        <v>0</v>
      </c>
      <c r="BA893" s="127">
        <v>0</v>
      </c>
      <c r="BB893" s="156" t="s">
        <v>1050</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19.5" customHeight="1">
      <c r="C894" s="125">
        <v>63023406</v>
      </c>
      <c r="D894" s="126" t="s">
        <v>1041</v>
      </c>
      <c r="E894" s="130">
        <v>5</v>
      </c>
      <c r="F894" s="125">
        <v>63023401</v>
      </c>
      <c r="G894" s="130">
        <v>0</v>
      </c>
      <c r="H894" s="127">
        <v>0</v>
      </c>
      <c r="I894" s="16">
        <v>0</v>
      </c>
      <c r="J894" s="16">
        <v>0</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848</v>
      </c>
      <c r="AU894" s="125" t="s">
        <v>817</v>
      </c>
      <c r="AV894" s="130">
        <v>0</v>
      </c>
      <c r="AW894" s="130">
        <v>21201040</v>
      </c>
      <c r="AX894" s="126" t="s">
        <v>881</v>
      </c>
      <c r="AY894" s="153" t="s">
        <v>1051</v>
      </c>
      <c r="AZ894" s="127">
        <v>0</v>
      </c>
      <c r="BA894" s="127">
        <v>0</v>
      </c>
      <c r="BB894" s="156" t="s">
        <v>1052</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20.100000000000001" customHeight="1">
      <c r="C895" s="125">
        <v>63023411</v>
      </c>
      <c r="D895" s="17" t="s">
        <v>831</v>
      </c>
      <c r="E895" s="16">
        <v>1</v>
      </c>
      <c r="F895" s="125">
        <v>60031141</v>
      </c>
      <c r="G895" s="16">
        <v>0</v>
      </c>
      <c r="H895" s="15">
        <v>0</v>
      </c>
      <c r="I895" s="16">
        <v>1</v>
      </c>
      <c r="J895" s="16">
        <v>0</v>
      </c>
      <c r="K895" s="16">
        <v>0</v>
      </c>
      <c r="L895" s="16">
        <v>0</v>
      </c>
      <c r="M895" s="16">
        <v>0</v>
      </c>
      <c r="N895" s="16">
        <v>2</v>
      </c>
      <c r="O895" s="16">
        <v>10</v>
      </c>
      <c r="P895" s="16">
        <v>0.5</v>
      </c>
      <c r="Q895" s="16">
        <v>0</v>
      </c>
      <c r="R895" s="8">
        <v>0</v>
      </c>
      <c r="S895" s="15">
        <v>0</v>
      </c>
      <c r="T895" s="13">
        <v>1</v>
      </c>
      <c r="U895" s="16">
        <v>1</v>
      </c>
      <c r="V895" s="16">
        <v>0</v>
      </c>
      <c r="W895" s="16">
        <v>1.5</v>
      </c>
      <c r="X895" s="16">
        <v>0</v>
      </c>
      <c r="Y895" s="16">
        <v>0</v>
      </c>
      <c r="Z895" s="16">
        <v>0</v>
      </c>
      <c r="AA895" s="16">
        <v>0</v>
      </c>
      <c r="AB895" s="16">
        <v>1</v>
      </c>
      <c r="AC895" s="16">
        <v>0</v>
      </c>
      <c r="AD895" s="16">
        <v>5</v>
      </c>
      <c r="AE895" s="16">
        <v>1</v>
      </c>
      <c r="AF895" s="16">
        <v>3</v>
      </c>
      <c r="AG895" s="8">
        <v>2</v>
      </c>
      <c r="AH895" s="8">
        <v>1</v>
      </c>
      <c r="AI895" s="8">
        <v>0</v>
      </c>
      <c r="AJ895" s="8">
        <v>6</v>
      </c>
      <c r="AK895" s="16">
        <v>0</v>
      </c>
      <c r="AL895" s="16">
        <v>0</v>
      </c>
      <c r="AM895" s="16">
        <v>0</v>
      </c>
      <c r="AN895" s="16">
        <v>0</v>
      </c>
      <c r="AO895" s="16">
        <v>5000</v>
      </c>
      <c r="AP895" s="16">
        <v>0</v>
      </c>
      <c r="AQ895" s="16">
        <v>0</v>
      </c>
      <c r="AR895" s="8">
        <v>0</v>
      </c>
      <c r="AS895" s="16" t="s">
        <v>160</v>
      </c>
      <c r="AT895" s="17" t="s">
        <v>161</v>
      </c>
      <c r="AU895" s="16">
        <v>0</v>
      </c>
      <c r="AV895" s="16">
        <v>10000006</v>
      </c>
      <c r="AW895" s="12">
        <v>60000004</v>
      </c>
      <c r="AX895" s="17" t="s">
        <v>833</v>
      </c>
      <c r="AY895" s="17" t="s">
        <v>160</v>
      </c>
      <c r="AZ895" s="15">
        <v>0</v>
      </c>
      <c r="BA895" s="15">
        <v>0</v>
      </c>
      <c r="BB895" s="71"/>
      <c r="BC895" s="16">
        <v>0</v>
      </c>
      <c r="BD895" s="13">
        <v>0</v>
      </c>
      <c r="BE895" s="16">
        <v>0</v>
      </c>
      <c r="BF895" s="16">
        <v>0</v>
      </c>
      <c r="BG895" s="16">
        <v>0</v>
      </c>
      <c r="BH895" s="16">
        <v>0</v>
      </c>
      <c r="BI895" s="11">
        <v>0</v>
      </c>
      <c r="BJ895" s="8">
        <v>0</v>
      </c>
      <c r="BK895" s="8">
        <v>0</v>
      </c>
      <c r="BL895" s="8">
        <v>0</v>
      </c>
      <c r="BM895" s="8">
        <v>0</v>
      </c>
      <c r="BN895" s="8">
        <v>0</v>
      </c>
      <c r="BO895" s="8">
        <v>0</v>
      </c>
      <c r="BP895" s="8">
        <v>0</v>
      </c>
    </row>
    <row r="896" spans="3:68" ht="20.100000000000001" customHeight="1">
      <c r="C896" s="163">
        <v>63023412</v>
      </c>
      <c r="D896" s="37" t="s">
        <v>1053</v>
      </c>
      <c r="E896" s="26">
        <v>1</v>
      </c>
      <c r="F896" s="163">
        <v>60093001</v>
      </c>
      <c r="G896" s="26">
        <v>0</v>
      </c>
      <c r="H896" s="26">
        <v>0</v>
      </c>
      <c r="I896" s="26">
        <v>1</v>
      </c>
      <c r="J896" s="26">
        <v>0</v>
      </c>
      <c r="K896" s="26">
        <v>0</v>
      </c>
      <c r="L896" s="26">
        <v>0</v>
      </c>
      <c r="M896" s="26">
        <v>0</v>
      </c>
      <c r="N896" s="26">
        <v>5</v>
      </c>
      <c r="O896" s="26">
        <v>0</v>
      </c>
      <c r="P896" s="26">
        <v>0</v>
      </c>
      <c r="Q896" s="26">
        <v>0</v>
      </c>
      <c r="R896" s="26">
        <v>0</v>
      </c>
      <c r="S896" s="26">
        <v>0</v>
      </c>
      <c r="T896" s="26">
        <v>1</v>
      </c>
      <c r="U896" s="26">
        <v>2</v>
      </c>
      <c r="V896" s="26">
        <v>0</v>
      </c>
      <c r="W896" s="26">
        <v>0</v>
      </c>
      <c r="X896" s="26">
        <v>0</v>
      </c>
      <c r="Y896" s="26">
        <v>0</v>
      </c>
      <c r="Z896" s="26">
        <v>0</v>
      </c>
      <c r="AA896" s="26">
        <v>0</v>
      </c>
      <c r="AB896" s="26">
        <v>0</v>
      </c>
      <c r="AC896" s="26">
        <v>0</v>
      </c>
      <c r="AD896" s="26">
        <v>9</v>
      </c>
      <c r="AE896" s="26">
        <v>2</v>
      </c>
      <c r="AF896" s="26" t="s">
        <v>169</v>
      </c>
      <c r="AG896" s="26">
        <v>2</v>
      </c>
      <c r="AH896" s="26">
        <v>2</v>
      </c>
      <c r="AI896" s="26">
        <v>0</v>
      </c>
      <c r="AJ896" s="26">
        <v>1.5</v>
      </c>
      <c r="AK896" s="26">
        <v>0</v>
      </c>
      <c r="AL896" s="26">
        <v>0</v>
      </c>
      <c r="AM896" s="26">
        <v>0</v>
      </c>
      <c r="AN896" s="26">
        <v>0</v>
      </c>
      <c r="AO896" s="26">
        <v>3000</v>
      </c>
      <c r="AP896" s="26">
        <v>0</v>
      </c>
      <c r="AQ896" s="26">
        <v>0</v>
      </c>
      <c r="AR896" s="26">
        <v>0</v>
      </c>
      <c r="AS896" s="26" t="s">
        <v>160</v>
      </c>
      <c r="AT896" s="37" t="s">
        <v>161</v>
      </c>
      <c r="AU896" s="26">
        <v>0</v>
      </c>
      <c r="AV896" s="26">
        <v>0</v>
      </c>
      <c r="AW896" s="26">
        <v>0</v>
      </c>
      <c r="AX896" s="37" t="s">
        <v>162</v>
      </c>
      <c r="AY896" s="26" t="s">
        <v>1054</v>
      </c>
      <c r="AZ896" s="26">
        <v>0</v>
      </c>
      <c r="BA896" s="26">
        <v>0</v>
      </c>
      <c r="BB896" s="166" t="s">
        <v>1055</v>
      </c>
      <c r="BC896" s="26"/>
      <c r="BD896" s="26">
        <v>0</v>
      </c>
      <c r="BE896" s="26"/>
      <c r="BF896" s="26"/>
      <c r="BG896" s="26"/>
      <c r="BH896" s="26"/>
      <c r="BI896" s="26">
        <v>0</v>
      </c>
      <c r="BJ896" s="26">
        <v>0</v>
      </c>
      <c r="BK896" s="26">
        <v>0</v>
      </c>
      <c r="BL896" s="26">
        <v>0</v>
      </c>
      <c r="BM896" s="26">
        <v>0</v>
      </c>
      <c r="BN896" s="26">
        <v>0</v>
      </c>
      <c r="BO896" s="26">
        <v>0</v>
      </c>
      <c r="BP896" s="8">
        <v>0</v>
      </c>
    </row>
    <row r="897" spans="3:68" ht="20.25" customHeight="1">
      <c r="C897" s="125">
        <v>63023413</v>
      </c>
      <c r="D897" s="14" t="s">
        <v>1056</v>
      </c>
      <c r="E897" s="16">
        <v>1</v>
      </c>
      <c r="F897" s="125">
        <v>60030102</v>
      </c>
      <c r="G897" s="16">
        <v>0</v>
      </c>
      <c r="H897" s="15">
        <v>0</v>
      </c>
      <c r="I897" s="16">
        <v>1</v>
      </c>
      <c r="J897" s="16">
        <v>0</v>
      </c>
      <c r="K897" s="16">
        <v>0</v>
      </c>
      <c r="L897" s="13">
        <v>0</v>
      </c>
      <c r="M897" s="13">
        <v>0</v>
      </c>
      <c r="N897" s="13">
        <v>2</v>
      </c>
      <c r="O897" s="13">
        <v>10</v>
      </c>
      <c r="P897" s="13">
        <v>0.2</v>
      </c>
      <c r="Q897" s="13">
        <v>0</v>
      </c>
      <c r="R897" s="8">
        <v>0</v>
      </c>
      <c r="S897" s="13">
        <v>0</v>
      </c>
      <c r="T897" s="13">
        <v>1</v>
      </c>
      <c r="U897" s="13">
        <v>2</v>
      </c>
      <c r="V897" s="13">
        <v>0</v>
      </c>
      <c r="W897" s="13">
        <v>2</v>
      </c>
      <c r="X897" s="13">
        <v>0</v>
      </c>
      <c r="Y897" s="13">
        <v>0</v>
      </c>
      <c r="Z897" s="13">
        <v>0</v>
      </c>
      <c r="AA897" s="13">
        <v>0</v>
      </c>
      <c r="AB897" s="13">
        <v>0</v>
      </c>
      <c r="AC897" s="13">
        <v>0</v>
      </c>
      <c r="AD897" s="13">
        <v>5</v>
      </c>
      <c r="AE897" s="13">
        <v>1</v>
      </c>
      <c r="AF897" s="13">
        <v>3</v>
      </c>
      <c r="AG897" s="8">
        <v>1</v>
      </c>
      <c r="AH897" s="8">
        <v>1</v>
      </c>
      <c r="AI897" s="8">
        <v>0</v>
      </c>
      <c r="AJ897" s="8">
        <v>3</v>
      </c>
      <c r="AK897" s="13">
        <v>0</v>
      </c>
      <c r="AL897" s="13">
        <v>0</v>
      </c>
      <c r="AM897" s="13">
        <v>0</v>
      </c>
      <c r="AN897" s="13">
        <v>0</v>
      </c>
      <c r="AO897" s="13">
        <v>5000</v>
      </c>
      <c r="AP897" s="13">
        <v>0</v>
      </c>
      <c r="AQ897" s="13">
        <v>0</v>
      </c>
      <c r="AR897" s="8">
        <v>0</v>
      </c>
      <c r="AS897" s="13">
        <v>0</v>
      </c>
      <c r="AT897" s="14" t="s">
        <v>161</v>
      </c>
      <c r="AU897" s="8" t="s">
        <v>869</v>
      </c>
      <c r="AV897" s="16">
        <v>10000007</v>
      </c>
      <c r="AW897" s="16">
        <v>23000080</v>
      </c>
      <c r="AX897" s="14" t="s">
        <v>162</v>
      </c>
      <c r="AY897" s="17" t="s">
        <v>160</v>
      </c>
      <c r="AZ897" s="15">
        <v>0</v>
      </c>
      <c r="BA897" s="15">
        <v>0</v>
      </c>
      <c r="BB897" s="36" t="s">
        <v>1057</v>
      </c>
      <c r="BC897" s="16">
        <v>0</v>
      </c>
      <c r="BD897" s="13">
        <v>0</v>
      </c>
      <c r="BE897" s="13"/>
      <c r="BF897" s="13"/>
      <c r="BG897" s="13"/>
      <c r="BH897" s="16"/>
      <c r="BI897" s="11">
        <v>0</v>
      </c>
      <c r="BJ897" s="8">
        <v>0</v>
      </c>
      <c r="BK897" s="8">
        <v>0</v>
      </c>
      <c r="BL897" s="8">
        <v>0</v>
      </c>
      <c r="BM897" s="8">
        <v>0</v>
      </c>
      <c r="BN897" s="8">
        <v>0</v>
      </c>
      <c r="BO897" s="8">
        <v>0</v>
      </c>
      <c r="BP897" s="8">
        <v>0</v>
      </c>
    </row>
    <row r="898" spans="3:68" ht="20.100000000000001" customHeight="1">
      <c r="C898" s="125">
        <v>63023414</v>
      </c>
      <c r="D898" s="14" t="s">
        <v>1058</v>
      </c>
      <c r="E898" s="16">
        <v>1</v>
      </c>
      <c r="F898" s="125">
        <v>62000107</v>
      </c>
      <c r="G898" s="8">
        <v>0</v>
      </c>
      <c r="H898" s="8">
        <v>0</v>
      </c>
      <c r="I898" s="16">
        <v>1</v>
      </c>
      <c r="J898" s="16">
        <v>0</v>
      </c>
      <c r="K898" s="8">
        <v>0</v>
      </c>
      <c r="L898" s="8">
        <v>0</v>
      </c>
      <c r="M898" s="8">
        <v>0</v>
      </c>
      <c r="N898" s="8">
        <v>2</v>
      </c>
      <c r="O898" s="8">
        <v>10</v>
      </c>
      <c r="P898" s="8">
        <v>0.2</v>
      </c>
      <c r="Q898" s="8">
        <v>0</v>
      </c>
      <c r="R898" s="8">
        <v>0</v>
      </c>
      <c r="S898" s="8">
        <v>0</v>
      </c>
      <c r="T898" s="13">
        <v>1</v>
      </c>
      <c r="U898" s="8">
        <v>2</v>
      </c>
      <c r="V898" s="8">
        <v>0</v>
      </c>
      <c r="W898" s="8">
        <v>0</v>
      </c>
      <c r="X898" s="8">
        <v>0</v>
      </c>
      <c r="Y898" s="8">
        <v>0</v>
      </c>
      <c r="Z898" s="8">
        <v>0</v>
      </c>
      <c r="AA898" s="8">
        <v>0</v>
      </c>
      <c r="AB898" s="16">
        <v>0</v>
      </c>
      <c r="AC898" s="8">
        <v>0</v>
      </c>
      <c r="AD898" s="8">
        <v>10</v>
      </c>
      <c r="AE898" s="8">
        <v>0</v>
      </c>
      <c r="AF898" s="8">
        <v>0</v>
      </c>
      <c r="AG898" s="8">
        <v>7</v>
      </c>
      <c r="AH898" s="8">
        <v>0</v>
      </c>
      <c r="AI898" s="8">
        <v>0</v>
      </c>
      <c r="AJ898" s="8">
        <v>6</v>
      </c>
      <c r="AK898" s="8">
        <v>0</v>
      </c>
      <c r="AL898" s="8">
        <v>0</v>
      </c>
      <c r="AM898" s="8">
        <v>0</v>
      </c>
      <c r="AN898" s="8">
        <v>0</v>
      </c>
      <c r="AO898" s="8">
        <v>1000</v>
      </c>
      <c r="AP898" s="8">
        <v>0</v>
      </c>
      <c r="AQ898" s="8">
        <v>0</v>
      </c>
      <c r="AR898" s="8">
        <v>0</v>
      </c>
      <c r="AS898" s="239" t="s">
        <v>1059</v>
      </c>
      <c r="AT898" s="14" t="s">
        <v>161</v>
      </c>
      <c r="AU898" s="8" t="s">
        <v>869</v>
      </c>
      <c r="AV898" s="8" t="s">
        <v>160</v>
      </c>
      <c r="AW898" s="8">
        <v>0</v>
      </c>
      <c r="AX898" s="9" t="s">
        <v>162</v>
      </c>
      <c r="AY898" s="8">
        <v>0</v>
      </c>
      <c r="AZ898" s="15">
        <v>0</v>
      </c>
      <c r="BA898" s="15">
        <v>0</v>
      </c>
      <c r="BB898" s="36" t="s">
        <v>1060</v>
      </c>
      <c r="BC898" s="8">
        <v>0</v>
      </c>
      <c r="BD898" s="13">
        <v>0</v>
      </c>
      <c r="BE898" s="13"/>
      <c r="BF898" s="13"/>
      <c r="BG898" s="13"/>
      <c r="BH898" s="16"/>
      <c r="BI898" s="11">
        <v>0</v>
      </c>
      <c r="BJ898" s="8">
        <v>0</v>
      </c>
      <c r="BK898" s="8">
        <v>0</v>
      </c>
      <c r="BL898" s="8">
        <v>0</v>
      </c>
      <c r="BM898" s="8">
        <v>0</v>
      </c>
      <c r="BN898" s="8">
        <v>0</v>
      </c>
      <c r="BO898" s="8">
        <v>0</v>
      </c>
      <c r="BP898" s="8">
        <v>0</v>
      </c>
    </row>
    <row r="899" spans="3:68" ht="20.100000000000001" customHeight="1">
      <c r="C899" s="125">
        <v>63023415</v>
      </c>
      <c r="D899" s="53" t="s">
        <v>1061</v>
      </c>
      <c r="E899" s="13">
        <v>1</v>
      </c>
      <c r="F899" s="125">
        <v>62011101</v>
      </c>
      <c r="G899" s="54">
        <v>0</v>
      </c>
      <c r="H899" s="15">
        <v>0</v>
      </c>
      <c r="I899" s="16">
        <v>1</v>
      </c>
      <c r="J899" s="16">
        <v>0</v>
      </c>
      <c r="K899" s="16">
        <v>0</v>
      </c>
      <c r="L899" s="54">
        <v>0</v>
      </c>
      <c r="M899" s="54">
        <v>0</v>
      </c>
      <c r="N899" s="54">
        <v>2</v>
      </c>
      <c r="O899" s="13">
        <v>10</v>
      </c>
      <c r="P899" s="13">
        <v>0.1</v>
      </c>
      <c r="Q899" s="54">
        <v>0</v>
      </c>
      <c r="R899" s="8">
        <v>0</v>
      </c>
      <c r="S899" s="54">
        <v>0</v>
      </c>
      <c r="T899" s="13">
        <v>1</v>
      </c>
      <c r="U899" s="54">
        <v>2</v>
      </c>
      <c r="V899" s="54">
        <v>0</v>
      </c>
      <c r="W899" s="54">
        <v>3</v>
      </c>
      <c r="X899" s="13">
        <v>0</v>
      </c>
      <c r="Y899" s="54">
        <v>0</v>
      </c>
      <c r="Z899" s="54">
        <v>0</v>
      </c>
      <c r="AA899" s="54">
        <v>0</v>
      </c>
      <c r="AB899" s="54">
        <v>0</v>
      </c>
      <c r="AC899" s="54">
        <v>0</v>
      </c>
      <c r="AD899" s="54">
        <v>10</v>
      </c>
      <c r="AE899" s="54">
        <v>2</v>
      </c>
      <c r="AF899" s="54" t="s">
        <v>1062</v>
      </c>
      <c r="AG899" s="62">
        <v>0</v>
      </c>
      <c r="AH899" s="8">
        <v>0</v>
      </c>
      <c r="AI899" s="8">
        <v>0</v>
      </c>
      <c r="AJ899" s="62">
        <v>1.5</v>
      </c>
      <c r="AK899" s="54">
        <v>0</v>
      </c>
      <c r="AL899" s="54">
        <v>0</v>
      </c>
      <c r="AM899" s="54">
        <v>0</v>
      </c>
      <c r="AN899" s="54">
        <v>0</v>
      </c>
      <c r="AO899" s="54">
        <v>3000</v>
      </c>
      <c r="AP899" s="54">
        <v>0</v>
      </c>
      <c r="AQ899" s="54">
        <v>0</v>
      </c>
      <c r="AR899" s="8">
        <v>0</v>
      </c>
      <c r="AS899" s="54" t="s">
        <v>160</v>
      </c>
      <c r="AT899" s="53" t="s">
        <v>216</v>
      </c>
      <c r="AU899" s="13">
        <v>0</v>
      </c>
      <c r="AV899" s="59">
        <v>10000007</v>
      </c>
      <c r="AW899" s="16">
        <v>23000010</v>
      </c>
      <c r="AX899" s="53" t="s">
        <v>162</v>
      </c>
      <c r="AY899" s="54">
        <v>0</v>
      </c>
      <c r="AZ899" s="60">
        <v>0</v>
      </c>
      <c r="BA899" s="15">
        <v>1</v>
      </c>
      <c r="BB899" s="76" t="s">
        <v>1063</v>
      </c>
      <c r="BC899" s="54">
        <v>0</v>
      </c>
      <c r="BD899" s="13">
        <v>0</v>
      </c>
      <c r="BE899" s="54">
        <v>0</v>
      </c>
      <c r="BF899" s="54">
        <v>0</v>
      </c>
      <c r="BG899" s="54">
        <v>0</v>
      </c>
      <c r="BH899" s="54">
        <v>0</v>
      </c>
      <c r="BI899" s="13">
        <v>0</v>
      </c>
      <c r="BJ899" s="8">
        <v>0</v>
      </c>
      <c r="BK899" s="8">
        <v>0</v>
      </c>
      <c r="BL899" s="8">
        <v>0</v>
      </c>
      <c r="BM899" s="8">
        <v>0</v>
      </c>
      <c r="BN899" s="8">
        <v>0</v>
      </c>
      <c r="BO899" s="8">
        <v>0</v>
      </c>
      <c r="BP899" s="8">
        <v>0</v>
      </c>
    </row>
    <row r="900" spans="3:68" ht="20.100000000000001" customHeight="1">
      <c r="C900" s="125">
        <v>63023416</v>
      </c>
      <c r="D900" s="14" t="s">
        <v>894</v>
      </c>
      <c r="E900" s="13">
        <v>1</v>
      </c>
      <c r="F900" s="13">
        <v>60010500</v>
      </c>
      <c r="G900" s="16">
        <v>0</v>
      </c>
      <c r="H900" s="15">
        <v>0</v>
      </c>
      <c r="I900" s="16">
        <v>1</v>
      </c>
      <c r="J900" s="16">
        <v>0</v>
      </c>
      <c r="K900" s="16">
        <v>0</v>
      </c>
      <c r="L900" s="13">
        <v>0</v>
      </c>
      <c r="M900" s="13">
        <v>0</v>
      </c>
      <c r="N900" s="13">
        <v>5</v>
      </c>
      <c r="O900" s="13">
        <v>0</v>
      </c>
      <c r="P900" s="13">
        <v>0</v>
      </c>
      <c r="Q900" s="13">
        <v>0</v>
      </c>
      <c r="R900" s="8">
        <v>0</v>
      </c>
      <c r="S900" s="13">
        <v>0</v>
      </c>
      <c r="T900" s="13">
        <v>1</v>
      </c>
      <c r="U900" s="13">
        <v>2</v>
      </c>
      <c r="V900" s="13">
        <v>0</v>
      </c>
      <c r="W900" s="13">
        <v>0</v>
      </c>
      <c r="X900" s="13">
        <v>0</v>
      </c>
      <c r="Y900" s="13">
        <v>0</v>
      </c>
      <c r="Z900" s="13">
        <v>0</v>
      </c>
      <c r="AA900" s="13">
        <v>0</v>
      </c>
      <c r="AB900" s="13">
        <v>0</v>
      </c>
      <c r="AC900" s="13">
        <v>0</v>
      </c>
      <c r="AD900" s="13">
        <v>9</v>
      </c>
      <c r="AE900" s="13">
        <v>2</v>
      </c>
      <c r="AF900" s="13" t="s">
        <v>169</v>
      </c>
      <c r="AG900" s="8">
        <v>2</v>
      </c>
      <c r="AH900" s="8">
        <v>2</v>
      </c>
      <c r="AI900" s="8">
        <v>0</v>
      </c>
      <c r="AJ900" s="8">
        <v>1.5</v>
      </c>
      <c r="AK900" s="13">
        <v>0</v>
      </c>
      <c r="AL900" s="13">
        <v>0</v>
      </c>
      <c r="AM900" s="13">
        <v>0</v>
      </c>
      <c r="AN900" s="13">
        <v>0</v>
      </c>
      <c r="AO900" s="13">
        <v>3000</v>
      </c>
      <c r="AP900" s="13">
        <v>0</v>
      </c>
      <c r="AQ900" s="13">
        <v>0</v>
      </c>
      <c r="AR900" s="8">
        <v>0</v>
      </c>
      <c r="AS900" s="13" t="s">
        <v>160</v>
      </c>
      <c r="AT900" s="14" t="s">
        <v>161</v>
      </c>
      <c r="AU900" s="13">
        <v>0</v>
      </c>
      <c r="AV900" s="16">
        <v>0</v>
      </c>
      <c r="AW900" s="16">
        <v>0</v>
      </c>
      <c r="AX900" s="14" t="s">
        <v>162</v>
      </c>
      <c r="AY900" s="13" t="s">
        <v>964</v>
      </c>
      <c r="AZ900" s="15">
        <v>0</v>
      </c>
      <c r="BA900" s="15">
        <v>0</v>
      </c>
      <c r="BB900" s="36" t="s">
        <v>965</v>
      </c>
      <c r="BC900" s="13"/>
      <c r="BD900" s="13">
        <v>0</v>
      </c>
      <c r="BE900" s="13"/>
      <c r="BF900" s="13"/>
      <c r="BG900" s="13"/>
      <c r="BH900" s="16"/>
      <c r="BI900" s="13">
        <v>0</v>
      </c>
      <c r="BJ900" s="8">
        <v>0</v>
      </c>
      <c r="BK900" s="8">
        <v>0</v>
      </c>
      <c r="BL900" s="8">
        <v>0</v>
      </c>
      <c r="BM900" s="8">
        <v>0</v>
      </c>
      <c r="BN900" s="8">
        <v>0</v>
      </c>
      <c r="BO900" s="8">
        <v>0</v>
      </c>
      <c r="BP900" s="8">
        <v>0</v>
      </c>
    </row>
    <row r="901" spans="3:68" ht="20.100000000000001" customHeight="1">
      <c r="C901" s="125">
        <v>63023417</v>
      </c>
      <c r="D901" s="14" t="s">
        <v>894</v>
      </c>
      <c r="E901" s="13">
        <v>1</v>
      </c>
      <c r="F901" s="13">
        <v>60011301</v>
      </c>
      <c r="G901" s="16">
        <v>0</v>
      </c>
      <c r="H901" s="15">
        <v>0</v>
      </c>
      <c r="I901" s="16">
        <v>1</v>
      </c>
      <c r="J901" s="16">
        <v>0</v>
      </c>
      <c r="K901" s="16">
        <v>0</v>
      </c>
      <c r="L901" s="13">
        <v>0</v>
      </c>
      <c r="M901" s="13">
        <v>0</v>
      </c>
      <c r="N901" s="13">
        <v>5</v>
      </c>
      <c r="O901" s="13">
        <v>0</v>
      </c>
      <c r="P901" s="13">
        <v>0</v>
      </c>
      <c r="Q901" s="13">
        <v>0</v>
      </c>
      <c r="R901" s="8">
        <v>0</v>
      </c>
      <c r="S901" s="13">
        <v>0</v>
      </c>
      <c r="T901" s="13">
        <v>1</v>
      </c>
      <c r="U901" s="13">
        <v>2</v>
      </c>
      <c r="V901" s="13">
        <v>0</v>
      </c>
      <c r="W901" s="13">
        <v>0</v>
      </c>
      <c r="X901" s="13">
        <v>0</v>
      </c>
      <c r="Y901" s="13">
        <v>0</v>
      </c>
      <c r="Z901" s="13">
        <v>0</v>
      </c>
      <c r="AA901" s="13">
        <v>0</v>
      </c>
      <c r="AB901" s="13">
        <v>0</v>
      </c>
      <c r="AC901" s="13">
        <v>0</v>
      </c>
      <c r="AD901" s="13">
        <v>9</v>
      </c>
      <c r="AE901" s="13">
        <v>2</v>
      </c>
      <c r="AF901" s="13" t="s">
        <v>169</v>
      </c>
      <c r="AG901" s="8">
        <v>2</v>
      </c>
      <c r="AH901" s="8">
        <v>2</v>
      </c>
      <c r="AI901" s="8">
        <v>0</v>
      </c>
      <c r="AJ901" s="8">
        <v>1.5</v>
      </c>
      <c r="AK901" s="13">
        <v>0</v>
      </c>
      <c r="AL901" s="13">
        <v>0</v>
      </c>
      <c r="AM901" s="13">
        <v>0</v>
      </c>
      <c r="AN901" s="13">
        <v>0</v>
      </c>
      <c r="AO901" s="13">
        <v>3000</v>
      </c>
      <c r="AP901" s="13">
        <v>0</v>
      </c>
      <c r="AQ901" s="13">
        <v>0</v>
      </c>
      <c r="AR901" s="8">
        <v>0</v>
      </c>
      <c r="AS901" s="13" t="s">
        <v>160</v>
      </c>
      <c r="AT901" s="14" t="s">
        <v>161</v>
      </c>
      <c r="AU901" s="13">
        <v>0</v>
      </c>
      <c r="AV901" s="16">
        <v>0</v>
      </c>
      <c r="AW901" s="16">
        <v>0</v>
      </c>
      <c r="AX901" s="14" t="s">
        <v>162</v>
      </c>
      <c r="AY901" s="13" t="s">
        <v>1064</v>
      </c>
      <c r="AZ901" s="15">
        <v>0</v>
      </c>
      <c r="BA901" s="15">
        <v>0</v>
      </c>
      <c r="BB901" s="36" t="s">
        <v>1065</v>
      </c>
      <c r="BC901" s="13"/>
      <c r="BD901" s="13">
        <v>0</v>
      </c>
      <c r="BE901" s="13"/>
      <c r="BF901" s="13"/>
      <c r="BG901" s="13"/>
      <c r="BH901" s="16"/>
      <c r="BI901" s="13">
        <v>0</v>
      </c>
      <c r="BJ901" s="8">
        <v>0</v>
      </c>
      <c r="BK901" s="8">
        <v>0</v>
      </c>
      <c r="BL901" s="8">
        <v>0</v>
      </c>
      <c r="BM901" s="8">
        <v>0</v>
      </c>
      <c r="BN901" s="8">
        <v>0</v>
      </c>
      <c r="BO901" s="8">
        <v>0</v>
      </c>
      <c r="BP901" s="8">
        <v>0</v>
      </c>
    </row>
    <row r="902" spans="3:68" ht="20.100000000000001" customHeight="1">
      <c r="C902" s="16">
        <v>60031111</v>
      </c>
      <c r="D902" s="9" t="s">
        <v>2579</v>
      </c>
      <c r="E902" s="16">
        <v>1</v>
      </c>
      <c r="F902" s="16">
        <v>60031111</v>
      </c>
      <c r="G902" s="16">
        <v>0</v>
      </c>
      <c r="H902" s="15">
        <v>0</v>
      </c>
      <c r="I902" s="16">
        <v>60</v>
      </c>
      <c r="J902" s="16">
        <v>0</v>
      </c>
      <c r="K902" s="16">
        <v>0</v>
      </c>
      <c r="L902" s="13">
        <v>0</v>
      </c>
      <c r="M902" s="13">
        <v>0</v>
      </c>
      <c r="N902" s="54">
        <v>1</v>
      </c>
      <c r="O902" s="13">
        <v>0</v>
      </c>
      <c r="P902" s="13">
        <v>1</v>
      </c>
      <c r="Q902" s="13">
        <v>0</v>
      </c>
      <c r="R902" s="8">
        <v>0</v>
      </c>
      <c r="S902" s="13">
        <v>0</v>
      </c>
      <c r="T902" s="13">
        <v>1</v>
      </c>
      <c r="U902" s="13">
        <v>2</v>
      </c>
      <c r="V902" s="13">
        <v>0</v>
      </c>
      <c r="W902" s="13">
        <v>3</v>
      </c>
      <c r="X902" s="13">
        <v>0</v>
      </c>
      <c r="Y902" s="13">
        <v>1</v>
      </c>
      <c r="Z902" s="13">
        <v>0</v>
      </c>
      <c r="AA902" s="13">
        <v>0</v>
      </c>
      <c r="AB902" s="13">
        <v>0</v>
      </c>
      <c r="AC902" s="13">
        <v>0</v>
      </c>
      <c r="AD902" s="13">
        <v>20</v>
      </c>
      <c r="AE902" s="13">
        <v>1</v>
      </c>
      <c r="AF902" s="13">
        <v>3</v>
      </c>
      <c r="AG902" s="8">
        <v>0</v>
      </c>
      <c r="AH902" s="8">
        <v>2</v>
      </c>
      <c r="AI902" s="8">
        <v>0</v>
      </c>
      <c r="AJ902" s="8">
        <v>2</v>
      </c>
      <c r="AK902" s="13">
        <v>0</v>
      </c>
      <c r="AL902" s="13">
        <v>0</v>
      </c>
      <c r="AM902" s="13">
        <v>0</v>
      </c>
      <c r="AN902" s="13">
        <v>2</v>
      </c>
      <c r="AO902" s="13">
        <v>10000</v>
      </c>
      <c r="AP902" s="13">
        <v>0.5</v>
      </c>
      <c r="AQ902" s="13">
        <v>10</v>
      </c>
      <c r="AR902" s="8">
        <v>0</v>
      </c>
      <c r="AS902" s="13" t="s">
        <v>160</v>
      </c>
      <c r="AT902" s="17" t="s">
        <v>1066</v>
      </c>
      <c r="AU902" s="13" t="s">
        <v>351</v>
      </c>
      <c r="AV902" s="16">
        <v>10000007</v>
      </c>
      <c r="AW902" s="16">
        <v>22001001</v>
      </c>
      <c r="AX902" s="17" t="s">
        <v>382</v>
      </c>
      <c r="AY902" s="15" t="s">
        <v>2580</v>
      </c>
      <c r="AZ902" s="15">
        <v>0</v>
      </c>
      <c r="BA902" s="15">
        <v>1</v>
      </c>
      <c r="BB902" s="36" t="s">
        <v>2581</v>
      </c>
      <c r="BC902" s="13">
        <v>0</v>
      </c>
      <c r="BD902" s="13">
        <v>0</v>
      </c>
      <c r="BE902" s="13">
        <v>0</v>
      </c>
      <c r="BF902" s="13">
        <v>0</v>
      </c>
      <c r="BG902" s="13">
        <v>0</v>
      </c>
      <c r="BH902" s="13">
        <v>0</v>
      </c>
      <c r="BI902" s="11">
        <v>0</v>
      </c>
      <c r="BJ902" s="8">
        <v>0</v>
      </c>
      <c r="BK902" s="8">
        <v>0</v>
      </c>
      <c r="BL902" s="8">
        <v>0</v>
      </c>
      <c r="BM902" s="8">
        <v>0</v>
      </c>
      <c r="BN902" s="8">
        <v>0</v>
      </c>
      <c r="BO902" s="8">
        <v>0</v>
      </c>
      <c r="BP902" s="8">
        <v>0</v>
      </c>
    </row>
    <row r="903" spans="3:68" ht="20.100000000000001" customHeight="1">
      <c r="C903" s="16">
        <v>60031121</v>
      </c>
      <c r="D903" s="9" t="s">
        <v>1069</v>
      </c>
      <c r="E903" s="13">
        <v>1</v>
      </c>
      <c r="F903" s="16">
        <v>60031121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1.5</v>
      </c>
      <c r="X903" s="16">
        <v>0</v>
      </c>
      <c r="Y903" s="16">
        <v>0</v>
      </c>
      <c r="Z903" s="16">
        <v>0</v>
      </c>
      <c r="AA903" s="16">
        <v>0</v>
      </c>
      <c r="AB903" s="16">
        <v>0</v>
      </c>
      <c r="AC903" s="16">
        <v>0</v>
      </c>
      <c r="AD903" s="13">
        <v>20</v>
      </c>
      <c r="AE903" s="16">
        <v>1</v>
      </c>
      <c r="AF903" s="16">
        <v>5</v>
      </c>
      <c r="AG903" s="8">
        <v>2</v>
      </c>
      <c r="AH903" s="8">
        <v>1</v>
      </c>
      <c r="AI903" s="8">
        <v>0</v>
      </c>
      <c r="AJ903" s="8">
        <v>6</v>
      </c>
      <c r="AK903" s="16">
        <v>0</v>
      </c>
      <c r="AL903" s="16">
        <v>0</v>
      </c>
      <c r="AM903" s="16">
        <v>0</v>
      </c>
      <c r="AN903" s="16">
        <v>0.25</v>
      </c>
      <c r="AO903" s="16">
        <v>8000</v>
      </c>
      <c r="AP903" s="16">
        <v>0.25</v>
      </c>
      <c r="AQ903" s="16">
        <v>0</v>
      </c>
      <c r="AR903" s="8">
        <v>0</v>
      </c>
      <c r="AS903" s="16">
        <v>83000004</v>
      </c>
      <c r="AT903" s="17" t="s">
        <v>161</v>
      </c>
      <c r="AU903" s="16" t="s">
        <v>782</v>
      </c>
      <c r="AV903" s="16">
        <v>10002001</v>
      </c>
      <c r="AW903" s="16">
        <v>22001002</v>
      </c>
      <c r="AX903" s="17" t="s">
        <v>232</v>
      </c>
      <c r="AY903" s="17" t="s">
        <v>879</v>
      </c>
      <c r="AZ903" s="15">
        <v>0</v>
      </c>
      <c r="BA903" s="15">
        <v>1</v>
      </c>
      <c r="BB903" s="136" t="s">
        <v>1070</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60031131</v>
      </c>
      <c r="D904" s="9" t="s">
        <v>1071</v>
      </c>
      <c r="E904" s="13">
        <v>1</v>
      </c>
      <c r="F904" s="16">
        <v>60031131</v>
      </c>
      <c r="G904" s="16">
        <v>0</v>
      </c>
      <c r="H904" s="8">
        <v>0</v>
      </c>
      <c r="I904" s="16">
        <v>60</v>
      </c>
      <c r="J904" s="16">
        <v>0</v>
      </c>
      <c r="K904" s="13">
        <v>0</v>
      </c>
      <c r="L904" s="8">
        <v>0</v>
      </c>
      <c r="M904" s="8">
        <v>0</v>
      </c>
      <c r="N904" s="8">
        <v>1</v>
      </c>
      <c r="O904" s="8">
        <v>0</v>
      </c>
      <c r="P904" s="8">
        <v>0</v>
      </c>
      <c r="Q904" s="8">
        <v>0</v>
      </c>
      <c r="R904" s="8">
        <v>0</v>
      </c>
      <c r="S904" s="8">
        <v>0</v>
      </c>
      <c r="T904" s="13">
        <v>1</v>
      </c>
      <c r="U904" s="8">
        <v>2</v>
      </c>
      <c r="V904" s="8">
        <v>0</v>
      </c>
      <c r="W904" s="16">
        <v>2</v>
      </c>
      <c r="X904" s="16">
        <v>0</v>
      </c>
      <c r="Y904" s="8">
        <v>0</v>
      </c>
      <c r="Z904" s="8">
        <v>0</v>
      </c>
      <c r="AA904" s="8">
        <v>0</v>
      </c>
      <c r="AB904" s="8">
        <v>0</v>
      </c>
      <c r="AC904" s="8">
        <v>0</v>
      </c>
      <c r="AD904" s="13">
        <v>20</v>
      </c>
      <c r="AE904" s="8">
        <v>0</v>
      </c>
      <c r="AF904" s="8">
        <v>0</v>
      </c>
      <c r="AG904" s="8">
        <v>0</v>
      </c>
      <c r="AH904" s="8">
        <v>0</v>
      </c>
      <c r="AI904" s="8">
        <v>0</v>
      </c>
      <c r="AJ904" s="8">
        <v>3</v>
      </c>
      <c r="AK904" s="8">
        <v>0</v>
      </c>
      <c r="AL904" s="8">
        <v>0</v>
      </c>
      <c r="AM904" s="8">
        <v>0</v>
      </c>
      <c r="AN904" s="8">
        <v>0.25</v>
      </c>
      <c r="AO904" s="8">
        <v>1000</v>
      </c>
      <c r="AP904" s="8">
        <v>0</v>
      </c>
      <c r="AQ904" s="8">
        <v>0</v>
      </c>
      <c r="AR904" s="8">
        <v>0</v>
      </c>
      <c r="AS904" s="243" t="s">
        <v>1072</v>
      </c>
      <c r="AT904" s="9" t="s">
        <v>161</v>
      </c>
      <c r="AU904" s="16" t="s">
        <v>782</v>
      </c>
      <c r="AV904" s="8" t="s">
        <v>160</v>
      </c>
      <c r="AW904" s="243" t="s">
        <v>1073</v>
      </c>
      <c r="AX904" s="9" t="s">
        <v>162</v>
      </c>
      <c r="AY904" s="8">
        <v>0</v>
      </c>
      <c r="AZ904" s="15">
        <v>0</v>
      </c>
      <c r="BA904" s="15">
        <v>1</v>
      </c>
      <c r="BB904" s="136" t="s">
        <v>1074</v>
      </c>
      <c r="BC904" s="8">
        <v>0</v>
      </c>
      <c r="BD904" s="13">
        <v>0</v>
      </c>
      <c r="BE904" s="8">
        <v>0</v>
      </c>
      <c r="BF904" s="8">
        <v>0</v>
      </c>
      <c r="BG904" s="8">
        <v>0</v>
      </c>
      <c r="BH904" s="8">
        <v>0</v>
      </c>
      <c r="BI904" s="11">
        <v>0</v>
      </c>
      <c r="BJ904" s="8">
        <v>0</v>
      </c>
      <c r="BK904" s="8">
        <v>0</v>
      </c>
      <c r="BL904" s="8">
        <v>0</v>
      </c>
      <c r="BM904" s="8">
        <v>0</v>
      </c>
      <c r="BN904" s="8">
        <v>0</v>
      </c>
      <c r="BO904" s="8">
        <v>0</v>
      </c>
      <c r="BP904" s="8">
        <v>0</v>
      </c>
    </row>
    <row r="905" spans="3:68" ht="19.5" customHeight="1">
      <c r="C905" s="16">
        <v>60031132</v>
      </c>
      <c r="D905" s="9" t="s">
        <v>1075</v>
      </c>
      <c r="E905" s="13">
        <v>1</v>
      </c>
      <c r="F905" s="16">
        <v>60031131</v>
      </c>
      <c r="G905" s="16">
        <v>0</v>
      </c>
      <c r="H905" s="15">
        <v>0</v>
      </c>
      <c r="I905" s="16">
        <v>60</v>
      </c>
      <c r="J905" s="16">
        <v>0</v>
      </c>
      <c r="K905" s="13">
        <v>0</v>
      </c>
      <c r="L905" s="16">
        <v>0</v>
      </c>
      <c r="M905" s="16">
        <v>0</v>
      </c>
      <c r="N905" s="16">
        <v>2</v>
      </c>
      <c r="O905" s="16">
        <v>1</v>
      </c>
      <c r="P905" s="16">
        <v>1</v>
      </c>
      <c r="Q905" s="16">
        <v>0</v>
      </c>
      <c r="R905" s="8">
        <v>0</v>
      </c>
      <c r="S905" s="15">
        <v>0</v>
      </c>
      <c r="T905" s="13">
        <v>1</v>
      </c>
      <c r="U905" s="16">
        <v>2</v>
      </c>
      <c r="V905" s="16">
        <v>0</v>
      </c>
      <c r="W905" s="16">
        <v>2</v>
      </c>
      <c r="X905" s="16">
        <v>0</v>
      </c>
      <c r="Y905" s="16">
        <v>0</v>
      </c>
      <c r="Z905" s="16">
        <v>0</v>
      </c>
      <c r="AA905" s="16">
        <v>0</v>
      </c>
      <c r="AB905" s="16">
        <v>1</v>
      </c>
      <c r="AC905" s="16">
        <v>0</v>
      </c>
      <c r="AD905" s="13">
        <v>0</v>
      </c>
      <c r="AE905" s="16">
        <v>1</v>
      </c>
      <c r="AF905" s="16">
        <v>3</v>
      </c>
      <c r="AG905" s="8">
        <v>1</v>
      </c>
      <c r="AH905" s="8">
        <v>1</v>
      </c>
      <c r="AI905" s="8">
        <v>0</v>
      </c>
      <c r="AJ905" s="8">
        <v>6</v>
      </c>
      <c r="AK905" s="16">
        <v>0</v>
      </c>
      <c r="AL905" s="16">
        <v>0</v>
      </c>
      <c r="AM905" s="16">
        <v>0</v>
      </c>
      <c r="AN905" s="16">
        <v>0</v>
      </c>
      <c r="AO905" s="16">
        <v>1000</v>
      </c>
      <c r="AP905" s="16">
        <v>0</v>
      </c>
      <c r="AQ905" s="16">
        <v>0</v>
      </c>
      <c r="AR905" s="8">
        <v>0</v>
      </c>
      <c r="AS905" s="16">
        <v>0</v>
      </c>
      <c r="AT905" s="17" t="s">
        <v>160</v>
      </c>
      <c r="AU905" s="16" t="s">
        <v>910</v>
      </c>
      <c r="AV905" s="16">
        <v>10003002</v>
      </c>
      <c r="AW905" s="8">
        <v>22001003</v>
      </c>
      <c r="AX905" s="17" t="s">
        <v>162</v>
      </c>
      <c r="AY905" s="17">
        <v>0</v>
      </c>
      <c r="AZ905" s="15">
        <v>0</v>
      </c>
      <c r="BA905" s="15">
        <v>1</v>
      </c>
      <c r="BB905" s="136"/>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20.100000000000001" customHeight="1">
      <c r="C906" s="16">
        <v>60031141</v>
      </c>
      <c r="D906" s="9" t="s">
        <v>1076</v>
      </c>
      <c r="E906" s="13">
        <v>1</v>
      </c>
      <c r="F906" s="16">
        <v>60031141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1.8</v>
      </c>
      <c r="X906" s="16">
        <v>0</v>
      </c>
      <c r="Y906" s="16">
        <v>0</v>
      </c>
      <c r="Z906" s="16">
        <v>0</v>
      </c>
      <c r="AA906" s="16">
        <v>0</v>
      </c>
      <c r="AB906" s="16">
        <v>0</v>
      </c>
      <c r="AC906" s="16">
        <v>0</v>
      </c>
      <c r="AD906" s="13">
        <v>20</v>
      </c>
      <c r="AE906" s="16">
        <v>1</v>
      </c>
      <c r="AF906" s="16">
        <v>3</v>
      </c>
      <c r="AG906" s="8">
        <v>2</v>
      </c>
      <c r="AH906" s="8">
        <v>1</v>
      </c>
      <c r="AI906" s="8">
        <v>0</v>
      </c>
      <c r="AJ906" s="8">
        <v>6</v>
      </c>
      <c r="AK906" s="16">
        <v>0</v>
      </c>
      <c r="AL906" s="16">
        <v>0</v>
      </c>
      <c r="AM906" s="16">
        <v>0</v>
      </c>
      <c r="AN906" s="16">
        <v>0.25</v>
      </c>
      <c r="AO906" s="16">
        <v>20000</v>
      </c>
      <c r="AP906" s="16">
        <v>0.25</v>
      </c>
      <c r="AQ906" s="16">
        <v>2</v>
      </c>
      <c r="AR906" s="8">
        <v>0</v>
      </c>
      <c r="AS906" s="16">
        <v>0</v>
      </c>
      <c r="AT906" s="17" t="s">
        <v>161</v>
      </c>
      <c r="AU906" s="16" t="s">
        <v>782</v>
      </c>
      <c r="AV906" s="16">
        <v>10002001</v>
      </c>
      <c r="AW906" s="16">
        <v>22001004</v>
      </c>
      <c r="AX906" s="17" t="s">
        <v>1077</v>
      </c>
      <c r="AY906" s="17" t="s">
        <v>262</v>
      </c>
      <c r="AZ906" s="15">
        <v>0</v>
      </c>
      <c r="BA906" s="15">
        <v>1</v>
      </c>
      <c r="BB906" s="136" t="s">
        <v>1078</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60031151</v>
      </c>
      <c r="D907" s="9" t="s">
        <v>1079</v>
      </c>
      <c r="E907" s="13">
        <v>1</v>
      </c>
      <c r="F907" s="16">
        <v>60031151</v>
      </c>
      <c r="G907" s="13">
        <v>0</v>
      </c>
      <c r="H907" s="15">
        <v>0</v>
      </c>
      <c r="I907" s="16">
        <v>60</v>
      </c>
      <c r="J907" s="13">
        <v>0</v>
      </c>
      <c r="K907" s="13">
        <v>0</v>
      </c>
      <c r="L907" s="13">
        <v>0</v>
      </c>
      <c r="M907" s="13">
        <v>0</v>
      </c>
      <c r="N907" s="13">
        <v>1</v>
      </c>
      <c r="O907" s="13">
        <v>0</v>
      </c>
      <c r="P907" s="13">
        <v>0</v>
      </c>
      <c r="Q907" s="13">
        <v>0</v>
      </c>
      <c r="R907" s="8">
        <v>0</v>
      </c>
      <c r="S907" s="13">
        <v>0</v>
      </c>
      <c r="T907" s="13">
        <v>1</v>
      </c>
      <c r="U907" s="13">
        <v>2</v>
      </c>
      <c r="V907" s="13">
        <v>0</v>
      </c>
      <c r="W907" s="13">
        <v>1.5</v>
      </c>
      <c r="X907" s="16">
        <v>0</v>
      </c>
      <c r="Y907" s="13">
        <v>1</v>
      </c>
      <c r="Z907" s="13">
        <v>0</v>
      </c>
      <c r="AA907" s="13">
        <v>0</v>
      </c>
      <c r="AB907" s="13">
        <v>0</v>
      </c>
      <c r="AC907" s="13">
        <v>0</v>
      </c>
      <c r="AD907" s="13">
        <v>20</v>
      </c>
      <c r="AE907" s="13">
        <v>1</v>
      </c>
      <c r="AF907" s="54">
        <v>4</v>
      </c>
      <c r="AG907" s="8">
        <v>2</v>
      </c>
      <c r="AH907" s="8">
        <v>1</v>
      </c>
      <c r="AI907" s="8">
        <v>0</v>
      </c>
      <c r="AJ907" s="8">
        <v>6</v>
      </c>
      <c r="AK907" s="13">
        <v>0</v>
      </c>
      <c r="AL907" s="13">
        <v>0</v>
      </c>
      <c r="AM907" s="13">
        <v>0</v>
      </c>
      <c r="AN907" s="13">
        <v>0.5</v>
      </c>
      <c r="AO907" s="13">
        <v>8000</v>
      </c>
      <c r="AP907" s="13">
        <v>0.2</v>
      </c>
      <c r="AQ907" s="13">
        <v>0</v>
      </c>
      <c r="AR907" s="8">
        <v>0</v>
      </c>
      <c r="AS907" s="16">
        <v>90001025</v>
      </c>
      <c r="AT907" s="14" t="s">
        <v>400</v>
      </c>
      <c r="AU907" s="16" t="s">
        <v>817</v>
      </c>
      <c r="AV907" s="16">
        <v>10000007</v>
      </c>
      <c r="AW907" s="16">
        <v>22001005</v>
      </c>
      <c r="AX907" s="14" t="s">
        <v>822</v>
      </c>
      <c r="AY907" s="13">
        <v>0</v>
      </c>
      <c r="AZ907" s="15">
        <v>0</v>
      </c>
      <c r="BA907" s="15">
        <v>1</v>
      </c>
      <c r="BB907" s="136" t="s">
        <v>1080</v>
      </c>
      <c r="BC907" s="13">
        <v>0</v>
      </c>
      <c r="BD907" s="13">
        <v>0</v>
      </c>
      <c r="BE907" s="13">
        <v>0</v>
      </c>
      <c r="BF907" s="13">
        <v>0</v>
      </c>
      <c r="BG907" s="13">
        <v>0</v>
      </c>
      <c r="BH907" s="13">
        <v>0</v>
      </c>
      <c r="BI907" s="11">
        <v>0</v>
      </c>
      <c r="BJ907" s="8">
        <v>0</v>
      </c>
      <c r="BK907" s="8">
        <v>0</v>
      </c>
      <c r="BL907" s="8">
        <v>1000</v>
      </c>
      <c r="BM907" s="8">
        <v>1</v>
      </c>
      <c r="BN907" s="8">
        <v>600</v>
      </c>
      <c r="BO907" s="8">
        <v>600</v>
      </c>
      <c r="BP907" s="8">
        <v>0</v>
      </c>
    </row>
    <row r="908" spans="3:68" ht="20.100000000000001" customHeight="1">
      <c r="C908" s="16">
        <v>60031161</v>
      </c>
      <c r="D908" s="9" t="s">
        <v>1081</v>
      </c>
      <c r="E908" s="13">
        <v>1</v>
      </c>
      <c r="F908" s="16">
        <v>60031161</v>
      </c>
      <c r="G908" s="16">
        <v>0</v>
      </c>
      <c r="H908" s="15">
        <v>0</v>
      </c>
      <c r="I908" s="16">
        <v>60</v>
      </c>
      <c r="J908" s="13">
        <v>0</v>
      </c>
      <c r="K908" s="13">
        <v>0</v>
      </c>
      <c r="L908" s="16">
        <v>0</v>
      </c>
      <c r="M908" s="16">
        <v>0</v>
      </c>
      <c r="N908" s="16">
        <v>1</v>
      </c>
      <c r="O908" s="16">
        <v>0</v>
      </c>
      <c r="P908" s="16">
        <v>0</v>
      </c>
      <c r="Q908" s="16">
        <v>0</v>
      </c>
      <c r="R908" s="8">
        <v>0</v>
      </c>
      <c r="S908" s="15">
        <v>0</v>
      </c>
      <c r="T908" s="13">
        <v>1</v>
      </c>
      <c r="U908" s="16">
        <v>2</v>
      </c>
      <c r="V908" s="16">
        <v>0</v>
      </c>
      <c r="W908" s="16">
        <v>3</v>
      </c>
      <c r="X908" s="16">
        <v>0</v>
      </c>
      <c r="Y908" s="16">
        <v>0</v>
      </c>
      <c r="Z908" s="16">
        <v>0</v>
      </c>
      <c r="AA908" s="16">
        <v>0</v>
      </c>
      <c r="AB908" s="16">
        <v>0</v>
      </c>
      <c r="AC908" s="16">
        <v>0</v>
      </c>
      <c r="AD908" s="13">
        <v>20</v>
      </c>
      <c r="AE908" s="16">
        <v>1</v>
      </c>
      <c r="AF908" s="16">
        <v>8</v>
      </c>
      <c r="AG908" s="8">
        <v>2</v>
      </c>
      <c r="AH908" s="8">
        <v>0</v>
      </c>
      <c r="AI908" s="8">
        <v>1</v>
      </c>
      <c r="AJ908" s="8">
        <v>0</v>
      </c>
      <c r="AK908" s="16">
        <v>0</v>
      </c>
      <c r="AL908" s="16">
        <v>0</v>
      </c>
      <c r="AM908" s="16">
        <v>0</v>
      </c>
      <c r="AN908" s="16">
        <v>0.5</v>
      </c>
      <c r="AO908" s="16">
        <v>12000</v>
      </c>
      <c r="AP908" s="16">
        <v>0</v>
      </c>
      <c r="AQ908" s="16">
        <v>0</v>
      </c>
      <c r="AR908" s="8">
        <v>0</v>
      </c>
      <c r="AS908" s="243" t="s">
        <v>1082</v>
      </c>
      <c r="AT908" s="17" t="s">
        <v>816</v>
      </c>
      <c r="AU908" s="16" t="s">
        <v>782</v>
      </c>
      <c r="AV908" s="16">
        <v>10002001</v>
      </c>
      <c r="AW908" s="16">
        <v>22001006</v>
      </c>
      <c r="AX908" s="17" t="s">
        <v>1083</v>
      </c>
      <c r="AY908" s="15" t="s">
        <v>1084</v>
      </c>
      <c r="AZ908" s="15">
        <v>0</v>
      </c>
      <c r="BA908" s="15">
        <v>1</v>
      </c>
      <c r="BB908" s="136" t="s">
        <v>1085</v>
      </c>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19.5" customHeight="1">
      <c r="C909" s="16">
        <v>60031162</v>
      </c>
      <c r="D909" s="116" t="s">
        <v>1086</v>
      </c>
      <c r="E909" s="115">
        <v>1</v>
      </c>
      <c r="F909" s="117">
        <v>60010100</v>
      </c>
      <c r="G909" s="115">
        <v>0</v>
      </c>
      <c r="H909" s="118">
        <v>0</v>
      </c>
      <c r="I909" s="115">
        <v>60</v>
      </c>
      <c r="J909" s="115">
        <v>0</v>
      </c>
      <c r="K909" s="115">
        <v>0</v>
      </c>
      <c r="L909" s="117">
        <v>0</v>
      </c>
      <c r="M909" s="117">
        <v>0</v>
      </c>
      <c r="N909" s="117">
        <v>1</v>
      </c>
      <c r="O909" s="117">
        <v>0</v>
      </c>
      <c r="P909" s="117">
        <v>1</v>
      </c>
      <c r="Q909" s="117">
        <v>0</v>
      </c>
      <c r="R909" s="120">
        <v>0</v>
      </c>
      <c r="S909" s="117">
        <v>0</v>
      </c>
      <c r="T909" s="117">
        <v>1</v>
      </c>
      <c r="U909" s="117">
        <v>2</v>
      </c>
      <c r="V909" s="117">
        <v>0</v>
      </c>
      <c r="W909" s="117">
        <v>3</v>
      </c>
      <c r="X909" s="117">
        <v>0</v>
      </c>
      <c r="Y909" s="117">
        <v>1</v>
      </c>
      <c r="Z909" s="117">
        <v>0</v>
      </c>
      <c r="AA909" s="117">
        <v>0</v>
      </c>
      <c r="AB909" s="117">
        <v>0</v>
      </c>
      <c r="AC909" s="117">
        <v>0</v>
      </c>
      <c r="AD909" s="13">
        <v>0</v>
      </c>
      <c r="AE909" s="117">
        <v>1</v>
      </c>
      <c r="AF909" s="117">
        <v>3</v>
      </c>
      <c r="AG909" s="120">
        <v>7</v>
      </c>
      <c r="AH909" s="120">
        <v>1</v>
      </c>
      <c r="AI909" s="120">
        <v>0</v>
      </c>
      <c r="AJ909" s="120">
        <v>6</v>
      </c>
      <c r="AK909" s="117">
        <v>0</v>
      </c>
      <c r="AL909" s="117">
        <v>0</v>
      </c>
      <c r="AM909" s="117">
        <v>0</v>
      </c>
      <c r="AN909" s="117">
        <v>0</v>
      </c>
      <c r="AO909" s="117">
        <v>5000</v>
      </c>
      <c r="AP909" s="117">
        <v>2.5</v>
      </c>
      <c r="AQ909" s="117">
        <v>0</v>
      </c>
      <c r="AR909" s="120">
        <v>0</v>
      </c>
      <c r="AS909" s="117">
        <v>80001030</v>
      </c>
      <c r="AT909" s="119"/>
      <c r="AU909" s="117" t="s">
        <v>351</v>
      </c>
      <c r="AV909" s="115">
        <v>10000007</v>
      </c>
      <c r="AW909" s="115">
        <v>70204001</v>
      </c>
      <c r="AX909" s="116" t="s">
        <v>162</v>
      </c>
      <c r="AY909" s="117">
        <v>0</v>
      </c>
      <c r="AZ909" s="118">
        <v>0</v>
      </c>
      <c r="BA909" s="15">
        <v>1</v>
      </c>
      <c r="BB909" s="121" t="s">
        <v>1087</v>
      </c>
      <c r="BC909" s="117">
        <v>0</v>
      </c>
      <c r="BD909" s="117">
        <v>0</v>
      </c>
      <c r="BE909" s="117">
        <v>0</v>
      </c>
      <c r="BF909" s="117">
        <v>0</v>
      </c>
      <c r="BG909" s="117">
        <v>0</v>
      </c>
      <c r="BH909" s="117">
        <v>0</v>
      </c>
      <c r="BI909" s="124">
        <v>0</v>
      </c>
      <c r="BJ909" s="120">
        <v>1</v>
      </c>
      <c r="BK909" s="120">
        <v>0</v>
      </c>
      <c r="BL909" s="120">
        <v>0</v>
      </c>
      <c r="BM909" s="120">
        <v>0</v>
      </c>
      <c r="BN909" s="120">
        <v>0</v>
      </c>
      <c r="BO909" s="120">
        <v>0</v>
      </c>
      <c r="BP909" s="8">
        <v>0</v>
      </c>
    </row>
    <row r="910" spans="3:68" ht="20.100000000000001" customHeight="1">
      <c r="C910" s="130">
        <v>60031171</v>
      </c>
      <c r="D910" s="153" t="s">
        <v>1088</v>
      </c>
      <c r="E910" s="125">
        <v>1</v>
      </c>
      <c r="F910" s="130">
        <v>60031171</v>
      </c>
      <c r="G910" s="130">
        <v>0</v>
      </c>
      <c r="H910" s="127">
        <v>0</v>
      </c>
      <c r="I910" s="125">
        <v>60</v>
      </c>
      <c r="J910" s="125">
        <v>0</v>
      </c>
      <c r="K910" s="125">
        <v>0</v>
      </c>
      <c r="L910" s="130">
        <v>0</v>
      </c>
      <c r="M910" s="130">
        <v>0</v>
      </c>
      <c r="N910" s="130">
        <v>1</v>
      </c>
      <c r="O910" s="130">
        <v>0</v>
      </c>
      <c r="P910" s="130">
        <v>0</v>
      </c>
      <c r="Q910" s="130">
        <v>0</v>
      </c>
      <c r="R910" s="129">
        <v>0</v>
      </c>
      <c r="S910" s="127">
        <v>0</v>
      </c>
      <c r="T910" s="125">
        <v>1</v>
      </c>
      <c r="U910" s="130">
        <v>2</v>
      </c>
      <c r="V910" s="130">
        <v>0</v>
      </c>
      <c r="W910" s="130">
        <v>1.5</v>
      </c>
      <c r="X910" s="130">
        <v>5000</v>
      </c>
      <c r="Y910" s="130">
        <v>0</v>
      </c>
      <c r="Z910" s="130">
        <v>0</v>
      </c>
      <c r="AA910" s="130">
        <v>0</v>
      </c>
      <c r="AB910" s="130">
        <v>0</v>
      </c>
      <c r="AC910" s="130">
        <v>0</v>
      </c>
      <c r="AD910" s="130">
        <v>30</v>
      </c>
      <c r="AE910" s="130">
        <v>1</v>
      </c>
      <c r="AF910" s="130">
        <v>3</v>
      </c>
      <c r="AG910" s="129">
        <v>2</v>
      </c>
      <c r="AH910" s="129">
        <v>1</v>
      </c>
      <c r="AI910" s="129">
        <v>0</v>
      </c>
      <c r="AJ910" s="129">
        <v>6</v>
      </c>
      <c r="AK910" s="130">
        <v>0</v>
      </c>
      <c r="AL910" s="130">
        <v>0</v>
      </c>
      <c r="AM910" s="130">
        <v>0</v>
      </c>
      <c r="AN910" s="130">
        <v>0.5</v>
      </c>
      <c r="AO910" s="130">
        <v>10000</v>
      </c>
      <c r="AP910" s="130">
        <v>0.5</v>
      </c>
      <c r="AQ910" s="130">
        <v>0</v>
      </c>
      <c r="AR910" s="129">
        <v>0</v>
      </c>
      <c r="AS910" s="130">
        <v>0</v>
      </c>
      <c r="AT910" s="153" t="s">
        <v>400</v>
      </c>
      <c r="AU910" s="130" t="s">
        <v>782</v>
      </c>
      <c r="AV910" s="130">
        <v>10002001</v>
      </c>
      <c r="AW910" s="130">
        <v>21201090</v>
      </c>
      <c r="AX910" s="153" t="s">
        <v>232</v>
      </c>
      <c r="AY910" s="153" t="s">
        <v>262</v>
      </c>
      <c r="AZ910" s="127">
        <v>0</v>
      </c>
      <c r="BA910" s="127">
        <v>0</v>
      </c>
      <c r="BB910" s="160" t="str">
        <f>"在目标区域立即释放法术,在此范围内的目标每秒造成"&amp;W910*100&amp;"%攻击伤害+"&amp;X910&amp;"点固定伤害,持续10秒"</f>
        <v>在目标区域立即释放法术,在此范围内的目标每秒造成150%攻击伤害+5000点固定伤害,持续10秒</v>
      </c>
      <c r="BC910" s="130">
        <v>0</v>
      </c>
      <c r="BD910" s="125">
        <v>0</v>
      </c>
      <c r="BE910" s="130">
        <v>0</v>
      </c>
      <c r="BF910" s="130">
        <v>0</v>
      </c>
      <c r="BG910" s="130">
        <v>0</v>
      </c>
      <c r="BH910" s="130">
        <v>0</v>
      </c>
      <c r="BI910" s="132">
        <v>0</v>
      </c>
      <c r="BJ910" s="129">
        <v>0</v>
      </c>
      <c r="BK910" s="129">
        <v>0</v>
      </c>
      <c r="BL910" s="129">
        <v>0</v>
      </c>
      <c r="BM910" s="129">
        <v>0</v>
      </c>
      <c r="BN910" s="129">
        <v>0</v>
      </c>
      <c r="BO910" s="129">
        <v>0</v>
      </c>
      <c r="BP910" s="8">
        <v>0</v>
      </c>
    </row>
    <row r="911" spans="3:68" ht="19.5" customHeight="1">
      <c r="C911" s="130">
        <v>60031181</v>
      </c>
      <c r="D911" s="152" t="s">
        <v>1089</v>
      </c>
      <c r="E911" s="130">
        <v>1</v>
      </c>
      <c r="F911" s="130">
        <v>60031181</v>
      </c>
      <c r="G911" s="130">
        <v>0</v>
      </c>
      <c r="H911" s="127">
        <v>0</v>
      </c>
      <c r="I911" s="125">
        <v>60</v>
      </c>
      <c r="J911" s="130">
        <v>0</v>
      </c>
      <c r="K911" s="130">
        <v>0</v>
      </c>
      <c r="L911" s="125">
        <v>0</v>
      </c>
      <c r="M911" s="125">
        <v>0</v>
      </c>
      <c r="N911" s="125">
        <v>1</v>
      </c>
      <c r="O911" s="125">
        <v>0</v>
      </c>
      <c r="P911" s="125">
        <v>1</v>
      </c>
      <c r="Q911" s="125">
        <v>0</v>
      </c>
      <c r="R911" s="129">
        <v>0</v>
      </c>
      <c r="S911" s="125">
        <v>0</v>
      </c>
      <c r="T911" s="125">
        <v>1</v>
      </c>
      <c r="U911" s="125">
        <v>2</v>
      </c>
      <c r="V911" s="125">
        <v>0</v>
      </c>
      <c r="W911" s="125">
        <v>3</v>
      </c>
      <c r="X911" s="125">
        <v>5000</v>
      </c>
      <c r="Y911" s="125">
        <v>1</v>
      </c>
      <c r="Z911" s="125">
        <v>0</v>
      </c>
      <c r="AA911" s="125">
        <v>0</v>
      </c>
      <c r="AB911" s="125">
        <v>0</v>
      </c>
      <c r="AC911" s="125">
        <v>0</v>
      </c>
      <c r="AD911" s="125">
        <v>30</v>
      </c>
      <c r="AE911" s="125">
        <v>1</v>
      </c>
      <c r="AF911" s="125">
        <v>3</v>
      </c>
      <c r="AG911" s="129">
        <v>0</v>
      </c>
      <c r="AH911" s="129">
        <v>2</v>
      </c>
      <c r="AI911" s="129">
        <v>0</v>
      </c>
      <c r="AJ911" s="129">
        <v>2</v>
      </c>
      <c r="AK911" s="125">
        <v>0</v>
      </c>
      <c r="AL911" s="125">
        <v>0</v>
      </c>
      <c r="AM911" s="125">
        <v>0</v>
      </c>
      <c r="AN911" s="125">
        <v>2</v>
      </c>
      <c r="AO911" s="125">
        <v>10000</v>
      </c>
      <c r="AP911" s="125">
        <v>0.5</v>
      </c>
      <c r="AQ911" s="125">
        <v>10</v>
      </c>
      <c r="AR911" s="129">
        <v>0</v>
      </c>
      <c r="AS911" s="125" t="s">
        <v>160</v>
      </c>
      <c r="AT911" s="153" t="s">
        <v>400</v>
      </c>
      <c r="AU911" s="125" t="s">
        <v>351</v>
      </c>
      <c r="AV911" s="130">
        <v>10000007</v>
      </c>
      <c r="AW911" s="130">
        <v>21202090</v>
      </c>
      <c r="AX911" s="153" t="s">
        <v>382</v>
      </c>
      <c r="AY911" s="129" t="s">
        <v>1067</v>
      </c>
      <c r="AZ911" s="127">
        <v>0</v>
      </c>
      <c r="BA911" s="127" t="s">
        <v>1090</v>
      </c>
      <c r="BB911" s="156" t="s">
        <v>1091</v>
      </c>
      <c r="BC911" s="125">
        <v>0</v>
      </c>
      <c r="BD911" s="125">
        <v>0</v>
      </c>
      <c r="BE911" s="125">
        <v>0</v>
      </c>
      <c r="BF911" s="125">
        <v>0</v>
      </c>
      <c r="BG911" s="125">
        <v>0</v>
      </c>
      <c r="BH911" s="125">
        <v>0</v>
      </c>
      <c r="BI911" s="132">
        <v>0</v>
      </c>
      <c r="BJ911" s="129">
        <v>0</v>
      </c>
      <c r="BK911" s="129">
        <v>0</v>
      </c>
      <c r="BL911" s="129">
        <v>0</v>
      </c>
      <c r="BM911" s="129">
        <v>0</v>
      </c>
      <c r="BN911" s="129">
        <v>0</v>
      </c>
      <c r="BO911" s="129">
        <v>0</v>
      </c>
      <c r="BP911" s="8">
        <v>0</v>
      </c>
    </row>
    <row r="912" spans="3:68" ht="20.100000000000001" customHeight="1">
      <c r="C912" s="130">
        <v>60031191</v>
      </c>
      <c r="D912" s="126" t="s">
        <v>1092</v>
      </c>
      <c r="E912" s="130">
        <v>1</v>
      </c>
      <c r="F912" s="130">
        <v>60031191</v>
      </c>
      <c r="G912" s="130">
        <v>0</v>
      </c>
      <c r="H912" s="127">
        <v>0</v>
      </c>
      <c r="I912" s="125">
        <v>60</v>
      </c>
      <c r="J912" s="130">
        <v>0</v>
      </c>
      <c r="K912" s="130">
        <v>0</v>
      </c>
      <c r="L912" s="125">
        <v>0</v>
      </c>
      <c r="M912" s="125">
        <v>0</v>
      </c>
      <c r="N912" s="125">
        <v>1</v>
      </c>
      <c r="O912" s="125">
        <v>0</v>
      </c>
      <c r="P912" s="125">
        <v>1</v>
      </c>
      <c r="Q912" s="125">
        <v>0</v>
      </c>
      <c r="R912" s="129">
        <v>0</v>
      </c>
      <c r="S912" s="125">
        <v>0</v>
      </c>
      <c r="T912" s="125">
        <v>1</v>
      </c>
      <c r="U912" s="125">
        <v>2</v>
      </c>
      <c r="V912" s="125">
        <v>0</v>
      </c>
      <c r="W912" s="125">
        <v>0</v>
      </c>
      <c r="X912" s="125">
        <v>0</v>
      </c>
      <c r="Y912" s="125">
        <v>0</v>
      </c>
      <c r="Z912" s="125">
        <v>0</v>
      </c>
      <c r="AA912" s="125">
        <v>0</v>
      </c>
      <c r="AB912" s="125">
        <v>0</v>
      </c>
      <c r="AC912" s="125">
        <v>0</v>
      </c>
      <c r="AD912" s="125">
        <v>30</v>
      </c>
      <c r="AE912" s="125">
        <v>0</v>
      </c>
      <c r="AF912" s="125">
        <v>0</v>
      </c>
      <c r="AG912" s="129">
        <v>2</v>
      </c>
      <c r="AH912" s="129">
        <v>2</v>
      </c>
      <c r="AI912" s="129">
        <v>0</v>
      </c>
      <c r="AJ912" s="129">
        <v>1.5</v>
      </c>
      <c r="AK912" s="125">
        <v>0</v>
      </c>
      <c r="AL912" s="125">
        <v>0</v>
      </c>
      <c r="AM912" s="125">
        <v>0</v>
      </c>
      <c r="AN912" s="125">
        <v>1</v>
      </c>
      <c r="AO912" s="125">
        <v>3000</v>
      </c>
      <c r="AP912" s="125">
        <v>0.5</v>
      </c>
      <c r="AQ912" s="125">
        <v>0</v>
      </c>
      <c r="AR912" s="129">
        <v>0</v>
      </c>
      <c r="AS912" s="125" t="s">
        <v>160</v>
      </c>
      <c r="AT912" s="126" t="s">
        <v>848</v>
      </c>
      <c r="AU912" s="125" t="s">
        <v>358</v>
      </c>
      <c r="AV912" s="130">
        <v>0</v>
      </c>
      <c r="AW912" s="130">
        <v>21203090</v>
      </c>
      <c r="AX912" s="126" t="s">
        <v>881</v>
      </c>
      <c r="AY912" s="153" t="s">
        <v>1093</v>
      </c>
      <c r="AZ912" s="127">
        <v>0</v>
      </c>
      <c r="BA912" s="127">
        <v>0</v>
      </c>
      <c r="BB912" s="156" t="s">
        <v>1094</v>
      </c>
      <c r="BC912" s="125">
        <v>0</v>
      </c>
      <c r="BD912" s="125">
        <v>0</v>
      </c>
      <c r="BE912" s="125">
        <v>0</v>
      </c>
      <c r="BF912" s="125">
        <v>0</v>
      </c>
      <c r="BG912" s="125">
        <v>0</v>
      </c>
      <c r="BH912" s="125">
        <v>0</v>
      </c>
      <c r="BI912" s="132">
        <v>0</v>
      </c>
      <c r="BJ912" s="129">
        <v>0</v>
      </c>
      <c r="BK912" s="129">
        <v>0</v>
      </c>
      <c r="BL912" s="129">
        <v>0</v>
      </c>
      <c r="BM912" s="129">
        <v>0</v>
      </c>
      <c r="BN912" s="129">
        <v>0</v>
      </c>
      <c r="BO912" s="129">
        <v>0</v>
      </c>
      <c r="BP912" s="8">
        <v>0</v>
      </c>
    </row>
    <row r="913" spans="3:68" ht="19.5" customHeight="1">
      <c r="C913" s="16">
        <v>61031111</v>
      </c>
      <c r="D913" s="9" t="s">
        <v>1095</v>
      </c>
      <c r="E913" s="16">
        <v>1</v>
      </c>
      <c r="F913" s="16">
        <v>60031111</v>
      </c>
      <c r="G913" s="16">
        <v>0</v>
      </c>
      <c r="H913" s="15">
        <v>0</v>
      </c>
      <c r="I913" s="16">
        <v>60</v>
      </c>
      <c r="J913" s="16">
        <v>0</v>
      </c>
      <c r="K913" s="16">
        <v>0</v>
      </c>
      <c r="L913" s="13">
        <v>0</v>
      </c>
      <c r="M913" s="13">
        <v>0</v>
      </c>
      <c r="N913" s="54">
        <v>1</v>
      </c>
      <c r="O913" s="13">
        <v>0</v>
      </c>
      <c r="P913" s="13">
        <v>1</v>
      </c>
      <c r="Q913" s="13">
        <v>0</v>
      </c>
      <c r="R913" s="8">
        <v>0</v>
      </c>
      <c r="S913" s="13">
        <v>0</v>
      </c>
      <c r="T913" s="13">
        <v>1</v>
      </c>
      <c r="U913" s="13">
        <v>2</v>
      </c>
      <c r="V913" s="13">
        <v>0</v>
      </c>
      <c r="W913" s="13">
        <v>3</v>
      </c>
      <c r="X913" s="13">
        <v>0</v>
      </c>
      <c r="Y913" s="13">
        <v>1</v>
      </c>
      <c r="Z913" s="13">
        <v>0</v>
      </c>
      <c r="AA913" s="13">
        <v>0</v>
      </c>
      <c r="AB913" s="13">
        <v>0</v>
      </c>
      <c r="AC913" s="13">
        <v>0</v>
      </c>
      <c r="AD913" s="13">
        <v>30</v>
      </c>
      <c r="AE913" s="13">
        <v>1</v>
      </c>
      <c r="AF913" s="13">
        <v>3</v>
      </c>
      <c r="AG913" s="8">
        <v>0</v>
      </c>
      <c r="AH913" s="8">
        <v>2</v>
      </c>
      <c r="AI913" s="8">
        <v>0</v>
      </c>
      <c r="AJ913" s="8">
        <v>2</v>
      </c>
      <c r="AK913" s="13">
        <v>0</v>
      </c>
      <c r="AL913" s="13">
        <v>0</v>
      </c>
      <c r="AM913" s="13">
        <v>0</v>
      </c>
      <c r="AN913" s="13">
        <v>2</v>
      </c>
      <c r="AO913" s="13">
        <v>10000</v>
      </c>
      <c r="AP913" s="13">
        <v>0.5</v>
      </c>
      <c r="AQ913" s="13">
        <v>10</v>
      </c>
      <c r="AR913" s="8">
        <v>0</v>
      </c>
      <c r="AS913" s="13" t="s">
        <v>160</v>
      </c>
      <c r="AT913" s="17" t="s">
        <v>1066</v>
      </c>
      <c r="AU913" s="13" t="s">
        <v>351</v>
      </c>
      <c r="AV913" s="16">
        <v>10000007</v>
      </c>
      <c r="AW913" s="16">
        <v>22001001</v>
      </c>
      <c r="AX913" s="17" t="s">
        <v>382</v>
      </c>
      <c r="AY913" s="15" t="s">
        <v>1067</v>
      </c>
      <c r="AZ913" s="15">
        <v>0</v>
      </c>
      <c r="BA913" s="15">
        <v>1</v>
      </c>
      <c r="BB913" s="36" t="s">
        <v>1068</v>
      </c>
      <c r="BC913" s="13">
        <v>0</v>
      </c>
      <c r="BD913" s="13">
        <v>0</v>
      </c>
      <c r="BE913" s="13">
        <v>0</v>
      </c>
      <c r="BF913" s="13">
        <v>0</v>
      </c>
      <c r="BG913" s="13">
        <v>0</v>
      </c>
      <c r="BH913" s="13">
        <v>0</v>
      </c>
      <c r="BI913" s="11">
        <v>0</v>
      </c>
      <c r="BJ913" s="8">
        <v>0</v>
      </c>
      <c r="BK913" s="8">
        <v>0</v>
      </c>
      <c r="BL913" s="8">
        <v>0</v>
      </c>
      <c r="BM913" s="8">
        <v>0</v>
      </c>
      <c r="BN913" s="8">
        <v>0</v>
      </c>
      <c r="BO913" s="8">
        <v>0</v>
      </c>
      <c r="BP913" s="8">
        <v>0</v>
      </c>
    </row>
    <row r="914" spans="3:68" ht="20.100000000000001" customHeight="1">
      <c r="C914" s="16">
        <v>61031121</v>
      </c>
      <c r="D914" s="9" t="s">
        <v>1096</v>
      </c>
      <c r="E914" s="13">
        <v>1</v>
      </c>
      <c r="F914" s="16">
        <v>60031121</v>
      </c>
      <c r="G914" s="13">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1.5</v>
      </c>
      <c r="X914" s="16">
        <v>0</v>
      </c>
      <c r="Y914" s="16">
        <v>0</v>
      </c>
      <c r="Z914" s="16">
        <v>0</v>
      </c>
      <c r="AA914" s="16">
        <v>0</v>
      </c>
      <c r="AB914" s="16">
        <v>0</v>
      </c>
      <c r="AC914" s="16">
        <v>0</v>
      </c>
      <c r="AD914" s="13">
        <v>30</v>
      </c>
      <c r="AE914" s="16">
        <v>1</v>
      </c>
      <c r="AF914" s="16">
        <v>5</v>
      </c>
      <c r="AG914" s="8">
        <v>2</v>
      </c>
      <c r="AH914" s="8">
        <v>1</v>
      </c>
      <c r="AI914" s="8">
        <v>0</v>
      </c>
      <c r="AJ914" s="8">
        <v>6</v>
      </c>
      <c r="AK914" s="16">
        <v>0</v>
      </c>
      <c r="AL914" s="16">
        <v>0</v>
      </c>
      <c r="AM914" s="16">
        <v>0</v>
      </c>
      <c r="AN914" s="16">
        <v>0.25</v>
      </c>
      <c r="AO914" s="16">
        <v>5000</v>
      </c>
      <c r="AP914" s="16">
        <v>0.25</v>
      </c>
      <c r="AQ914" s="16">
        <v>0</v>
      </c>
      <c r="AR914" s="8">
        <v>0</v>
      </c>
      <c r="AS914" s="16">
        <v>0</v>
      </c>
      <c r="AT914" s="17" t="s">
        <v>161</v>
      </c>
      <c r="AU914" s="16" t="s">
        <v>782</v>
      </c>
      <c r="AV914" s="16">
        <v>10002001</v>
      </c>
      <c r="AW914" s="16">
        <v>22001002</v>
      </c>
      <c r="AX914" s="17" t="s">
        <v>232</v>
      </c>
      <c r="AY914" s="17" t="s">
        <v>879</v>
      </c>
      <c r="AZ914" s="15">
        <v>0</v>
      </c>
      <c r="BA914" s="15">
        <v>1</v>
      </c>
      <c r="BB914" s="136">
        <v>11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20.100000000000001" customHeight="1">
      <c r="C915" s="16">
        <v>61031131</v>
      </c>
      <c r="D915" s="9" t="s">
        <v>1097</v>
      </c>
      <c r="E915" s="13">
        <v>1</v>
      </c>
      <c r="F915" s="16">
        <v>60031131</v>
      </c>
      <c r="G915" s="16">
        <v>0</v>
      </c>
      <c r="H915" s="8">
        <v>0</v>
      </c>
      <c r="I915" s="16">
        <v>60</v>
      </c>
      <c r="J915" s="16">
        <v>0</v>
      </c>
      <c r="K915" s="13">
        <v>0</v>
      </c>
      <c r="L915" s="8">
        <v>0</v>
      </c>
      <c r="M915" s="8">
        <v>0</v>
      </c>
      <c r="N915" s="8">
        <v>1</v>
      </c>
      <c r="O915" s="8">
        <v>0</v>
      </c>
      <c r="P915" s="8">
        <v>0</v>
      </c>
      <c r="Q915" s="8">
        <v>0</v>
      </c>
      <c r="R915" s="8">
        <v>0</v>
      </c>
      <c r="S915" s="8">
        <v>0</v>
      </c>
      <c r="T915" s="13">
        <v>1</v>
      </c>
      <c r="U915" s="8">
        <v>2</v>
      </c>
      <c r="V915" s="8">
        <v>0</v>
      </c>
      <c r="W915" s="16">
        <v>2</v>
      </c>
      <c r="X915" s="16">
        <v>0</v>
      </c>
      <c r="Y915" s="8">
        <v>0</v>
      </c>
      <c r="Z915" s="8">
        <v>0</v>
      </c>
      <c r="AA915" s="8">
        <v>0</v>
      </c>
      <c r="AB915" s="8">
        <v>0</v>
      </c>
      <c r="AC915" s="8">
        <v>0</v>
      </c>
      <c r="AD915" s="13">
        <v>30</v>
      </c>
      <c r="AE915" s="8">
        <v>0</v>
      </c>
      <c r="AF915" s="8">
        <v>0</v>
      </c>
      <c r="AG915" s="8">
        <v>0</v>
      </c>
      <c r="AH915" s="8">
        <v>0</v>
      </c>
      <c r="AI915" s="8">
        <v>0</v>
      </c>
      <c r="AJ915" s="8">
        <v>3</v>
      </c>
      <c r="AK915" s="8">
        <v>0</v>
      </c>
      <c r="AL915" s="8">
        <v>0</v>
      </c>
      <c r="AM915" s="8">
        <v>0</v>
      </c>
      <c r="AN915" s="8">
        <v>0.25</v>
      </c>
      <c r="AO915" s="8">
        <v>1000</v>
      </c>
      <c r="AP915" s="8">
        <v>0</v>
      </c>
      <c r="AQ915" s="8">
        <v>0</v>
      </c>
      <c r="AR915" s="8">
        <v>0</v>
      </c>
      <c r="AS915" s="243" t="s">
        <v>1072</v>
      </c>
      <c r="AT915" s="9" t="s">
        <v>161</v>
      </c>
      <c r="AU915" s="16" t="s">
        <v>782</v>
      </c>
      <c r="AV915" s="8" t="s">
        <v>160</v>
      </c>
      <c r="AW915" s="243" t="s">
        <v>1073</v>
      </c>
      <c r="AX915" s="9" t="s">
        <v>162</v>
      </c>
      <c r="AY915" s="8">
        <v>0</v>
      </c>
      <c r="AZ915" s="15">
        <v>0</v>
      </c>
      <c r="BA915" s="15">
        <v>1</v>
      </c>
      <c r="BB915" s="136" t="s">
        <v>1074</v>
      </c>
      <c r="BC915" s="8">
        <v>0</v>
      </c>
      <c r="BD915" s="13">
        <v>0</v>
      </c>
      <c r="BE915" s="8">
        <v>0</v>
      </c>
      <c r="BF915" s="8">
        <v>0</v>
      </c>
      <c r="BG915" s="8">
        <v>0</v>
      </c>
      <c r="BH915" s="8">
        <v>0</v>
      </c>
      <c r="BI915" s="11">
        <v>0</v>
      </c>
      <c r="BJ915" s="8">
        <v>0</v>
      </c>
      <c r="BK915" s="8">
        <v>0</v>
      </c>
      <c r="BL915" s="8">
        <v>0</v>
      </c>
      <c r="BM915" s="8">
        <v>0</v>
      </c>
      <c r="BN915" s="8">
        <v>0</v>
      </c>
      <c r="BO915" s="8">
        <v>0</v>
      </c>
      <c r="BP915" s="8">
        <v>0</v>
      </c>
    </row>
    <row r="916" spans="3:68" ht="20.100000000000001" customHeight="1">
      <c r="C916" s="16">
        <v>61031141</v>
      </c>
      <c r="D916" s="9" t="s">
        <v>1098</v>
      </c>
      <c r="E916" s="13">
        <v>1</v>
      </c>
      <c r="F916" s="16">
        <v>60031141</v>
      </c>
      <c r="G916" s="13">
        <v>0</v>
      </c>
      <c r="H916" s="15">
        <v>0</v>
      </c>
      <c r="I916" s="16">
        <v>60</v>
      </c>
      <c r="J916" s="13">
        <v>0</v>
      </c>
      <c r="K916" s="13">
        <v>0</v>
      </c>
      <c r="L916" s="16">
        <v>0</v>
      </c>
      <c r="M916" s="16">
        <v>0</v>
      </c>
      <c r="N916" s="16">
        <v>1</v>
      </c>
      <c r="O916" s="16">
        <v>0</v>
      </c>
      <c r="P916" s="16">
        <v>0</v>
      </c>
      <c r="Q916" s="16">
        <v>0</v>
      </c>
      <c r="R916" s="8">
        <v>0</v>
      </c>
      <c r="S916" s="15">
        <v>0</v>
      </c>
      <c r="T916" s="13">
        <v>1</v>
      </c>
      <c r="U916" s="16">
        <v>2</v>
      </c>
      <c r="V916" s="16">
        <v>0</v>
      </c>
      <c r="W916" s="16">
        <v>1.8</v>
      </c>
      <c r="X916" s="16">
        <v>0</v>
      </c>
      <c r="Y916" s="16">
        <v>0</v>
      </c>
      <c r="Z916" s="16">
        <v>0</v>
      </c>
      <c r="AA916" s="16">
        <v>0</v>
      </c>
      <c r="AB916" s="16">
        <v>0</v>
      </c>
      <c r="AC916" s="16">
        <v>0</v>
      </c>
      <c r="AD916" s="13">
        <v>30</v>
      </c>
      <c r="AE916" s="16">
        <v>1</v>
      </c>
      <c r="AF916" s="16">
        <v>3</v>
      </c>
      <c r="AG916" s="8">
        <v>2</v>
      </c>
      <c r="AH916" s="8">
        <v>1</v>
      </c>
      <c r="AI916" s="8">
        <v>0</v>
      </c>
      <c r="AJ916" s="8">
        <v>6</v>
      </c>
      <c r="AK916" s="16">
        <v>0</v>
      </c>
      <c r="AL916" s="16">
        <v>0</v>
      </c>
      <c r="AM916" s="16">
        <v>0</v>
      </c>
      <c r="AN916" s="16">
        <v>0.25</v>
      </c>
      <c r="AO916" s="16">
        <v>20000</v>
      </c>
      <c r="AP916" s="16">
        <v>0.25</v>
      </c>
      <c r="AQ916" s="16">
        <v>2</v>
      </c>
      <c r="AR916" s="8">
        <v>0</v>
      </c>
      <c r="AS916" s="16">
        <v>0</v>
      </c>
      <c r="AT916" s="17" t="s">
        <v>161</v>
      </c>
      <c r="AU916" s="16" t="s">
        <v>782</v>
      </c>
      <c r="AV916" s="16">
        <v>10002001</v>
      </c>
      <c r="AW916" s="16">
        <v>22001004</v>
      </c>
      <c r="AX916" s="17" t="s">
        <v>1077</v>
      </c>
      <c r="AY916" s="17" t="s">
        <v>262</v>
      </c>
      <c r="AZ916" s="15">
        <v>0</v>
      </c>
      <c r="BA916" s="15">
        <v>1</v>
      </c>
      <c r="BB916" s="136" t="s">
        <v>1078</v>
      </c>
      <c r="BC916" s="16">
        <v>0</v>
      </c>
      <c r="BD916" s="13">
        <v>0</v>
      </c>
      <c r="BE916" s="16">
        <v>0</v>
      </c>
      <c r="BF916" s="16">
        <v>0</v>
      </c>
      <c r="BG916" s="16">
        <v>0</v>
      </c>
      <c r="BH916" s="16">
        <v>0</v>
      </c>
      <c r="BI916" s="11">
        <v>0</v>
      </c>
      <c r="BJ916" s="8">
        <v>0</v>
      </c>
      <c r="BK916" s="8">
        <v>0</v>
      </c>
      <c r="BL916" s="8">
        <v>0</v>
      </c>
      <c r="BM916" s="8">
        <v>0</v>
      </c>
      <c r="BN916" s="8">
        <v>0</v>
      </c>
      <c r="BO916" s="8">
        <v>0</v>
      </c>
      <c r="BP916" s="8">
        <v>0</v>
      </c>
    </row>
    <row r="917" spans="3:68" ht="20.100000000000001" customHeight="1">
      <c r="C917" s="16">
        <v>61031151</v>
      </c>
      <c r="D917" s="9" t="s">
        <v>1099</v>
      </c>
      <c r="E917" s="13">
        <v>1</v>
      </c>
      <c r="F917" s="16">
        <v>60031151</v>
      </c>
      <c r="G917" s="13">
        <v>0</v>
      </c>
      <c r="H917" s="15">
        <v>0</v>
      </c>
      <c r="I917" s="16">
        <v>60</v>
      </c>
      <c r="J917" s="13">
        <v>0</v>
      </c>
      <c r="K917" s="13">
        <v>0</v>
      </c>
      <c r="L917" s="13">
        <v>0</v>
      </c>
      <c r="M917" s="13">
        <v>0</v>
      </c>
      <c r="N917" s="13">
        <v>1</v>
      </c>
      <c r="O917" s="13">
        <v>0</v>
      </c>
      <c r="P917" s="13">
        <v>0</v>
      </c>
      <c r="Q917" s="13">
        <v>0</v>
      </c>
      <c r="R917" s="8">
        <v>0</v>
      </c>
      <c r="S917" s="13">
        <v>0</v>
      </c>
      <c r="T917" s="13">
        <v>1</v>
      </c>
      <c r="U917" s="13">
        <v>2</v>
      </c>
      <c r="V917" s="13">
        <v>0</v>
      </c>
      <c r="W917" s="13">
        <v>1.5</v>
      </c>
      <c r="X917" s="16">
        <v>0</v>
      </c>
      <c r="Y917" s="13">
        <v>1</v>
      </c>
      <c r="Z917" s="13">
        <v>0</v>
      </c>
      <c r="AA917" s="13">
        <v>0</v>
      </c>
      <c r="AB917" s="13">
        <v>0</v>
      </c>
      <c r="AC917" s="13">
        <v>0</v>
      </c>
      <c r="AD917" s="13">
        <v>30</v>
      </c>
      <c r="AE917" s="13">
        <v>1</v>
      </c>
      <c r="AF917" s="54">
        <v>4</v>
      </c>
      <c r="AG917" s="8">
        <v>2</v>
      </c>
      <c r="AH917" s="8">
        <v>1</v>
      </c>
      <c r="AI917" s="8">
        <v>0</v>
      </c>
      <c r="AJ917" s="8">
        <v>6</v>
      </c>
      <c r="AK917" s="13">
        <v>0</v>
      </c>
      <c r="AL917" s="13">
        <v>0</v>
      </c>
      <c r="AM917" s="13">
        <v>0</v>
      </c>
      <c r="AN917" s="13">
        <v>0.5</v>
      </c>
      <c r="AO917" s="13">
        <v>8000</v>
      </c>
      <c r="AP917" s="13">
        <v>0.2</v>
      </c>
      <c r="AQ917" s="13">
        <v>0</v>
      </c>
      <c r="AR917" s="8">
        <v>0</v>
      </c>
      <c r="AS917" s="16">
        <v>90001025</v>
      </c>
      <c r="AT917" s="14" t="s">
        <v>400</v>
      </c>
      <c r="AU917" s="16" t="s">
        <v>817</v>
      </c>
      <c r="AV917" s="16">
        <v>10000007</v>
      </c>
      <c r="AW917" s="16">
        <v>22001005</v>
      </c>
      <c r="AX917" s="14" t="s">
        <v>822</v>
      </c>
      <c r="AY917" s="13">
        <v>0</v>
      </c>
      <c r="AZ917" s="15">
        <v>0</v>
      </c>
      <c r="BA917" s="15">
        <v>1</v>
      </c>
      <c r="BB917" s="136" t="s">
        <v>1080</v>
      </c>
      <c r="BC917" s="13">
        <v>0</v>
      </c>
      <c r="BD917" s="13">
        <v>0</v>
      </c>
      <c r="BE917" s="13">
        <v>0</v>
      </c>
      <c r="BF917" s="13">
        <v>0</v>
      </c>
      <c r="BG917" s="13">
        <v>0</v>
      </c>
      <c r="BH917" s="13">
        <v>0</v>
      </c>
      <c r="BI917" s="11">
        <v>0</v>
      </c>
      <c r="BJ917" s="8">
        <v>0</v>
      </c>
      <c r="BK917" s="8">
        <v>0</v>
      </c>
      <c r="BL917" s="8">
        <v>1000</v>
      </c>
      <c r="BM917" s="8">
        <v>1</v>
      </c>
      <c r="BN917" s="8">
        <v>600</v>
      </c>
      <c r="BO917" s="8">
        <v>600</v>
      </c>
      <c r="BP917" s="8">
        <v>0</v>
      </c>
    </row>
    <row r="918" spans="3:68" ht="20.100000000000001" customHeight="1">
      <c r="C918" s="16">
        <v>61031161</v>
      </c>
      <c r="D918" s="9" t="s">
        <v>1100</v>
      </c>
      <c r="E918" s="13"/>
      <c r="F918" s="16">
        <v>60031161</v>
      </c>
      <c r="G918" s="16">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3</v>
      </c>
      <c r="X918" s="16">
        <v>0</v>
      </c>
      <c r="Y918" s="16">
        <v>0</v>
      </c>
      <c r="Z918" s="16">
        <v>0</v>
      </c>
      <c r="AA918" s="16">
        <v>0</v>
      </c>
      <c r="AB918" s="16">
        <v>0</v>
      </c>
      <c r="AC918" s="16">
        <v>0</v>
      </c>
      <c r="AD918" s="13">
        <v>30</v>
      </c>
      <c r="AE918" s="16">
        <v>1</v>
      </c>
      <c r="AF918" s="16">
        <v>8</v>
      </c>
      <c r="AG918" s="8">
        <v>2</v>
      </c>
      <c r="AH918" s="8">
        <v>0</v>
      </c>
      <c r="AI918" s="8">
        <v>1</v>
      </c>
      <c r="AJ918" s="8">
        <v>0</v>
      </c>
      <c r="AK918" s="16">
        <v>0</v>
      </c>
      <c r="AL918" s="16">
        <v>0</v>
      </c>
      <c r="AM918" s="16">
        <v>0</v>
      </c>
      <c r="AN918" s="16">
        <v>0.5</v>
      </c>
      <c r="AO918" s="16">
        <v>12000</v>
      </c>
      <c r="AP918" s="16">
        <v>0</v>
      </c>
      <c r="AQ918" s="16">
        <v>0</v>
      </c>
      <c r="AR918" s="8">
        <v>0</v>
      </c>
      <c r="AS918" s="243" t="s">
        <v>1082</v>
      </c>
      <c r="AT918" s="17" t="s">
        <v>816</v>
      </c>
      <c r="AU918" s="16" t="s">
        <v>782</v>
      </c>
      <c r="AV918" s="16">
        <v>10002001</v>
      </c>
      <c r="AW918" s="16">
        <v>22001006</v>
      </c>
      <c r="AX918" s="17" t="s">
        <v>1083</v>
      </c>
      <c r="AY918" s="15" t="s">
        <v>1084</v>
      </c>
      <c r="AZ918" s="15">
        <v>0</v>
      </c>
      <c r="BA918" s="15">
        <v>1</v>
      </c>
      <c r="BB918" s="136" t="s">
        <v>1085</v>
      </c>
      <c r="BC918" s="16">
        <v>0</v>
      </c>
      <c r="BD918" s="13">
        <v>0</v>
      </c>
      <c r="BE918" s="16">
        <v>0</v>
      </c>
      <c r="BF918" s="16">
        <v>0</v>
      </c>
      <c r="BG918" s="16">
        <v>0</v>
      </c>
      <c r="BH918" s="16">
        <v>0</v>
      </c>
      <c r="BI918" s="11">
        <v>0</v>
      </c>
      <c r="BJ918" s="8">
        <v>0</v>
      </c>
      <c r="BK918" s="8">
        <v>0</v>
      </c>
      <c r="BL918" s="8">
        <v>0</v>
      </c>
      <c r="BM918" s="8">
        <v>0</v>
      </c>
      <c r="BN918" s="8">
        <v>0</v>
      </c>
      <c r="BO918" s="8">
        <v>0</v>
      </c>
      <c r="BP918" s="8">
        <v>0</v>
      </c>
    </row>
    <row r="919" spans="3:68" ht="20.100000000000001" customHeight="1">
      <c r="C919" s="130">
        <v>61031171</v>
      </c>
      <c r="D919" s="153" t="s">
        <v>1101</v>
      </c>
      <c r="E919" s="125">
        <v>1</v>
      </c>
      <c r="F919" s="130">
        <v>60031171</v>
      </c>
      <c r="G919" s="130">
        <v>0</v>
      </c>
      <c r="H919" s="127">
        <v>0</v>
      </c>
      <c r="I919" s="125">
        <v>42</v>
      </c>
      <c r="J919" s="125">
        <v>2</v>
      </c>
      <c r="K919" s="125">
        <v>0</v>
      </c>
      <c r="L919" s="130">
        <v>0</v>
      </c>
      <c r="M919" s="130">
        <v>0</v>
      </c>
      <c r="N919" s="130">
        <v>1</v>
      </c>
      <c r="O919" s="130">
        <v>0</v>
      </c>
      <c r="P919" s="130">
        <v>0</v>
      </c>
      <c r="Q919" s="130">
        <v>0</v>
      </c>
      <c r="R919" s="129">
        <v>0</v>
      </c>
      <c r="S919" s="127">
        <v>0</v>
      </c>
      <c r="T919" s="125">
        <v>1</v>
      </c>
      <c r="U919" s="130">
        <v>2</v>
      </c>
      <c r="V919" s="130">
        <v>0</v>
      </c>
      <c r="W919" s="130">
        <v>1</v>
      </c>
      <c r="X919" s="130">
        <v>500</v>
      </c>
      <c r="Y919" s="130">
        <v>0</v>
      </c>
      <c r="Z919" s="130">
        <v>0</v>
      </c>
      <c r="AA919" s="130">
        <v>0</v>
      </c>
      <c r="AB919" s="130">
        <v>0</v>
      </c>
      <c r="AC919" s="130">
        <v>0</v>
      </c>
      <c r="AD919" s="130">
        <v>30</v>
      </c>
      <c r="AE919" s="130">
        <v>1</v>
      </c>
      <c r="AF919" s="130">
        <v>3</v>
      </c>
      <c r="AG919" s="129">
        <v>2</v>
      </c>
      <c r="AH919" s="129">
        <v>0</v>
      </c>
      <c r="AI919" s="129">
        <v>0</v>
      </c>
      <c r="AJ919" s="129">
        <v>1.5</v>
      </c>
      <c r="AK919" s="130">
        <v>0</v>
      </c>
      <c r="AL919" s="130">
        <v>0</v>
      </c>
      <c r="AM919" s="130">
        <v>0</v>
      </c>
      <c r="AN919" s="130">
        <v>0.5</v>
      </c>
      <c r="AO919" s="130">
        <v>20000</v>
      </c>
      <c r="AP919" s="130">
        <v>0.5</v>
      </c>
      <c r="AQ919" s="130">
        <v>0</v>
      </c>
      <c r="AR919" s="129">
        <v>0</v>
      </c>
      <c r="AS919" s="249" t="s">
        <v>1082</v>
      </c>
      <c r="AT919" s="153" t="s">
        <v>816</v>
      </c>
      <c r="AU919" s="130" t="s">
        <v>782</v>
      </c>
      <c r="AV919" s="130">
        <v>10002001</v>
      </c>
      <c r="AW919" s="130">
        <v>21201090</v>
      </c>
      <c r="AX919" s="153" t="s">
        <v>232</v>
      </c>
      <c r="AY919" s="153" t="s">
        <v>262</v>
      </c>
      <c r="AZ919" s="127">
        <v>0</v>
      </c>
      <c r="BA919" s="127">
        <v>0</v>
      </c>
      <c r="BB919" s="160" t="str">
        <f>"在脚底下立即释放法术,在此范围内的目标每秒造成"&amp;W919*100&amp;"%攻击伤害+"&amp;X919&amp;"点固定伤害,己方伤害提升20%,目标移动速度降低20%,持续20秒"</f>
        <v>在脚底下立即释放法术,在此范围内的目标每秒造成100%攻击伤害+500点固定伤害,己方伤害提升20%,目标移动速度降低20%,持续20秒</v>
      </c>
      <c r="BC919" s="130">
        <v>0</v>
      </c>
      <c r="BD919" s="125">
        <v>0</v>
      </c>
      <c r="BE919" s="130">
        <v>0</v>
      </c>
      <c r="BF919" s="130">
        <v>0</v>
      </c>
      <c r="BG919" s="130">
        <v>0</v>
      </c>
      <c r="BH919" s="130">
        <v>0</v>
      </c>
      <c r="BI919" s="132">
        <v>0</v>
      </c>
      <c r="BJ919" s="129">
        <v>0</v>
      </c>
      <c r="BK919" s="129">
        <v>0</v>
      </c>
      <c r="BL919" s="129">
        <v>0</v>
      </c>
      <c r="BM919" s="129">
        <v>0</v>
      </c>
      <c r="BN919" s="129">
        <v>0</v>
      </c>
      <c r="BO919" s="129">
        <v>0</v>
      </c>
      <c r="BP919" s="8">
        <v>0</v>
      </c>
    </row>
    <row r="920" spans="3:68" ht="19.5" customHeight="1">
      <c r="C920" s="130">
        <v>61031181</v>
      </c>
      <c r="D920" s="152" t="s">
        <v>1102</v>
      </c>
      <c r="E920" s="130">
        <v>1</v>
      </c>
      <c r="F920" s="130">
        <v>60031181</v>
      </c>
      <c r="G920" s="130">
        <v>0</v>
      </c>
      <c r="H920" s="127">
        <v>0</v>
      </c>
      <c r="I920" s="130">
        <v>60</v>
      </c>
      <c r="J920" s="130">
        <v>0</v>
      </c>
      <c r="K920" s="130">
        <v>0</v>
      </c>
      <c r="L920" s="125">
        <v>0</v>
      </c>
      <c r="M920" s="125">
        <v>0</v>
      </c>
      <c r="N920" s="125">
        <v>1</v>
      </c>
      <c r="O920" s="125">
        <v>0</v>
      </c>
      <c r="P920" s="125">
        <v>1</v>
      </c>
      <c r="Q920" s="125">
        <v>0</v>
      </c>
      <c r="R920" s="129">
        <v>0</v>
      </c>
      <c r="S920" s="125">
        <v>0</v>
      </c>
      <c r="T920" s="125">
        <v>1</v>
      </c>
      <c r="U920" s="125">
        <v>2</v>
      </c>
      <c r="V920" s="125">
        <v>0</v>
      </c>
      <c r="W920" s="125">
        <v>3</v>
      </c>
      <c r="X920" s="125">
        <v>0</v>
      </c>
      <c r="Y920" s="125">
        <v>1</v>
      </c>
      <c r="Z920" s="125">
        <v>0</v>
      </c>
      <c r="AA920" s="125">
        <v>0</v>
      </c>
      <c r="AB920" s="125">
        <v>0</v>
      </c>
      <c r="AC920" s="125">
        <v>0</v>
      </c>
      <c r="AD920" s="125">
        <v>30</v>
      </c>
      <c r="AE920" s="125">
        <v>1</v>
      </c>
      <c r="AF920" s="125">
        <v>3</v>
      </c>
      <c r="AG920" s="129">
        <v>0</v>
      </c>
      <c r="AH920" s="129">
        <v>2</v>
      </c>
      <c r="AI920" s="129">
        <v>0</v>
      </c>
      <c r="AJ920" s="129">
        <v>2</v>
      </c>
      <c r="AK920" s="125">
        <v>0</v>
      </c>
      <c r="AL920" s="125">
        <v>0</v>
      </c>
      <c r="AM920" s="125">
        <v>0</v>
      </c>
      <c r="AN920" s="125">
        <v>2</v>
      </c>
      <c r="AO920" s="125">
        <v>10000</v>
      </c>
      <c r="AP920" s="125">
        <v>0.5</v>
      </c>
      <c r="AQ920" s="125">
        <v>20</v>
      </c>
      <c r="AR920" s="129">
        <v>0</v>
      </c>
      <c r="AS920" s="125" t="s">
        <v>160</v>
      </c>
      <c r="AT920" s="153" t="s">
        <v>1066</v>
      </c>
      <c r="AU920" s="125" t="s">
        <v>351</v>
      </c>
      <c r="AV920" s="130">
        <v>10000007</v>
      </c>
      <c r="AW920" s="130">
        <v>21202090</v>
      </c>
      <c r="AX920" s="153" t="s">
        <v>382</v>
      </c>
      <c r="AY920" s="127" t="s">
        <v>1067</v>
      </c>
      <c r="AZ920" s="127">
        <v>0</v>
      </c>
      <c r="BA920" s="127">
        <v>1</v>
      </c>
      <c r="BB920" s="156" t="s">
        <v>1068</v>
      </c>
      <c r="BC920" s="125">
        <v>0</v>
      </c>
      <c r="BD920" s="125">
        <v>0</v>
      </c>
      <c r="BE920" s="125">
        <v>0</v>
      </c>
      <c r="BF920" s="125">
        <v>0</v>
      </c>
      <c r="BG920" s="125">
        <v>0</v>
      </c>
      <c r="BH920" s="125">
        <v>0</v>
      </c>
      <c r="BI920" s="132">
        <v>0</v>
      </c>
      <c r="BJ920" s="129">
        <v>0</v>
      </c>
      <c r="BK920" s="129">
        <v>0</v>
      </c>
      <c r="BL920" s="129">
        <v>0</v>
      </c>
      <c r="BM920" s="129">
        <v>0</v>
      </c>
      <c r="BN920" s="129">
        <v>0</v>
      </c>
      <c r="BO920" s="129">
        <v>0</v>
      </c>
      <c r="BP920" s="8">
        <v>0</v>
      </c>
    </row>
    <row r="921" spans="3:68" ht="20.100000000000001" customHeight="1">
      <c r="C921" s="130">
        <v>61031191</v>
      </c>
      <c r="D921" s="126" t="s">
        <v>1103</v>
      </c>
      <c r="E921" s="130">
        <v>1</v>
      </c>
      <c r="F921" s="130">
        <v>60031191</v>
      </c>
      <c r="G921" s="130">
        <v>0</v>
      </c>
      <c r="H921" s="127">
        <v>0</v>
      </c>
      <c r="I921" s="130">
        <v>1</v>
      </c>
      <c r="J921" s="130">
        <v>0</v>
      </c>
      <c r="K921" s="130">
        <v>0</v>
      </c>
      <c r="L921" s="125">
        <v>0</v>
      </c>
      <c r="M921" s="125">
        <v>0</v>
      </c>
      <c r="N921" s="125">
        <v>2</v>
      </c>
      <c r="O921" s="125">
        <v>1</v>
      </c>
      <c r="P921" s="125">
        <v>0.6</v>
      </c>
      <c r="Q921" s="125">
        <v>0</v>
      </c>
      <c r="R921" s="129">
        <v>0</v>
      </c>
      <c r="S921" s="125">
        <v>0</v>
      </c>
      <c r="T921" s="125">
        <v>1</v>
      </c>
      <c r="U921" s="125">
        <v>2</v>
      </c>
      <c r="V921" s="125">
        <v>0</v>
      </c>
      <c r="W921" s="125">
        <v>0</v>
      </c>
      <c r="X921" s="125">
        <v>0</v>
      </c>
      <c r="Y921" s="125">
        <v>0</v>
      </c>
      <c r="Z921" s="125">
        <v>0</v>
      </c>
      <c r="AA921" s="125">
        <v>0</v>
      </c>
      <c r="AB921" s="125">
        <v>0</v>
      </c>
      <c r="AC921" s="125">
        <v>0</v>
      </c>
      <c r="AD921" s="125">
        <v>20</v>
      </c>
      <c r="AE921" s="125">
        <v>0</v>
      </c>
      <c r="AF921" s="125">
        <v>0</v>
      </c>
      <c r="AG921" s="129">
        <v>2</v>
      </c>
      <c r="AH921" s="129">
        <v>2</v>
      </c>
      <c r="AI921" s="129">
        <v>0</v>
      </c>
      <c r="AJ921" s="129">
        <v>1.5</v>
      </c>
      <c r="AK921" s="125">
        <v>0</v>
      </c>
      <c r="AL921" s="125">
        <v>0</v>
      </c>
      <c r="AM921" s="125">
        <v>0</v>
      </c>
      <c r="AN921" s="125">
        <v>1</v>
      </c>
      <c r="AO921" s="125">
        <v>3000</v>
      </c>
      <c r="AP921" s="125">
        <v>0.5</v>
      </c>
      <c r="AQ921" s="125">
        <v>0</v>
      </c>
      <c r="AR921" s="129">
        <v>0</v>
      </c>
      <c r="AS921" s="125" t="s">
        <v>160</v>
      </c>
      <c r="AT921" s="153" t="s">
        <v>161</v>
      </c>
      <c r="AU921" s="125" t="s">
        <v>358</v>
      </c>
      <c r="AV921" s="130">
        <v>0</v>
      </c>
      <c r="AW921" s="130">
        <v>21203090</v>
      </c>
      <c r="AX921" s="126" t="s">
        <v>881</v>
      </c>
      <c r="AY921" s="153" t="s">
        <v>1093</v>
      </c>
      <c r="AZ921" s="127">
        <v>0</v>
      </c>
      <c r="BA921" s="127">
        <v>0</v>
      </c>
      <c r="BB921" s="156" t="s">
        <v>386</v>
      </c>
      <c r="BC921" s="125">
        <v>0</v>
      </c>
      <c r="BD921" s="125">
        <v>0</v>
      </c>
      <c r="BE921" s="125">
        <v>0</v>
      </c>
      <c r="BF921" s="125">
        <v>0</v>
      </c>
      <c r="BG921" s="125">
        <v>0</v>
      </c>
      <c r="BH921" s="125">
        <v>0</v>
      </c>
      <c r="BI921" s="132">
        <v>0</v>
      </c>
      <c r="BJ921" s="129">
        <v>0</v>
      </c>
      <c r="BK921" s="129">
        <v>0</v>
      </c>
      <c r="BL921" s="129">
        <v>0</v>
      </c>
      <c r="BM921" s="129">
        <v>0</v>
      </c>
      <c r="BN921" s="129">
        <v>0</v>
      </c>
      <c r="BO921" s="129">
        <v>0</v>
      </c>
      <c r="BP921" s="8">
        <v>0</v>
      </c>
    </row>
    <row r="922" spans="3:68" ht="20.100000000000001" customHeight="1">
      <c r="C922" s="8">
        <v>62000001</v>
      </c>
      <c r="D922" s="9" t="s">
        <v>267</v>
      </c>
      <c r="E922" s="8">
        <v>1</v>
      </c>
      <c r="F922" s="8">
        <v>10001</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25</v>
      </c>
      <c r="AE922" s="8">
        <v>0</v>
      </c>
      <c r="AF922" s="8">
        <v>0</v>
      </c>
      <c r="AG922" s="8">
        <v>2</v>
      </c>
      <c r="AH922" s="8">
        <v>1</v>
      </c>
      <c r="AI922" s="8">
        <v>0</v>
      </c>
      <c r="AJ922" s="8">
        <v>0</v>
      </c>
      <c r="AK922" s="8">
        <v>0</v>
      </c>
      <c r="AL922" s="8">
        <v>0</v>
      </c>
      <c r="AM922" s="8">
        <v>0</v>
      </c>
      <c r="AN922" s="8">
        <v>0</v>
      </c>
      <c r="AO922" s="8">
        <v>1000</v>
      </c>
      <c r="AP922" s="8">
        <v>0</v>
      </c>
      <c r="AQ922" s="8">
        <v>0</v>
      </c>
      <c r="AR922" s="8">
        <v>92000003</v>
      </c>
      <c r="AS922" s="8" t="s">
        <v>160</v>
      </c>
      <c r="AT922" s="9" t="s">
        <v>161</v>
      </c>
      <c r="AU922" s="8" t="s">
        <v>914</v>
      </c>
      <c r="AV922" s="8">
        <v>0</v>
      </c>
      <c r="AW922" s="8">
        <v>40000003</v>
      </c>
      <c r="AX922" s="9" t="s">
        <v>162</v>
      </c>
      <c r="AY922" s="9" t="s">
        <v>160</v>
      </c>
      <c r="AZ922" s="8">
        <v>0</v>
      </c>
      <c r="BA922" s="8">
        <v>0</v>
      </c>
      <c r="BB922" s="34" t="s">
        <v>1104</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8">
        <v>62000002</v>
      </c>
      <c r="D923" s="9" t="s">
        <v>1105</v>
      </c>
      <c r="E923" s="8">
        <v>1</v>
      </c>
      <c r="F923" s="8">
        <v>10002</v>
      </c>
      <c r="G923" s="8">
        <v>0</v>
      </c>
      <c r="H923" s="8">
        <v>0</v>
      </c>
      <c r="I923" s="8">
        <v>1</v>
      </c>
      <c r="J923" s="8">
        <v>0</v>
      </c>
      <c r="K923" s="13">
        <v>0</v>
      </c>
      <c r="L923" s="8">
        <v>0</v>
      </c>
      <c r="M923" s="8">
        <v>0</v>
      </c>
      <c r="N923" s="8">
        <v>1</v>
      </c>
      <c r="O923" s="8">
        <v>0</v>
      </c>
      <c r="P923" s="8">
        <v>0</v>
      </c>
      <c r="Q923" s="8">
        <v>0</v>
      </c>
      <c r="R923" s="8">
        <v>0</v>
      </c>
      <c r="S923" s="8">
        <v>0</v>
      </c>
      <c r="T923" s="8">
        <v>1</v>
      </c>
      <c r="U923" s="8">
        <v>2</v>
      </c>
      <c r="V923" s="8">
        <v>0</v>
      </c>
      <c r="W923" s="8">
        <v>3</v>
      </c>
      <c r="X923" s="8">
        <v>0</v>
      </c>
      <c r="Y923" s="8">
        <v>0</v>
      </c>
      <c r="Z923" s="8">
        <v>0</v>
      </c>
      <c r="AA923" s="8">
        <v>0</v>
      </c>
      <c r="AB923" s="8">
        <v>0</v>
      </c>
      <c r="AC923" s="8">
        <v>0</v>
      </c>
      <c r="AD923" s="8">
        <v>7</v>
      </c>
      <c r="AE923" s="8">
        <v>0</v>
      </c>
      <c r="AF923" s="8">
        <v>0</v>
      </c>
      <c r="AG923" s="8">
        <v>7</v>
      </c>
      <c r="AH923" s="8">
        <v>0</v>
      </c>
      <c r="AI923" s="8">
        <v>0</v>
      </c>
      <c r="AJ923" s="8">
        <v>6</v>
      </c>
      <c r="AK923" s="8">
        <v>0</v>
      </c>
      <c r="AL923" s="8">
        <v>0</v>
      </c>
      <c r="AM923" s="8">
        <v>0</v>
      </c>
      <c r="AN923" s="8">
        <v>0.5</v>
      </c>
      <c r="AO923" s="8">
        <v>1000</v>
      </c>
      <c r="AP923" s="8">
        <v>0</v>
      </c>
      <c r="AQ923" s="8">
        <v>0</v>
      </c>
      <c r="AR923" s="8">
        <v>0</v>
      </c>
      <c r="AS923" s="8">
        <v>0</v>
      </c>
      <c r="AT923" s="9" t="s">
        <v>199</v>
      </c>
      <c r="AU923" s="8" t="s">
        <v>869</v>
      </c>
      <c r="AV923" s="8" t="s">
        <v>160</v>
      </c>
      <c r="AW923" s="8" t="s">
        <v>1106</v>
      </c>
      <c r="AX923" s="9" t="s">
        <v>162</v>
      </c>
      <c r="AY923" s="8">
        <v>0</v>
      </c>
      <c r="AZ923" s="8">
        <v>0</v>
      </c>
      <c r="BA923" s="8">
        <v>0</v>
      </c>
      <c r="BB923" s="34" t="s">
        <v>1107</v>
      </c>
      <c r="BC923" s="8">
        <v>0</v>
      </c>
      <c r="BD923" s="8">
        <v>0</v>
      </c>
      <c r="BE923" s="8">
        <v>0</v>
      </c>
      <c r="BF923" s="8">
        <v>0</v>
      </c>
      <c r="BG923" s="8">
        <v>0</v>
      </c>
      <c r="BH923" s="8">
        <v>0</v>
      </c>
      <c r="BI923" s="138">
        <v>0</v>
      </c>
      <c r="BJ923" s="8">
        <v>0</v>
      </c>
      <c r="BK923" s="8">
        <v>0</v>
      </c>
      <c r="BL923" s="8">
        <v>0</v>
      </c>
      <c r="BM923" s="8">
        <v>0</v>
      </c>
      <c r="BN923" s="8">
        <v>0</v>
      </c>
      <c r="BO923" s="8">
        <v>0</v>
      </c>
      <c r="BP923" s="8">
        <v>0</v>
      </c>
    </row>
    <row r="924" spans="3:68" ht="20.100000000000001" customHeight="1">
      <c r="C924" s="62">
        <v>62000003</v>
      </c>
      <c r="D924" s="168" t="s">
        <v>389</v>
      </c>
      <c r="E924" s="62">
        <v>1</v>
      </c>
      <c r="F924" s="62">
        <v>10011</v>
      </c>
      <c r="G924" s="62">
        <v>0</v>
      </c>
      <c r="H924" s="62">
        <v>0</v>
      </c>
      <c r="I924" s="62">
        <v>1</v>
      </c>
      <c r="J924" s="62">
        <v>0</v>
      </c>
      <c r="K924" s="54">
        <v>0</v>
      </c>
      <c r="L924" s="62">
        <v>0</v>
      </c>
      <c r="M924" s="62">
        <v>0</v>
      </c>
      <c r="N924" s="62">
        <v>2</v>
      </c>
      <c r="O924" s="62">
        <v>1</v>
      </c>
      <c r="P924" s="62">
        <v>0.1</v>
      </c>
      <c r="Q924" s="62">
        <v>0</v>
      </c>
      <c r="R924" s="62">
        <v>0</v>
      </c>
      <c r="S924" s="62">
        <v>0</v>
      </c>
      <c r="T924" s="62">
        <v>1</v>
      </c>
      <c r="U924" s="62">
        <v>2</v>
      </c>
      <c r="V924" s="62">
        <v>0</v>
      </c>
      <c r="W924" s="62">
        <v>2.5</v>
      </c>
      <c r="X924" s="62">
        <v>0</v>
      </c>
      <c r="Y924" s="62">
        <v>0</v>
      </c>
      <c r="Z924" s="62">
        <v>0</v>
      </c>
      <c r="AA924" s="62">
        <v>0</v>
      </c>
      <c r="AB924" s="62">
        <v>1</v>
      </c>
      <c r="AC924" s="62">
        <v>0</v>
      </c>
      <c r="AD924" s="62">
        <v>9</v>
      </c>
      <c r="AE924" s="62">
        <v>2</v>
      </c>
      <c r="AF924" s="62" t="s">
        <v>169</v>
      </c>
      <c r="AG924" s="62">
        <v>2</v>
      </c>
      <c r="AH924" s="62">
        <v>2</v>
      </c>
      <c r="AI924" s="8">
        <v>0</v>
      </c>
      <c r="AJ924" s="62">
        <v>1.5</v>
      </c>
      <c r="AK924" s="62">
        <v>0</v>
      </c>
      <c r="AL924" s="62">
        <v>0</v>
      </c>
      <c r="AM924" s="62">
        <v>0</v>
      </c>
      <c r="AN924" s="62">
        <v>1</v>
      </c>
      <c r="AO924" s="62">
        <v>3000</v>
      </c>
      <c r="AP924" s="62">
        <v>0.5</v>
      </c>
      <c r="AQ924" s="62">
        <v>0</v>
      </c>
      <c r="AR924" s="62">
        <v>0</v>
      </c>
      <c r="AS924" s="62" t="s">
        <v>160</v>
      </c>
      <c r="AT924" s="168" t="s">
        <v>216</v>
      </c>
      <c r="AU924" s="62" t="s">
        <v>358</v>
      </c>
      <c r="AV924" s="62">
        <v>10000007</v>
      </c>
      <c r="AW924" s="62">
        <v>21000110</v>
      </c>
      <c r="AX924" s="168" t="s">
        <v>162</v>
      </c>
      <c r="AY924" s="62">
        <v>0</v>
      </c>
      <c r="AZ924" s="62">
        <v>0</v>
      </c>
      <c r="BA924" s="62">
        <v>0</v>
      </c>
      <c r="BB924" s="178" t="s">
        <v>1108</v>
      </c>
      <c r="BC924" s="62">
        <v>0</v>
      </c>
      <c r="BD924" s="62">
        <v>0</v>
      </c>
      <c r="BE924" s="62">
        <v>0</v>
      </c>
      <c r="BF924" s="62">
        <v>0</v>
      </c>
      <c r="BG924" s="62">
        <v>0</v>
      </c>
      <c r="BH924" s="62">
        <v>0</v>
      </c>
      <c r="BI924" s="183">
        <v>0</v>
      </c>
      <c r="BJ924" s="8">
        <v>0</v>
      </c>
      <c r="BK924" s="8">
        <v>0</v>
      </c>
      <c r="BL924" s="8">
        <v>0</v>
      </c>
      <c r="BM924" s="8">
        <v>0</v>
      </c>
      <c r="BN924" s="8">
        <v>0</v>
      </c>
      <c r="BO924" s="8">
        <v>0</v>
      </c>
      <c r="BP924" s="8">
        <v>0</v>
      </c>
    </row>
    <row r="925" spans="3:68" ht="20.100000000000001" customHeight="1">
      <c r="C925" s="8">
        <v>62000004</v>
      </c>
      <c r="D925" s="9" t="s">
        <v>1109</v>
      </c>
      <c r="E925" s="8">
        <v>1</v>
      </c>
      <c r="F925" s="8">
        <v>10013</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18</v>
      </c>
      <c r="AE925" s="8">
        <v>0</v>
      </c>
      <c r="AF925" s="8">
        <v>0</v>
      </c>
      <c r="AG925" s="8">
        <v>2</v>
      </c>
      <c r="AH925" s="8">
        <v>0</v>
      </c>
      <c r="AI925" s="8">
        <v>0</v>
      </c>
      <c r="AJ925" s="8">
        <v>0</v>
      </c>
      <c r="AK925" s="8">
        <v>0</v>
      </c>
      <c r="AL925" s="8">
        <v>0</v>
      </c>
      <c r="AM925" s="8">
        <v>0</v>
      </c>
      <c r="AN925" s="8">
        <v>0.5</v>
      </c>
      <c r="AO925" s="8">
        <v>1000</v>
      </c>
      <c r="AP925" s="8">
        <v>0.5</v>
      </c>
      <c r="AQ925" s="8">
        <v>0</v>
      </c>
      <c r="AR925" s="239" t="s">
        <v>1110</v>
      </c>
      <c r="AS925" s="8" t="s">
        <v>160</v>
      </c>
      <c r="AT925" s="9" t="s">
        <v>161</v>
      </c>
      <c r="AU925" s="8" t="s">
        <v>1025</v>
      </c>
      <c r="AV925" s="8">
        <v>0</v>
      </c>
      <c r="AW925" s="8">
        <v>0</v>
      </c>
      <c r="AX925" s="9" t="s">
        <v>162</v>
      </c>
      <c r="AY925" s="9" t="s">
        <v>160</v>
      </c>
      <c r="AZ925" s="8">
        <v>0</v>
      </c>
      <c r="BA925" s="8">
        <v>0</v>
      </c>
      <c r="BB925" s="34" t="s">
        <v>1111</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62">
        <v>62000005</v>
      </c>
      <c r="D926" s="168" t="s">
        <v>1112</v>
      </c>
      <c r="E926" s="62">
        <v>1</v>
      </c>
      <c r="F926" s="62">
        <v>10031</v>
      </c>
      <c r="G926" s="62">
        <v>0</v>
      </c>
      <c r="H926" s="62">
        <v>0</v>
      </c>
      <c r="I926" s="62">
        <v>1</v>
      </c>
      <c r="J926" s="62">
        <v>0</v>
      </c>
      <c r="K926" s="54">
        <v>0</v>
      </c>
      <c r="L926" s="62">
        <v>0</v>
      </c>
      <c r="M926" s="62">
        <v>0</v>
      </c>
      <c r="N926" s="62">
        <v>2</v>
      </c>
      <c r="O926" s="62">
        <v>3</v>
      </c>
      <c r="P926" s="62">
        <v>0.15</v>
      </c>
      <c r="Q926" s="62">
        <v>0</v>
      </c>
      <c r="R926" s="62">
        <v>0</v>
      </c>
      <c r="S926" s="62">
        <v>0</v>
      </c>
      <c r="T926" s="62">
        <v>1</v>
      </c>
      <c r="U926" s="62">
        <v>2</v>
      </c>
      <c r="V926" s="62">
        <v>0</v>
      </c>
      <c r="W926" s="62">
        <v>0</v>
      </c>
      <c r="X926" s="62">
        <v>0</v>
      </c>
      <c r="Y926" s="62">
        <v>0</v>
      </c>
      <c r="Z926" s="62">
        <v>0</v>
      </c>
      <c r="AA926" s="62">
        <v>0</v>
      </c>
      <c r="AB926" s="62">
        <v>1</v>
      </c>
      <c r="AC926" s="62">
        <v>0</v>
      </c>
      <c r="AD926" s="62">
        <v>40</v>
      </c>
      <c r="AE926" s="62">
        <v>0</v>
      </c>
      <c r="AF926" s="62">
        <v>0</v>
      </c>
      <c r="AG926" s="62">
        <v>2</v>
      </c>
      <c r="AH926" s="62">
        <v>0</v>
      </c>
      <c r="AI926" s="8">
        <v>0</v>
      </c>
      <c r="AJ926" s="62">
        <v>0</v>
      </c>
      <c r="AK926" s="62">
        <v>0</v>
      </c>
      <c r="AL926" s="62">
        <v>0</v>
      </c>
      <c r="AM926" s="62">
        <v>0</v>
      </c>
      <c r="AN926" s="62">
        <v>0</v>
      </c>
      <c r="AO926" s="62">
        <v>1000</v>
      </c>
      <c r="AP926" s="62">
        <v>0.5</v>
      </c>
      <c r="AQ926" s="62">
        <v>0</v>
      </c>
      <c r="AR926" s="62">
        <v>80001064</v>
      </c>
      <c r="AS926" s="62" t="s">
        <v>160</v>
      </c>
      <c r="AT926" s="168"/>
      <c r="AU926" s="62" t="s">
        <v>249</v>
      </c>
      <c r="AV926" s="62">
        <v>0</v>
      </c>
      <c r="AW926" s="62">
        <v>0</v>
      </c>
      <c r="AX926" s="168" t="s">
        <v>162</v>
      </c>
      <c r="AY926" s="168" t="s">
        <v>160</v>
      </c>
      <c r="AZ926" s="62">
        <v>0</v>
      </c>
      <c r="BA926" s="62">
        <v>0</v>
      </c>
      <c r="BB926" s="178" t="s">
        <v>1113</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62000006</v>
      </c>
      <c r="D927" s="9" t="s">
        <v>484</v>
      </c>
      <c r="E927" s="8">
        <v>1</v>
      </c>
      <c r="F927" s="8">
        <v>10032</v>
      </c>
      <c r="G927" s="8">
        <v>0</v>
      </c>
      <c r="H927" s="8">
        <v>0</v>
      </c>
      <c r="I927" s="8">
        <v>1</v>
      </c>
      <c r="J927" s="8">
        <v>0</v>
      </c>
      <c r="K927" s="13">
        <v>0</v>
      </c>
      <c r="L927" s="8">
        <v>0</v>
      </c>
      <c r="M927" s="8">
        <v>0</v>
      </c>
      <c r="N927" s="8">
        <v>1</v>
      </c>
      <c r="O927" s="8">
        <v>0</v>
      </c>
      <c r="P927" s="8">
        <v>0</v>
      </c>
      <c r="Q927" s="8">
        <v>0</v>
      </c>
      <c r="R927" s="8">
        <v>0</v>
      </c>
      <c r="S927" s="8">
        <v>0</v>
      </c>
      <c r="T927" s="8">
        <v>1</v>
      </c>
      <c r="U927" s="8">
        <v>2</v>
      </c>
      <c r="V927" s="8">
        <v>0</v>
      </c>
      <c r="W927" s="8">
        <v>3</v>
      </c>
      <c r="X927" s="8">
        <v>0</v>
      </c>
      <c r="Y927" s="8">
        <v>0</v>
      </c>
      <c r="Z927" s="8">
        <v>0</v>
      </c>
      <c r="AA927" s="8">
        <v>0</v>
      </c>
      <c r="AB927" s="8">
        <v>0</v>
      </c>
      <c r="AC927" s="8">
        <v>0</v>
      </c>
      <c r="AD927" s="8">
        <v>7</v>
      </c>
      <c r="AE927" s="8">
        <v>0</v>
      </c>
      <c r="AF927" s="8">
        <v>0</v>
      </c>
      <c r="AG927" s="8">
        <v>7</v>
      </c>
      <c r="AH927" s="8">
        <v>0</v>
      </c>
      <c r="AI927" s="8">
        <v>0</v>
      </c>
      <c r="AJ927" s="8">
        <v>6</v>
      </c>
      <c r="AK927" s="8">
        <v>0</v>
      </c>
      <c r="AL927" s="8">
        <v>0</v>
      </c>
      <c r="AM927" s="8">
        <v>0</v>
      </c>
      <c r="AN927" s="8">
        <v>0.5</v>
      </c>
      <c r="AO927" s="8">
        <v>1000</v>
      </c>
      <c r="AP927" s="8">
        <v>0</v>
      </c>
      <c r="AQ927" s="8">
        <v>0</v>
      </c>
      <c r="AR927" s="8">
        <v>0</v>
      </c>
      <c r="AS927" s="8" t="s">
        <v>160</v>
      </c>
      <c r="AT927" s="9" t="s">
        <v>199</v>
      </c>
      <c r="AU927" s="8" t="s">
        <v>869</v>
      </c>
      <c r="AV927" s="8" t="s">
        <v>160</v>
      </c>
      <c r="AW927" s="8" t="s">
        <v>1106</v>
      </c>
      <c r="AX927" s="9" t="s">
        <v>162</v>
      </c>
      <c r="AY927" s="8">
        <v>0</v>
      </c>
      <c r="AZ927" s="8" t="s">
        <v>1114</v>
      </c>
      <c r="BA927" s="8">
        <v>0</v>
      </c>
      <c r="BB927" s="34" t="s">
        <v>1115</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169">
        <v>62000007</v>
      </c>
      <c r="D928" s="170" t="s">
        <v>267</v>
      </c>
      <c r="E928" s="169">
        <v>1</v>
      </c>
      <c r="F928" s="169">
        <v>10041</v>
      </c>
      <c r="G928" s="169">
        <v>0</v>
      </c>
      <c r="H928" s="169">
        <v>0</v>
      </c>
      <c r="I928" s="169">
        <v>1</v>
      </c>
      <c r="J928" s="169">
        <v>0</v>
      </c>
      <c r="K928" s="169">
        <v>0</v>
      </c>
      <c r="L928" s="169">
        <v>0</v>
      </c>
      <c r="M928" s="169">
        <v>0</v>
      </c>
      <c r="N928" s="169">
        <v>2</v>
      </c>
      <c r="O928" s="169">
        <v>1</v>
      </c>
      <c r="P928" s="169">
        <v>0.2</v>
      </c>
      <c r="Q928" s="169">
        <v>0</v>
      </c>
      <c r="R928" s="169">
        <v>0</v>
      </c>
      <c r="S928" s="169">
        <v>0</v>
      </c>
      <c r="T928" s="169">
        <v>1</v>
      </c>
      <c r="U928" s="169">
        <v>2</v>
      </c>
      <c r="V928" s="169">
        <v>0</v>
      </c>
      <c r="W928" s="169">
        <v>0</v>
      </c>
      <c r="X928" s="169">
        <v>0</v>
      </c>
      <c r="Y928" s="169">
        <v>0</v>
      </c>
      <c r="Z928" s="169">
        <v>0</v>
      </c>
      <c r="AA928" s="169">
        <v>0</v>
      </c>
      <c r="AB928" s="169">
        <v>1</v>
      </c>
      <c r="AC928" s="169">
        <v>0</v>
      </c>
      <c r="AD928" s="169">
        <v>1</v>
      </c>
      <c r="AE928" s="169">
        <v>0</v>
      </c>
      <c r="AF928" s="169">
        <v>0</v>
      </c>
      <c r="AG928" s="169">
        <v>2</v>
      </c>
      <c r="AH928" s="169">
        <v>0</v>
      </c>
      <c r="AI928" s="169">
        <v>0</v>
      </c>
      <c r="AJ928" s="169">
        <v>0</v>
      </c>
      <c r="AK928" s="169">
        <v>0</v>
      </c>
      <c r="AL928" s="169">
        <v>0</v>
      </c>
      <c r="AM928" s="169">
        <v>0</v>
      </c>
      <c r="AN928" s="169">
        <v>0</v>
      </c>
      <c r="AO928" s="169">
        <v>1000</v>
      </c>
      <c r="AP928" s="169">
        <v>0</v>
      </c>
      <c r="AQ928" s="169">
        <v>0</v>
      </c>
      <c r="AR928" s="169">
        <v>92000005</v>
      </c>
      <c r="AS928" s="169" t="s">
        <v>160</v>
      </c>
      <c r="AT928" s="170" t="s">
        <v>161</v>
      </c>
      <c r="AU928" s="169" t="s">
        <v>914</v>
      </c>
      <c r="AV928" s="169">
        <v>0</v>
      </c>
      <c r="AW928" s="169">
        <v>40000003</v>
      </c>
      <c r="AX928" s="170" t="s">
        <v>162</v>
      </c>
      <c r="AY928" s="169" t="s">
        <v>160</v>
      </c>
      <c r="AZ928" s="169">
        <v>0</v>
      </c>
      <c r="BA928" s="169">
        <v>0</v>
      </c>
      <c r="BB928" s="179" t="s">
        <v>1116</v>
      </c>
      <c r="BC928" s="169">
        <v>0</v>
      </c>
      <c r="BD928" s="169">
        <v>0</v>
      </c>
      <c r="BE928" s="169">
        <v>0</v>
      </c>
      <c r="BF928" s="169">
        <v>0</v>
      </c>
      <c r="BG928" s="169">
        <v>0</v>
      </c>
      <c r="BH928" s="169">
        <v>0</v>
      </c>
      <c r="BI928" s="184">
        <v>0</v>
      </c>
      <c r="BJ928" s="169">
        <v>1</v>
      </c>
      <c r="BK928" s="8">
        <v>0</v>
      </c>
      <c r="BL928" s="8">
        <v>0</v>
      </c>
      <c r="BM928" s="8">
        <v>0</v>
      </c>
      <c r="BN928" s="8">
        <v>0</v>
      </c>
      <c r="BO928" s="8">
        <v>0</v>
      </c>
      <c r="BP928" s="8">
        <v>0</v>
      </c>
    </row>
    <row r="929" spans="3:68" ht="20.100000000000001" customHeight="1">
      <c r="C929" s="62">
        <v>62000008</v>
      </c>
      <c r="D929" s="168" t="s">
        <v>1117</v>
      </c>
      <c r="E929" s="62">
        <v>1</v>
      </c>
      <c r="F929" s="62">
        <v>10042</v>
      </c>
      <c r="G929" s="62">
        <v>0</v>
      </c>
      <c r="H929" s="62">
        <v>0</v>
      </c>
      <c r="I929" s="62">
        <v>1</v>
      </c>
      <c r="J929" s="62">
        <v>0</v>
      </c>
      <c r="K929" s="54">
        <v>0</v>
      </c>
      <c r="L929" s="62">
        <v>0</v>
      </c>
      <c r="M929" s="62">
        <v>0</v>
      </c>
      <c r="N929" s="62">
        <v>2</v>
      </c>
      <c r="O929" s="62">
        <v>2</v>
      </c>
      <c r="P929" s="62">
        <v>0.3</v>
      </c>
      <c r="Q929" s="62">
        <v>0</v>
      </c>
      <c r="R929" s="62">
        <v>0</v>
      </c>
      <c r="S929" s="62">
        <v>0</v>
      </c>
      <c r="T929" s="62">
        <v>1</v>
      </c>
      <c r="U929" s="62">
        <v>2</v>
      </c>
      <c r="V929" s="62">
        <v>0</v>
      </c>
      <c r="W929" s="62">
        <v>0</v>
      </c>
      <c r="X929" s="62">
        <v>0</v>
      </c>
      <c r="Y929" s="62">
        <v>0</v>
      </c>
      <c r="Z929" s="62">
        <v>0</v>
      </c>
      <c r="AA929" s="62">
        <v>0</v>
      </c>
      <c r="AB929" s="62">
        <v>1</v>
      </c>
      <c r="AC929" s="62">
        <v>0</v>
      </c>
      <c r="AD929" s="62">
        <v>30</v>
      </c>
      <c r="AE929" s="62">
        <v>0</v>
      </c>
      <c r="AF929" s="62">
        <v>0</v>
      </c>
      <c r="AG929" s="62">
        <v>2</v>
      </c>
      <c r="AH929" s="62">
        <v>0</v>
      </c>
      <c r="AI929" s="8">
        <v>0</v>
      </c>
      <c r="AJ929" s="62">
        <v>0</v>
      </c>
      <c r="AK929" s="62">
        <v>0</v>
      </c>
      <c r="AL929" s="62">
        <v>0</v>
      </c>
      <c r="AM929" s="62">
        <v>0</v>
      </c>
      <c r="AN929" s="62">
        <v>0</v>
      </c>
      <c r="AO929" s="62">
        <v>1000</v>
      </c>
      <c r="AP929" s="62">
        <v>0.5</v>
      </c>
      <c r="AQ929" s="62">
        <v>0</v>
      </c>
      <c r="AR929" s="240" t="s">
        <v>1118</v>
      </c>
      <c r="AS929" s="62" t="s">
        <v>160</v>
      </c>
      <c r="AT929" s="168" t="s">
        <v>161</v>
      </c>
      <c r="AU929" s="62" t="s">
        <v>914</v>
      </c>
      <c r="AV929" s="62">
        <v>0</v>
      </c>
      <c r="AW929" s="59">
        <v>21030020</v>
      </c>
      <c r="AX929" s="168" t="s">
        <v>162</v>
      </c>
      <c r="AY929" s="168" t="s">
        <v>160</v>
      </c>
      <c r="AZ929" s="62">
        <v>0</v>
      </c>
      <c r="BA929" s="62">
        <v>0</v>
      </c>
      <c r="BB929" s="178" t="s">
        <v>1119</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62000009</v>
      </c>
      <c r="D930" s="9" t="s">
        <v>1120</v>
      </c>
      <c r="E930" s="8">
        <v>1</v>
      </c>
      <c r="F930" s="8">
        <v>10051</v>
      </c>
      <c r="G930" s="8">
        <v>0</v>
      </c>
      <c r="H930" s="8">
        <v>0</v>
      </c>
      <c r="I930" s="8">
        <v>1</v>
      </c>
      <c r="J930" s="8">
        <v>0</v>
      </c>
      <c r="K930" s="13">
        <v>0</v>
      </c>
      <c r="L930" s="8">
        <v>0</v>
      </c>
      <c r="M930" s="8">
        <v>0</v>
      </c>
      <c r="N930" s="8">
        <v>2</v>
      </c>
      <c r="O930" s="8">
        <v>2</v>
      </c>
      <c r="P930" s="8">
        <v>0.15</v>
      </c>
      <c r="Q930" s="8">
        <v>0</v>
      </c>
      <c r="R930" s="8">
        <v>0</v>
      </c>
      <c r="S930" s="8">
        <v>0</v>
      </c>
      <c r="T930" s="8">
        <v>1</v>
      </c>
      <c r="U930" s="8">
        <v>2</v>
      </c>
      <c r="V930" s="8">
        <v>0</v>
      </c>
      <c r="W930" s="8">
        <v>0</v>
      </c>
      <c r="X930" s="8">
        <v>0</v>
      </c>
      <c r="Y930" s="8">
        <v>0</v>
      </c>
      <c r="Z930" s="8">
        <v>0</v>
      </c>
      <c r="AA930" s="8">
        <v>0</v>
      </c>
      <c r="AB930" s="8">
        <v>0</v>
      </c>
      <c r="AC930" s="8">
        <v>0</v>
      </c>
      <c r="AD930" s="8">
        <v>90</v>
      </c>
      <c r="AE930" s="8">
        <v>0</v>
      </c>
      <c r="AF930" s="8">
        <v>0</v>
      </c>
      <c r="AG930" s="8">
        <v>2</v>
      </c>
      <c r="AH930" s="8">
        <v>0</v>
      </c>
      <c r="AI930" s="8">
        <v>0</v>
      </c>
      <c r="AJ930" s="8">
        <v>0</v>
      </c>
      <c r="AK930" s="8">
        <v>0</v>
      </c>
      <c r="AL930" s="8">
        <v>0</v>
      </c>
      <c r="AM930" s="8">
        <v>0</v>
      </c>
      <c r="AN930" s="8">
        <v>0</v>
      </c>
      <c r="AO930" s="8">
        <v>1000</v>
      </c>
      <c r="AP930" s="8">
        <v>0</v>
      </c>
      <c r="AQ930" s="8">
        <v>0</v>
      </c>
      <c r="AR930" s="239" t="s">
        <v>1121</v>
      </c>
      <c r="AS930" s="8" t="s">
        <v>160</v>
      </c>
      <c r="AT930" s="9" t="s">
        <v>161</v>
      </c>
      <c r="AU930" s="8" t="s">
        <v>249</v>
      </c>
      <c r="AV930" s="8">
        <v>0</v>
      </c>
      <c r="AW930" s="8">
        <v>22000040</v>
      </c>
      <c r="AX930" s="9" t="s">
        <v>162</v>
      </c>
      <c r="AY930" s="9" t="s">
        <v>160</v>
      </c>
      <c r="AZ930" s="8">
        <v>0</v>
      </c>
      <c r="BA930" s="8">
        <v>0</v>
      </c>
      <c r="BB930" s="34" t="s">
        <v>1122</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62000010</v>
      </c>
      <c r="D931" s="9" t="s">
        <v>1123</v>
      </c>
      <c r="E931" s="8">
        <v>1</v>
      </c>
      <c r="F931" s="8">
        <v>10052</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1.2</v>
      </c>
      <c r="X931" s="8">
        <v>0</v>
      </c>
      <c r="Y931" s="8">
        <v>0</v>
      </c>
      <c r="Z931" s="8">
        <v>0</v>
      </c>
      <c r="AA931" s="8">
        <v>0</v>
      </c>
      <c r="AB931" s="8">
        <v>0</v>
      </c>
      <c r="AC931" s="8">
        <v>0</v>
      </c>
      <c r="AD931" s="8">
        <v>24</v>
      </c>
      <c r="AE931" s="8">
        <v>1</v>
      </c>
      <c r="AF931" s="8">
        <v>3</v>
      </c>
      <c r="AG931" s="8">
        <v>2</v>
      </c>
      <c r="AH931" s="8">
        <v>1</v>
      </c>
      <c r="AI931" s="8">
        <v>0</v>
      </c>
      <c r="AJ931" s="8">
        <v>4</v>
      </c>
      <c r="AK931" s="8">
        <v>0</v>
      </c>
      <c r="AL931" s="8">
        <v>0</v>
      </c>
      <c r="AM931" s="8">
        <v>0</v>
      </c>
      <c r="AN931" s="8">
        <v>0.5</v>
      </c>
      <c r="AO931" s="8">
        <v>6000</v>
      </c>
      <c r="AP931" s="8">
        <v>0.5</v>
      </c>
      <c r="AQ931" s="8">
        <v>0</v>
      </c>
      <c r="AR931" s="8">
        <v>0</v>
      </c>
      <c r="AS931" s="8" t="s">
        <v>160</v>
      </c>
      <c r="AT931" s="9" t="s">
        <v>836</v>
      </c>
      <c r="AU931" s="8" t="s">
        <v>358</v>
      </c>
      <c r="AV931" s="8">
        <v>10001006</v>
      </c>
      <c r="AW931" s="8">
        <v>22000020</v>
      </c>
      <c r="AX931" s="9" t="s">
        <v>232</v>
      </c>
      <c r="AY931" s="9" t="s">
        <v>262</v>
      </c>
      <c r="AZ931" s="8">
        <v>0</v>
      </c>
      <c r="BA931" s="8">
        <v>0</v>
      </c>
      <c r="BB931" s="34" t="s">
        <v>1124</v>
      </c>
      <c r="BC931" s="8">
        <v>0</v>
      </c>
      <c r="BD931" s="8">
        <v>0</v>
      </c>
      <c r="BE931" s="8">
        <v>0</v>
      </c>
      <c r="BF931" s="8">
        <v>0</v>
      </c>
      <c r="BG931" s="8">
        <v>0</v>
      </c>
      <c r="BH931" s="8">
        <v>0</v>
      </c>
      <c r="BI931" s="138">
        <v>0</v>
      </c>
      <c r="BJ931" s="8">
        <v>0</v>
      </c>
      <c r="BK931" s="8">
        <v>0</v>
      </c>
      <c r="BL931" s="8">
        <v>0</v>
      </c>
      <c r="BM931" s="8">
        <v>0</v>
      </c>
      <c r="BN931" s="8">
        <v>0</v>
      </c>
      <c r="BO931" s="8">
        <v>0</v>
      </c>
      <c r="BP931" s="8">
        <v>0</v>
      </c>
    </row>
    <row r="932" spans="3:68" ht="20.100000000000001" customHeight="1">
      <c r="C932" s="8">
        <v>62000011</v>
      </c>
      <c r="D932" s="9" t="s">
        <v>1125</v>
      </c>
      <c r="E932" s="8">
        <v>1</v>
      </c>
      <c r="F932" s="8">
        <v>10061</v>
      </c>
      <c r="G932" s="8">
        <v>0</v>
      </c>
      <c r="H932" s="8">
        <v>0</v>
      </c>
      <c r="I932" s="8">
        <v>1</v>
      </c>
      <c r="J932" s="8">
        <v>0</v>
      </c>
      <c r="K932" s="13">
        <v>0</v>
      </c>
      <c r="L932" s="8">
        <v>0</v>
      </c>
      <c r="M932" s="8">
        <v>0</v>
      </c>
      <c r="N932" s="8">
        <v>2</v>
      </c>
      <c r="O932" s="8">
        <v>5</v>
      </c>
      <c r="P932" s="8">
        <v>1</v>
      </c>
      <c r="Q932" s="8">
        <v>0</v>
      </c>
      <c r="R932" s="8">
        <v>0</v>
      </c>
      <c r="S932" s="8">
        <v>0</v>
      </c>
      <c r="T932" s="8">
        <v>1</v>
      </c>
      <c r="U932" s="8">
        <v>2</v>
      </c>
      <c r="V932" s="8">
        <v>0</v>
      </c>
      <c r="W932" s="8">
        <v>1</v>
      </c>
      <c r="X932" s="8">
        <v>0</v>
      </c>
      <c r="Y932" s="8">
        <v>0</v>
      </c>
      <c r="Z932" s="8">
        <v>0</v>
      </c>
      <c r="AA932" s="8">
        <v>0</v>
      </c>
      <c r="AB932" s="8">
        <v>1</v>
      </c>
      <c r="AC932" s="8">
        <v>0</v>
      </c>
      <c r="AD932" s="8">
        <v>1</v>
      </c>
      <c r="AE932" s="8">
        <v>0</v>
      </c>
      <c r="AF932" s="8">
        <v>0</v>
      </c>
      <c r="AG932" s="8">
        <v>7</v>
      </c>
      <c r="AH932" s="8">
        <v>0</v>
      </c>
      <c r="AI932" s="8">
        <v>0</v>
      </c>
      <c r="AJ932" s="8">
        <v>3</v>
      </c>
      <c r="AK932" s="8">
        <v>0</v>
      </c>
      <c r="AL932" s="8">
        <v>0</v>
      </c>
      <c r="AM932" s="8">
        <v>0</v>
      </c>
      <c r="AN932" s="8">
        <v>0</v>
      </c>
      <c r="AO932" s="8">
        <v>3000</v>
      </c>
      <c r="AP932" s="8">
        <v>0.5</v>
      </c>
      <c r="AQ932" s="8">
        <v>0</v>
      </c>
      <c r="AR932" s="8">
        <v>0</v>
      </c>
      <c r="AS932" s="8">
        <v>0</v>
      </c>
      <c r="AT932" s="9" t="s">
        <v>161</v>
      </c>
      <c r="AU932" s="8">
        <v>0</v>
      </c>
      <c r="AV932" s="8">
        <v>0</v>
      </c>
      <c r="AW932" s="8">
        <v>0</v>
      </c>
      <c r="AX932" s="9" t="s">
        <v>162</v>
      </c>
      <c r="AY932" s="9">
        <v>0</v>
      </c>
      <c r="AZ932" s="8">
        <v>0</v>
      </c>
      <c r="BA932" s="8">
        <v>0</v>
      </c>
      <c r="BB932" s="34" t="s">
        <v>1126</v>
      </c>
      <c r="BC932" s="8">
        <v>0</v>
      </c>
      <c r="BD932" s="8">
        <v>0</v>
      </c>
      <c r="BE932" s="8">
        <v>0</v>
      </c>
      <c r="BF932" s="8">
        <v>0</v>
      </c>
      <c r="BG932" s="8">
        <v>0</v>
      </c>
      <c r="BH932" s="8">
        <v>0</v>
      </c>
      <c r="BI932" s="138">
        <v>0</v>
      </c>
      <c r="BJ932" s="8">
        <v>0</v>
      </c>
      <c r="BK932" s="8">
        <v>0</v>
      </c>
      <c r="BL932" s="8">
        <v>0</v>
      </c>
      <c r="BM932" s="8">
        <v>0</v>
      </c>
      <c r="BN932" s="8">
        <v>0</v>
      </c>
      <c r="BO932" s="8">
        <v>0</v>
      </c>
      <c r="BP932" s="8">
        <v>0</v>
      </c>
    </row>
    <row r="933" spans="3:68" ht="20.100000000000001" customHeight="1">
      <c r="C933" s="8">
        <v>62000012</v>
      </c>
      <c r="D933" s="9" t="s">
        <v>1127</v>
      </c>
      <c r="E933" s="8">
        <v>1</v>
      </c>
      <c r="F933" s="8">
        <v>20063</v>
      </c>
      <c r="G933" s="8">
        <v>0</v>
      </c>
      <c r="H933" s="8">
        <v>0</v>
      </c>
      <c r="I933" s="8">
        <v>1</v>
      </c>
      <c r="J933" s="8">
        <v>0</v>
      </c>
      <c r="K933" s="13">
        <v>0</v>
      </c>
      <c r="L933" s="8">
        <v>0</v>
      </c>
      <c r="M933" s="8">
        <v>0</v>
      </c>
      <c r="N933" s="8">
        <v>2</v>
      </c>
      <c r="O933" s="8">
        <v>3</v>
      </c>
      <c r="P933" s="8">
        <v>0.2</v>
      </c>
      <c r="Q933" s="8">
        <v>0</v>
      </c>
      <c r="R933" s="8">
        <v>0</v>
      </c>
      <c r="S933" s="8">
        <v>0</v>
      </c>
      <c r="T933" s="8">
        <v>1</v>
      </c>
      <c r="U933" s="8">
        <v>2</v>
      </c>
      <c r="V933" s="8">
        <v>0</v>
      </c>
      <c r="W933" s="8">
        <v>0</v>
      </c>
      <c r="X933" s="8">
        <v>0</v>
      </c>
      <c r="Y933" s="8">
        <v>0</v>
      </c>
      <c r="Z933" s="8">
        <v>0</v>
      </c>
      <c r="AA933" s="8">
        <v>0</v>
      </c>
      <c r="AB933" s="8">
        <v>1</v>
      </c>
      <c r="AC933" s="8">
        <v>0</v>
      </c>
      <c r="AD933" s="8">
        <v>10</v>
      </c>
      <c r="AE933" s="8">
        <v>0</v>
      </c>
      <c r="AF933" s="8">
        <v>0</v>
      </c>
      <c r="AG933" s="8">
        <v>7</v>
      </c>
      <c r="AH933" s="8">
        <v>0</v>
      </c>
      <c r="AI933" s="8">
        <v>0</v>
      </c>
      <c r="AJ933" s="8">
        <v>3</v>
      </c>
      <c r="AK933" s="8">
        <v>0</v>
      </c>
      <c r="AL933" s="8">
        <v>0</v>
      </c>
      <c r="AM933" s="8">
        <v>0</v>
      </c>
      <c r="AN933" s="8">
        <v>0</v>
      </c>
      <c r="AO933" s="8">
        <v>3000</v>
      </c>
      <c r="AP933" s="8">
        <v>0.5</v>
      </c>
      <c r="AQ933" s="8">
        <v>0</v>
      </c>
      <c r="AR933" s="8">
        <v>0</v>
      </c>
      <c r="AS933" s="8">
        <v>90000008</v>
      </c>
      <c r="AT933" s="9" t="s">
        <v>161</v>
      </c>
      <c r="AU933" s="8">
        <v>0</v>
      </c>
      <c r="AV933" s="8">
        <v>0</v>
      </c>
      <c r="AW933" s="8">
        <v>0</v>
      </c>
      <c r="AX933" s="9" t="s">
        <v>162</v>
      </c>
      <c r="AY933" s="9">
        <v>0</v>
      </c>
      <c r="AZ933" s="8">
        <v>0</v>
      </c>
      <c r="BA933" s="8">
        <v>0</v>
      </c>
      <c r="BB933" s="34" t="s">
        <v>1128</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62000031</v>
      </c>
      <c r="D934" s="9" t="s">
        <v>1129</v>
      </c>
      <c r="E934" s="8">
        <v>1</v>
      </c>
      <c r="F934" s="8">
        <v>30001</v>
      </c>
      <c r="G934" s="8">
        <v>0</v>
      </c>
      <c r="H934" s="8">
        <v>0</v>
      </c>
      <c r="I934" s="8">
        <v>1</v>
      </c>
      <c r="J934" s="8">
        <v>0</v>
      </c>
      <c r="K934" s="13">
        <v>0</v>
      </c>
      <c r="L934" s="8">
        <v>0</v>
      </c>
      <c r="M934" s="8">
        <v>0</v>
      </c>
      <c r="N934" s="8">
        <v>2</v>
      </c>
      <c r="O934" s="8">
        <v>10</v>
      </c>
      <c r="P934" s="8">
        <v>0.05</v>
      </c>
      <c r="Q934" s="8">
        <v>0</v>
      </c>
      <c r="R934" s="8">
        <v>0</v>
      </c>
      <c r="S934" s="8">
        <v>0</v>
      </c>
      <c r="T934" s="8">
        <v>1</v>
      </c>
      <c r="U934" s="8">
        <v>2</v>
      </c>
      <c r="V934" s="8">
        <v>0</v>
      </c>
      <c r="W934" s="8">
        <v>0</v>
      </c>
      <c r="X934" s="8">
        <v>0</v>
      </c>
      <c r="Y934" s="8">
        <v>0</v>
      </c>
      <c r="Z934" s="8">
        <v>0</v>
      </c>
      <c r="AA934" s="8">
        <v>0</v>
      </c>
      <c r="AB934" s="8">
        <v>1</v>
      </c>
      <c r="AC934" s="8">
        <v>0</v>
      </c>
      <c r="AD934" s="8">
        <v>1</v>
      </c>
      <c r="AE934" s="8">
        <v>0</v>
      </c>
      <c r="AF934" s="8">
        <v>0</v>
      </c>
      <c r="AG934" s="8">
        <v>2</v>
      </c>
      <c r="AH934" s="8">
        <v>0</v>
      </c>
      <c r="AI934" s="8">
        <v>0</v>
      </c>
      <c r="AJ934" s="8">
        <v>0</v>
      </c>
      <c r="AK934" s="8">
        <v>0</v>
      </c>
      <c r="AL934" s="8">
        <v>0</v>
      </c>
      <c r="AM934" s="8">
        <v>0</v>
      </c>
      <c r="AN934" s="8">
        <v>0</v>
      </c>
      <c r="AO934" s="8">
        <v>1000</v>
      </c>
      <c r="AP934" s="8">
        <v>0</v>
      </c>
      <c r="AQ934" s="8">
        <v>0</v>
      </c>
      <c r="AR934" s="8">
        <v>92000021</v>
      </c>
      <c r="AS934" s="8" t="s">
        <v>160</v>
      </c>
      <c r="AT934" s="9" t="s">
        <v>161</v>
      </c>
      <c r="AU934" s="8" t="s">
        <v>914</v>
      </c>
      <c r="AV934" s="8">
        <v>0</v>
      </c>
      <c r="AW934" s="8">
        <v>40000003</v>
      </c>
      <c r="AX934" s="9" t="s">
        <v>162</v>
      </c>
      <c r="AY934" s="9" t="s">
        <v>160</v>
      </c>
      <c r="AZ934" s="8">
        <v>0</v>
      </c>
      <c r="BA934" s="8">
        <v>0</v>
      </c>
      <c r="BB934" s="34" t="s">
        <v>1130</v>
      </c>
      <c r="BC934" s="8">
        <v>0</v>
      </c>
      <c r="BD934" s="8">
        <v>0</v>
      </c>
      <c r="BE934" s="8">
        <v>0</v>
      </c>
      <c r="BF934" s="8">
        <v>0</v>
      </c>
      <c r="BG934" s="8">
        <v>0</v>
      </c>
      <c r="BH934" s="8">
        <v>0</v>
      </c>
      <c r="BI934" s="138">
        <v>0</v>
      </c>
      <c r="BJ934" s="8">
        <v>1</v>
      </c>
      <c r="BK934" s="8">
        <v>0</v>
      </c>
      <c r="BL934" s="8">
        <v>0</v>
      </c>
      <c r="BM934" s="8">
        <v>0</v>
      </c>
      <c r="BN934" s="8">
        <v>0</v>
      </c>
      <c r="BO934" s="8">
        <v>0</v>
      </c>
      <c r="BP934" s="8">
        <v>0</v>
      </c>
    </row>
    <row r="935" spans="3:68" ht="20.100000000000001" customHeight="1">
      <c r="C935" s="8">
        <v>62000032</v>
      </c>
      <c r="D935" s="9" t="s">
        <v>1131</v>
      </c>
      <c r="E935" s="8">
        <v>1</v>
      </c>
      <c r="F935" s="8">
        <v>30002</v>
      </c>
      <c r="G935" s="8">
        <v>0</v>
      </c>
      <c r="H935" s="8">
        <v>0</v>
      </c>
      <c r="I935" s="8">
        <v>1</v>
      </c>
      <c r="J935" s="8">
        <v>0</v>
      </c>
      <c r="K935" s="13">
        <v>0</v>
      </c>
      <c r="L935" s="8">
        <v>0</v>
      </c>
      <c r="M935" s="8">
        <v>0</v>
      </c>
      <c r="N935" s="8">
        <v>1</v>
      </c>
      <c r="O935" s="8">
        <v>0</v>
      </c>
      <c r="P935" s="8">
        <v>0</v>
      </c>
      <c r="Q935" s="8">
        <v>0</v>
      </c>
      <c r="R935" s="8">
        <v>0</v>
      </c>
      <c r="S935" s="8">
        <v>0</v>
      </c>
      <c r="T935" s="8">
        <v>1</v>
      </c>
      <c r="U935" s="8">
        <v>2</v>
      </c>
      <c r="V935" s="8">
        <v>0</v>
      </c>
      <c r="W935" s="8">
        <v>0</v>
      </c>
      <c r="X935" s="8">
        <v>0</v>
      </c>
      <c r="Y935" s="8">
        <v>0</v>
      </c>
      <c r="Z935" s="8">
        <v>0</v>
      </c>
      <c r="AA935" s="8">
        <v>0</v>
      </c>
      <c r="AB935" s="8">
        <v>1</v>
      </c>
      <c r="AC935" s="8">
        <v>0</v>
      </c>
      <c r="AD935" s="8">
        <v>20</v>
      </c>
      <c r="AE935" s="8">
        <v>0</v>
      </c>
      <c r="AF935" s="8">
        <v>20</v>
      </c>
      <c r="AG935" s="8">
        <v>2</v>
      </c>
      <c r="AH935" s="8">
        <v>0</v>
      </c>
      <c r="AI935" s="8">
        <v>0</v>
      </c>
      <c r="AJ935" s="8">
        <v>0</v>
      </c>
      <c r="AK935" s="8">
        <v>0</v>
      </c>
      <c r="AL935" s="8">
        <v>0</v>
      </c>
      <c r="AM935" s="8">
        <v>0</v>
      </c>
      <c r="AN935" s="8">
        <v>0</v>
      </c>
      <c r="AO935" s="8">
        <v>1000</v>
      </c>
      <c r="AP935" s="8">
        <v>0</v>
      </c>
      <c r="AQ935" s="8">
        <v>0</v>
      </c>
      <c r="AR935" s="8">
        <v>92000022</v>
      </c>
      <c r="AS935" s="8">
        <v>92000032</v>
      </c>
      <c r="AT935" s="9" t="s">
        <v>161</v>
      </c>
      <c r="AU935" s="8" t="s">
        <v>914</v>
      </c>
      <c r="AV935" s="8">
        <v>0</v>
      </c>
      <c r="AW935" s="8">
        <v>40000003</v>
      </c>
      <c r="AX935" s="9" t="s">
        <v>162</v>
      </c>
      <c r="AY935" s="9" t="s">
        <v>160</v>
      </c>
      <c r="AZ935" s="8">
        <v>0</v>
      </c>
      <c r="BA935" s="8">
        <v>0</v>
      </c>
      <c r="BB935" s="34" t="s">
        <v>1132</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133">
        <v>62000033</v>
      </c>
      <c r="D936" s="171" t="s">
        <v>1133</v>
      </c>
      <c r="E936" s="133">
        <v>1</v>
      </c>
      <c r="F936" s="133">
        <v>30011</v>
      </c>
      <c r="G936" s="133">
        <v>0</v>
      </c>
      <c r="H936" s="133">
        <v>0</v>
      </c>
      <c r="I936" s="133">
        <v>1</v>
      </c>
      <c r="J936" s="133">
        <v>0</v>
      </c>
      <c r="K936" s="133">
        <v>0</v>
      </c>
      <c r="L936" s="133">
        <v>0</v>
      </c>
      <c r="M936" s="133">
        <v>0</v>
      </c>
      <c r="N936" s="133">
        <v>2</v>
      </c>
      <c r="O936" s="133">
        <v>1</v>
      </c>
      <c r="P936" s="133">
        <v>0.05</v>
      </c>
      <c r="Q936" s="133">
        <v>0</v>
      </c>
      <c r="R936" s="133">
        <v>0</v>
      </c>
      <c r="S936" s="133">
        <v>0</v>
      </c>
      <c r="T936" s="133">
        <v>1</v>
      </c>
      <c r="U936" s="133">
        <v>2</v>
      </c>
      <c r="V936" s="133">
        <v>0</v>
      </c>
      <c r="W936" s="133">
        <v>0</v>
      </c>
      <c r="X936" s="133">
        <v>0</v>
      </c>
      <c r="Y936" s="133">
        <v>0</v>
      </c>
      <c r="Z936" s="133">
        <v>0</v>
      </c>
      <c r="AA936" s="133">
        <v>0</v>
      </c>
      <c r="AB936" s="133">
        <v>1</v>
      </c>
      <c r="AC936" s="133">
        <v>0</v>
      </c>
      <c r="AD936" s="133">
        <v>1</v>
      </c>
      <c r="AE936" s="133">
        <v>0</v>
      </c>
      <c r="AF936" s="133">
        <v>0</v>
      </c>
      <c r="AG936" s="133">
        <v>7</v>
      </c>
      <c r="AH936" s="133">
        <v>0</v>
      </c>
      <c r="AI936" s="133">
        <v>0</v>
      </c>
      <c r="AJ936" s="133">
        <v>0</v>
      </c>
      <c r="AK936" s="133">
        <v>0</v>
      </c>
      <c r="AL936" s="133">
        <v>0</v>
      </c>
      <c r="AM936" s="133">
        <v>0</v>
      </c>
      <c r="AN936" s="133">
        <v>0</v>
      </c>
      <c r="AO936" s="133">
        <v>1000</v>
      </c>
      <c r="AP936" s="133">
        <v>0</v>
      </c>
      <c r="AQ936" s="133">
        <v>0</v>
      </c>
      <c r="AR936" s="133">
        <v>0</v>
      </c>
      <c r="AS936" s="133">
        <v>92000033</v>
      </c>
      <c r="AT936" s="171" t="s">
        <v>161</v>
      </c>
      <c r="AU936" s="133" t="s">
        <v>914</v>
      </c>
      <c r="AV936" s="133">
        <v>0</v>
      </c>
      <c r="AW936" s="133">
        <v>40000003</v>
      </c>
      <c r="AX936" s="171" t="s">
        <v>162</v>
      </c>
      <c r="AY936" s="171" t="s">
        <v>160</v>
      </c>
      <c r="AZ936" s="133">
        <v>0</v>
      </c>
      <c r="BA936" s="133">
        <v>0</v>
      </c>
      <c r="BB936" s="180" t="s">
        <v>1134</v>
      </c>
      <c r="BC936" s="133">
        <v>0</v>
      </c>
      <c r="BD936" s="133">
        <v>0</v>
      </c>
      <c r="BE936" s="133">
        <v>0</v>
      </c>
      <c r="BF936" s="133">
        <v>0</v>
      </c>
      <c r="BG936" s="133">
        <v>0</v>
      </c>
      <c r="BH936" s="133">
        <v>0</v>
      </c>
      <c r="BI936" s="185">
        <v>0</v>
      </c>
      <c r="BJ936" s="133">
        <v>1</v>
      </c>
      <c r="BK936" s="133">
        <v>0</v>
      </c>
      <c r="BL936" s="133">
        <v>0</v>
      </c>
      <c r="BM936" s="133">
        <v>0</v>
      </c>
      <c r="BN936" s="133">
        <v>0</v>
      </c>
      <c r="BO936" s="133">
        <v>0</v>
      </c>
      <c r="BP936" s="8">
        <v>0</v>
      </c>
    </row>
    <row r="937" spans="3:68" ht="19.5" customHeight="1">
      <c r="C937" s="133">
        <v>62000034</v>
      </c>
      <c r="D937" s="171" t="s">
        <v>1135</v>
      </c>
      <c r="E937" s="16">
        <v>1</v>
      </c>
      <c r="F937" s="13">
        <v>60010100</v>
      </c>
      <c r="G937" s="16">
        <v>0</v>
      </c>
      <c r="H937" s="15">
        <v>0</v>
      </c>
      <c r="I937" s="16">
        <v>1</v>
      </c>
      <c r="J937" s="16">
        <v>0</v>
      </c>
      <c r="K937" s="16">
        <v>0</v>
      </c>
      <c r="L937" s="13">
        <v>0</v>
      </c>
      <c r="M937" s="13">
        <v>0</v>
      </c>
      <c r="N937" s="13">
        <v>2</v>
      </c>
      <c r="O937" s="13">
        <v>1</v>
      </c>
      <c r="P937" s="13">
        <v>1</v>
      </c>
      <c r="Q937" s="13">
        <v>0</v>
      </c>
      <c r="R937" s="8">
        <v>0</v>
      </c>
      <c r="S937" s="13">
        <v>0</v>
      </c>
      <c r="T937" s="13">
        <v>1</v>
      </c>
      <c r="U937" s="13">
        <v>2</v>
      </c>
      <c r="V937" s="13">
        <v>0</v>
      </c>
      <c r="W937" s="13">
        <v>2.5</v>
      </c>
      <c r="X937" s="13">
        <v>0</v>
      </c>
      <c r="Y937" s="13">
        <v>0</v>
      </c>
      <c r="Z937" s="13">
        <v>0</v>
      </c>
      <c r="AA937" s="13">
        <v>0</v>
      </c>
      <c r="AB937" s="13">
        <v>0</v>
      </c>
      <c r="AC937" s="13">
        <v>0</v>
      </c>
      <c r="AD937" s="13">
        <v>1</v>
      </c>
      <c r="AE937" s="13">
        <v>1</v>
      </c>
      <c r="AF937" s="13">
        <v>3</v>
      </c>
      <c r="AG937" s="8">
        <v>1</v>
      </c>
      <c r="AH937" s="8">
        <v>0</v>
      </c>
      <c r="AI937" s="8">
        <v>0</v>
      </c>
      <c r="AJ937" s="8">
        <v>0</v>
      </c>
      <c r="AK937" s="13">
        <v>0</v>
      </c>
      <c r="AL937" s="13">
        <v>0</v>
      </c>
      <c r="AM937" s="13">
        <v>0</v>
      </c>
      <c r="AN937" s="13">
        <v>0</v>
      </c>
      <c r="AO937" s="13">
        <v>5000</v>
      </c>
      <c r="AP937" s="13">
        <v>0</v>
      </c>
      <c r="AQ937" s="13">
        <v>0</v>
      </c>
      <c r="AR937" s="8">
        <v>0</v>
      </c>
      <c r="AS937" s="13">
        <v>0</v>
      </c>
      <c r="AT937" s="17" t="s">
        <v>199</v>
      </c>
      <c r="AU937" s="13" t="s">
        <v>351</v>
      </c>
      <c r="AV937" s="16">
        <v>10000007</v>
      </c>
      <c r="AW937" s="16">
        <v>70403005</v>
      </c>
      <c r="AX937" s="14" t="s">
        <v>162</v>
      </c>
      <c r="AY937" s="13">
        <v>0</v>
      </c>
      <c r="AZ937" s="15">
        <v>0</v>
      </c>
      <c r="BA937" s="15">
        <v>0</v>
      </c>
      <c r="BB937" s="36" t="s">
        <v>1136</v>
      </c>
      <c r="BC937" s="13">
        <v>0</v>
      </c>
      <c r="BD937" s="13">
        <v>0</v>
      </c>
      <c r="BE937" s="13">
        <v>0</v>
      </c>
      <c r="BF937" s="13">
        <v>0</v>
      </c>
      <c r="BG937" s="13">
        <v>0</v>
      </c>
      <c r="BH937" s="13">
        <v>0</v>
      </c>
      <c r="BI937" s="11">
        <v>0</v>
      </c>
      <c r="BJ937" s="8">
        <v>0</v>
      </c>
      <c r="BK937" s="8">
        <v>0</v>
      </c>
      <c r="BL937" s="8">
        <v>0</v>
      </c>
      <c r="BM937" s="8">
        <v>0</v>
      </c>
      <c r="BN937" s="8">
        <v>0</v>
      </c>
      <c r="BO937" s="8">
        <v>0</v>
      </c>
      <c r="BP937" s="8">
        <v>0</v>
      </c>
    </row>
    <row r="938" spans="3:68" ht="20.100000000000001" customHeight="1">
      <c r="C938" s="8">
        <v>62000035</v>
      </c>
      <c r="D938" s="9" t="s">
        <v>1137</v>
      </c>
      <c r="E938" s="8">
        <v>1</v>
      </c>
      <c r="F938" s="8">
        <v>30022</v>
      </c>
      <c r="G938" s="8">
        <v>0</v>
      </c>
      <c r="H938" s="8">
        <v>0</v>
      </c>
      <c r="I938" s="8">
        <v>1</v>
      </c>
      <c r="J938" s="8">
        <v>0</v>
      </c>
      <c r="K938" s="13">
        <v>0</v>
      </c>
      <c r="L938" s="8">
        <v>0</v>
      </c>
      <c r="M938" s="8">
        <v>0</v>
      </c>
      <c r="N938" s="8">
        <v>2</v>
      </c>
      <c r="O938" s="8">
        <v>1</v>
      </c>
      <c r="P938" s="8">
        <v>1</v>
      </c>
      <c r="Q938" s="8">
        <v>0</v>
      </c>
      <c r="R938" s="8">
        <v>0</v>
      </c>
      <c r="S938" s="8">
        <v>0</v>
      </c>
      <c r="T938" s="8">
        <v>1</v>
      </c>
      <c r="U938" s="8">
        <v>2</v>
      </c>
      <c r="V938" s="8">
        <v>0</v>
      </c>
      <c r="W938" s="8">
        <v>0</v>
      </c>
      <c r="X938" s="8">
        <v>0</v>
      </c>
      <c r="Y938" s="8">
        <v>0</v>
      </c>
      <c r="Z938" s="8">
        <v>0</v>
      </c>
      <c r="AA938" s="8">
        <v>0</v>
      </c>
      <c r="AB938" s="8">
        <v>1</v>
      </c>
      <c r="AC938" s="8">
        <v>0</v>
      </c>
      <c r="AD938" s="8">
        <v>1</v>
      </c>
      <c r="AE938" s="8">
        <v>1</v>
      </c>
      <c r="AF938" s="8">
        <v>2</v>
      </c>
      <c r="AG938" s="8">
        <v>7</v>
      </c>
      <c r="AH938" s="8">
        <v>0</v>
      </c>
      <c r="AI938" s="8">
        <v>0</v>
      </c>
      <c r="AJ938" s="8">
        <v>0</v>
      </c>
      <c r="AK938" s="8">
        <v>0</v>
      </c>
      <c r="AL938" s="8">
        <v>0</v>
      </c>
      <c r="AM938" s="8">
        <v>0</v>
      </c>
      <c r="AN938" s="8">
        <v>0</v>
      </c>
      <c r="AO938" s="8">
        <v>1000</v>
      </c>
      <c r="AP938" s="8">
        <v>0</v>
      </c>
      <c r="AQ938" s="8">
        <v>0</v>
      </c>
      <c r="AR938" s="8">
        <v>0</v>
      </c>
      <c r="AS938" s="8">
        <v>92000023</v>
      </c>
      <c r="AT938" s="9" t="s">
        <v>161</v>
      </c>
      <c r="AU938" s="8" t="s">
        <v>914</v>
      </c>
      <c r="AV938" s="8">
        <v>0</v>
      </c>
      <c r="AW938" s="8">
        <v>0</v>
      </c>
      <c r="AX938" s="9" t="s">
        <v>162</v>
      </c>
      <c r="AY938" s="9" t="s">
        <v>160</v>
      </c>
      <c r="AZ938" s="8">
        <v>0</v>
      </c>
      <c r="BA938" s="8">
        <v>0</v>
      </c>
      <c r="BB938" s="34" t="s">
        <v>1138</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62000036</v>
      </c>
      <c r="D939" s="9" t="s">
        <v>1139</v>
      </c>
      <c r="E939" s="8">
        <v>1</v>
      </c>
      <c r="F939" s="8">
        <v>30031</v>
      </c>
      <c r="G939" s="8">
        <v>0</v>
      </c>
      <c r="H939" s="8">
        <v>0</v>
      </c>
      <c r="I939" s="8">
        <v>1</v>
      </c>
      <c r="J939" s="8">
        <v>0</v>
      </c>
      <c r="K939" s="13">
        <v>0</v>
      </c>
      <c r="L939" s="8">
        <v>0</v>
      </c>
      <c r="M939" s="8">
        <v>0</v>
      </c>
      <c r="N939" s="8">
        <v>2</v>
      </c>
      <c r="O939" s="8">
        <v>1</v>
      </c>
      <c r="P939" s="8">
        <v>0.05</v>
      </c>
      <c r="Q939" s="8">
        <v>0</v>
      </c>
      <c r="R939" s="8">
        <v>0</v>
      </c>
      <c r="S939" s="8">
        <v>0</v>
      </c>
      <c r="T939" s="8">
        <v>1</v>
      </c>
      <c r="U939" s="8">
        <v>2</v>
      </c>
      <c r="V939" s="8">
        <v>0</v>
      </c>
      <c r="W939" s="8">
        <v>0</v>
      </c>
      <c r="X939" s="8">
        <v>0</v>
      </c>
      <c r="Y939" s="8">
        <v>0</v>
      </c>
      <c r="Z939" s="8">
        <v>0</v>
      </c>
      <c r="AA939" s="8">
        <v>0</v>
      </c>
      <c r="AB939" s="8">
        <v>1</v>
      </c>
      <c r="AC939" s="8">
        <v>0</v>
      </c>
      <c r="AD939" s="8">
        <v>1</v>
      </c>
      <c r="AE939" s="8">
        <v>0</v>
      </c>
      <c r="AF939" s="8">
        <v>0</v>
      </c>
      <c r="AG939" s="8">
        <v>2</v>
      </c>
      <c r="AH939" s="8">
        <v>0</v>
      </c>
      <c r="AI939" s="8">
        <v>0</v>
      </c>
      <c r="AJ939" s="8">
        <v>0</v>
      </c>
      <c r="AK939" s="8">
        <v>0</v>
      </c>
      <c r="AL939" s="8">
        <v>0</v>
      </c>
      <c r="AM939" s="8">
        <v>0</v>
      </c>
      <c r="AN939" s="8">
        <v>0</v>
      </c>
      <c r="AO939" s="8">
        <v>1000</v>
      </c>
      <c r="AP939" s="8">
        <v>0</v>
      </c>
      <c r="AQ939" s="8">
        <v>0</v>
      </c>
      <c r="AR939" s="8">
        <v>92000024</v>
      </c>
      <c r="AS939" s="8" t="s">
        <v>160</v>
      </c>
      <c r="AT939" s="9" t="s">
        <v>161</v>
      </c>
      <c r="AU939" s="8" t="s">
        <v>914</v>
      </c>
      <c r="AV939" s="8">
        <v>0</v>
      </c>
      <c r="AW939" s="8">
        <v>40000003</v>
      </c>
      <c r="AX939" s="9" t="s">
        <v>162</v>
      </c>
      <c r="AY939" s="9" t="s">
        <v>160</v>
      </c>
      <c r="AZ939" s="8">
        <v>0</v>
      </c>
      <c r="BA939" s="8">
        <v>0</v>
      </c>
      <c r="BB939" s="34" t="s">
        <v>1140</v>
      </c>
      <c r="BC939" s="8">
        <v>0</v>
      </c>
      <c r="BD939" s="8">
        <v>0</v>
      </c>
      <c r="BE939" s="8">
        <v>0</v>
      </c>
      <c r="BF939" s="8">
        <v>0</v>
      </c>
      <c r="BG939" s="8">
        <v>0</v>
      </c>
      <c r="BH939" s="8">
        <v>0</v>
      </c>
      <c r="BI939" s="138">
        <v>0</v>
      </c>
      <c r="BJ939" s="8">
        <v>1</v>
      </c>
      <c r="BK939" s="8">
        <v>0</v>
      </c>
      <c r="BL939" s="8">
        <v>0</v>
      </c>
      <c r="BM939" s="8">
        <v>0</v>
      </c>
      <c r="BN939" s="8">
        <v>0</v>
      </c>
      <c r="BO939" s="8">
        <v>0</v>
      </c>
      <c r="BP939" s="8">
        <v>0</v>
      </c>
    </row>
    <row r="940" spans="3:68" ht="20.100000000000001" customHeight="1">
      <c r="C940" s="133">
        <v>62000037</v>
      </c>
      <c r="D940" s="171" t="s">
        <v>1141</v>
      </c>
      <c r="E940" s="133">
        <v>1</v>
      </c>
      <c r="F940" s="133">
        <v>30052</v>
      </c>
      <c r="G940" s="133">
        <v>0</v>
      </c>
      <c r="H940" s="133">
        <v>0</v>
      </c>
      <c r="I940" s="133">
        <v>1</v>
      </c>
      <c r="J940" s="133">
        <v>0</v>
      </c>
      <c r="K940" s="133">
        <v>0</v>
      </c>
      <c r="L940" s="133">
        <v>0</v>
      </c>
      <c r="M940" s="133">
        <v>0</v>
      </c>
      <c r="N940" s="133">
        <v>2</v>
      </c>
      <c r="O940" s="133">
        <v>1</v>
      </c>
      <c r="P940" s="133">
        <v>0.1</v>
      </c>
      <c r="Q940" s="133">
        <v>0</v>
      </c>
      <c r="R940" s="133">
        <v>0</v>
      </c>
      <c r="S940" s="133">
        <v>0</v>
      </c>
      <c r="T940" s="133">
        <v>1</v>
      </c>
      <c r="U940" s="133">
        <v>2</v>
      </c>
      <c r="V940" s="133">
        <v>0</v>
      </c>
      <c r="W940" s="133">
        <v>0</v>
      </c>
      <c r="X940" s="133">
        <v>0</v>
      </c>
      <c r="Y940" s="133">
        <v>0</v>
      </c>
      <c r="Z940" s="133">
        <v>0</v>
      </c>
      <c r="AA940" s="133">
        <v>0</v>
      </c>
      <c r="AB940" s="133">
        <v>1</v>
      </c>
      <c r="AC940" s="133">
        <v>0</v>
      </c>
      <c r="AD940" s="133">
        <v>1</v>
      </c>
      <c r="AE940" s="133">
        <v>0</v>
      </c>
      <c r="AF940" s="133">
        <v>0</v>
      </c>
      <c r="AG940" s="133">
        <v>2</v>
      </c>
      <c r="AH940" s="133">
        <v>0</v>
      </c>
      <c r="AI940" s="133">
        <v>0</v>
      </c>
      <c r="AJ940" s="133">
        <v>0</v>
      </c>
      <c r="AK940" s="133">
        <v>0</v>
      </c>
      <c r="AL940" s="133">
        <v>0</v>
      </c>
      <c r="AM940" s="133">
        <v>0</v>
      </c>
      <c r="AN940" s="133">
        <v>0</v>
      </c>
      <c r="AO940" s="133">
        <v>1000</v>
      </c>
      <c r="AP940" s="133">
        <v>0</v>
      </c>
      <c r="AQ940" s="133">
        <v>0</v>
      </c>
      <c r="AR940" s="133">
        <v>92000031</v>
      </c>
      <c r="AS940" s="133" t="s">
        <v>160</v>
      </c>
      <c r="AT940" s="171" t="s">
        <v>161</v>
      </c>
      <c r="AU940" s="133" t="s">
        <v>914</v>
      </c>
      <c r="AV940" s="133">
        <v>0</v>
      </c>
      <c r="AW940" s="133">
        <v>40000003</v>
      </c>
      <c r="AX940" s="171" t="s">
        <v>162</v>
      </c>
      <c r="AY940" s="171" t="s">
        <v>160</v>
      </c>
      <c r="AZ940" s="133">
        <v>0</v>
      </c>
      <c r="BA940" s="133">
        <v>0</v>
      </c>
      <c r="BB940" s="180" t="s">
        <v>1142</v>
      </c>
      <c r="BC940" s="133">
        <v>0</v>
      </c>
      <c r="BD940" s="133">
        <v>0</v>
      </c>
      <c r="BE940" s="133">
        <v>0</v>
      </c>
      <c r="BF940" s="133">
        <v>0</v>
      </c>
      <c r="BG940" s="133">
        <v>0</v>
      </c>
      <c r="BH940" s="133">
        <v>0</v>
      </c>
      <c r="BI940" s="185">
        <v>0</v>
      </c>
      <c r="BJ940" s="133">
        <v>1</v>
      </c>
      <c r="BK940" s="133">
        <v>0</v>
      </c>
      <c r="BL940" s="133">
        <v>0</v>
      </c>
      <c r="BM940" s="133">
        <v>0</v>
      </c>
      <c r="BN940" s="133">
        <v>0</v>
      </c>
      <c r="BO940" s="133">
        <v>0</v>
      </c>
      <c r="BP940" s="8">
        <v>0</v>
      </c>
    </row>
    <row r="941" spans="3:68" ht="20.100000000000001" customHeight="1">
      <c r="C941" s="8">
        <v>62000038</v>
      </c>
      <c r="D941" s="9" t="s">
        <v>1143</v>
      </c>
      <c r="E941" s="8">
        <v>1</v>
      </c>
      <c r="F941" s="8">
        <v>30061</v>
      </c>
      <c r="G941" s="8">
        <v>0</v>
      </c>
      <c r="H941" s="8">
        <v>0</v>
      </c>
      <c r="I941" s="8">
        <v>1</v>
      </c>
      <c r="J941" s="8">
        <v>0</v>
      </c>
      <c r="K941" s="13">
        <v>0</v>
      </c>
      <c r="L941" s="8">
        <v>0</v>
      </c>
      <c r="M941" s="8">
        <v>0</v>
      </c>
      <c r="N941" s="8">
        <v>2</v>
      </c>
      <c r="O941" s="8">
        <v>1</v>
      </c>
      <c r="P941" s="8">
        <v>0.1</v>
      </c>
      <c r="Q941" s="8">
        <v>0</v>
      </c>
      <c r="R941" s="8">
        <v>0</v>
      </c>
      <c r="S941" s="8">
        <v>0</v>
      </c>
      <c r="T941" s="8">
        <v>1</v>
      </c>
      <c r="U941" s="8">
        <v>2</v>
      </c>
      <c r="V941" s="8">
        <v>0</v>
      </c>
      <c r="W941" s="8">
        <v>0</v>
      </c>
      <c r="X941" s="8">
        <v>0</v>
      </c>
      <c r="Y941" s="8">
        <v>0</v>
      </c>
      <c r="Z941" s="8">
        <v>0</v>
      </c>
      <c r="AA941" s="8">
        <v>0</v>
      </c>
      <c r="AB941" s="8">
        <v>1</v>
      </c>
      <c r="AC941" s="8">
        <v>0</v>
      </c>
      <c r="AD941" s="8">
        <v>1</v>
      </c>
      <c r="AE941" s="8">
        <v>0</v>
      </c>
      <c r="AF941" s="8">
        <v>0</v>
      </c>
      <c r="AG941" s="8">
        <v>7</v>
      </c>
      <c r="AH941" s="8">
        <v>0</v>
      </c>
      <c r="AI941" s="8">
        <v>0</v>
      </c>
      <c r="AJ941" s="8">
        <v>0</v>
      </c>
      <c r="AK941" s="8">
        <v>0</v>
      </c>
      <c r="AL941" s="8">
        <v>0</v>
      </c>
      <c r="AM941" s="8">
        <v>0</v>
      </c>
      <c r="AN941" s="8">
        <v>0</v>
      </c>
      <c r="AO941" s="8">
        <v>1000</v>
      </c>
      <c r="AP941" s="8">
        <v>0</v>
      </c>
      <c r="AQ941" s="8">
        <v>0</v>
      </c>
      <c r="AR941" s="8">
        <v>0</v>
      </c>
      <c r="AS941" s="239" t="s">
        <v>1144</v>
      </c>
      <c r="AT941" s="9" t="s">
        <v>161</v>
      </c>
      <c r="AU941" s="8" t="s">
        <v>914</v>
      </c>
      <c r="AV941" s="8">
        <v>0</v>
      </c>
      <c r="AW941" s="8">
        <v>0</v>
      </c>
      <c r="AX941" s="9" t="s">
        <v>162</v>
      </c>
      <c r="AY941" s="9" t="s">
        <v>160</v>
      </c>
      <c r="AZ941" s="8">
        <v>0</v>
      </c>
      <c r="BA941" s="8">
        <v>0</v>
      </c>
      <c r="BB941" s="34" t="s">
        <v>1145</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62000039</v>
      </c>
      <c r="D942" s="14" t="s">
        <v>1146</v>
      </c>
      <c r="E942" s="13">
        <v>1</v>
      </c>
      <c r="F942" s="13">
        <v>80002002</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1</v>
      </c>
      <c r="AO942" s="13">
        <v>3000</v>
      </c>
      <c r="AP942" s="13">
        <v>0.5</v>
      </c>
      <c r="AQ942" s="13">
        <v>0</v>
      </c>
      <c r="AR942" s="8">
        <v>0</v>
      </c>
      <c r="AS942" s="13" t="s">
        <v>160</v>
      </c>
      <c r="AT942" s="14" t="s">
        <v>161</v>
      </c>
      <c r="AU942" s="13">
        <v>0</v>
      </c>
      <c r="AV942" s="16">
        <v>0</v>
      </c>
      <c r="AW942" s="16">
        <v>0</v>
      </c>
      <c r="AX942" s="14" t="s">
        <v>162</v>
      </c>
      <c r="AY942" s="13" t="s">
        <v>1147</v>
      </c>
      <c r="AZ942" s="15">
        <v>0</v>
      </c>
      <c r="BA942" s="15">
        <v>1</v>
      </c>
      <c r="BB942" s="36" t="s">
        <v>1148</v>
      </c>
      <c r="BC942" s="13"/>
      <c r="BD942" s="13">
        <v>0</v>
      </c>
      <c r="BE942" s="13"/>
      <c r="BF942" s="13"/>
      <c r="BG942" s="13"/>
      <c r="BH942" s="16"/>
      <c r="BI942" s="13">
        <v>0</v>
      </c>
      <c r="BJ942" s="8">
        <v>0</v>
      </c>
      <c r="BK942" s="8">
        <v>0</v>
      </c>
      <c r="BL942" s="8">
        <v>0</v>
      </c>
      <c r="BM942" s="8">
        <v>0</v>
      </c>
      <c r="BN942" s="8">
        <v>0</v>
      </c>
      <c r="BO942" s="8">
        <v>0</v>
      </c>
      <c r="BP942" s="8">
        <v>0</v>
      </c>
    </row>
    <row r="943" spans="3:68" ht="19.5" customHeight="1">
      <c r="C943" s="133">
        <v>62000040</v>
      </c>
      <c r="D943" s="171" t="s">
        <v>1149</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1</v>
      </c>
      <c r="X943" s="13">
        <v>0</v>
      </c>
      <c r="Y943" s="13">
        <v>0</v>
      </c>
      <c r="Z943" s="13">
        <v>0</v>
      </c>
      <c r="AA943" s="13">
        <v>0</v>
      </c>
      <c r="AB943" s="13">
        <v>0</v>
      </c>
      <c r="AC943" s="13">
        <v>0</v>
      </c>
      <c r="AD943" s="13">
        <v>1</v>
      </c>
      <c r="AE943" s="13">
        <v>1</v>
      </c>
      <c r="AF943" s="13">
        <v>2</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70403006</v>
      </c>
      <c r="AX943" s="14" t="s">
        <v>162</v>
      </c>
      <c r="AY943" s="13">
        <v>0</v>
      </c>
      <c r="AZ943" s="15">
        <v>0</v>
      </c>
      <c r="BA943" s="15">
        <v>0</v>
      </c>
      <c r="BB943" s="36" t="s">
        <v>1150</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19.5" customHeight="1">
      <c r="C944" s="133">
        <v>62000041</v>
      </c>
      <c r="D944" s="171" t="s">
        <v>1151</v>
      </c>
      <c r="E944" s="16">
        <v>1</v>
      </c>
      <c r="F944" s="13">
        <v>60010100</v>
      </c>
      <c r="G944" s="16">
        <v>0</v>
      </c>
      <c r="H944" s="15">
        <v>0</v>
      </c>
      <c r="I944" s="16">
        <v>1</v>
      </c>
      <c r="J944" s="16">
        <v>0</v>
      </c>
      <c r="K944" s="16">
        <v>0</v>
      </c>
      <c r="L944" s="13">
        <v>0</v>
      </c>
      <c r="M944" s="13">
        <v>0</v>
      </c>
      <c r="N944" s="13">
        <v>2</v>
      </c>
      <c r="O944" s="13">
        <v>1</v>
      </c>
      <c r="P944" s="13">
        <v>1</v>
      </c>
      <c r="Q944" s="13">
        <v>0</v>
      </c>
      <c r="R944" s="8">
        <v>0</v>
      </c>
      <c r="S944" s="13">
        <v>0</v>
      </c>
      <c r="T944" s="13">
        <v>1</v>
      </c>
      <c r="U944" s="13">
        <v>2</v>
      </c>
      <c r="V944" s="13">
        <v>0</v>
      </c>
      <c r="W944" s="13">
        <v>2.5</v>
      </c>
      <c r="X944" s="13">
        <v>0</v>
      </c>
      <c r="Y944" s="13">
        <v>0</v>
      </c>
      <c r="Z944" s="13">
        <v>0</v>
      </c>
      <c r="AA944" s="13">
        <v>0</v>
      </c>
      <c r="AB944" s="13">
        <v>0</v>
      </c>
      <c r="AC944" s="13">
        <v>0</v>
      </c>
      <c r="AD944" s="13">
        <v>1</v>
      </c>
      <c r="AE944" s="13">
        <v>1</v>
      </c>
      <c r="AF944" s="13">
        <v>2</v>
      </c>
      <c r="AG944" s="8">
        <v>1</v>
      </c>
      <c r="AH944" s="8">
        <v>0</v>
      </c>
      <c r="AI944" s="8">
        <v>0</v>
      </c>
      <c r="AJ944" s="8">
        <v>0</v>
      </c>
      <c r="AK944" s="13">
        <v>0</v>
      </c>
      <c r="AL944" s="13">
        <v>0</v>
      </c>
      <c r="AM944" s="13">
        <v>0</v>
      </c>
      <c r="AN944" s="13">
        <v>0</v>
      </c>
      <c r="AO944" s="13">
        <v>5000</v>
      </c>
      <c r="AP944" s="13">
        <v>0</v>
      </c>
      <c r="AQ944" s="13">
        <v>0</v>
      </c>
      <c r="AR944" s="8">
        <v>0</v>
      </c>
      <c r="AS944" s="13">
        <v>92000036</v>
      </c>
      <c r="AT944" s="17" t="s">
        <v>199</v>
      </c>
      <c r="AU944" s="13" t="s">
        <v>351</v>
      </c>
      <c r="AV944" s="16">
        <v>10000007</v>
      </c>
      <c r="AW944" s="16">
        <v>70403006</v>
      </c>
      <c r="AX944" s="14" t="s">
        <v>162</v>
      </c>
      <c r="AY944" s="13">
        <v>0</v>
      </c>
      <c r="AZ944" s="15">
        <v>0</v>
      </c>
      <c r="BA944" s="15">
        <v>0</v>
      </c>
      <c r="BB944" s="36" t="s">
        <v>1150</v>
      </c>
      <c r="BC944" s="13">
        <v>0</v>
      </c>
      <c r="BD944" s="13">
        <v>0</v>
      </c>
      <c r="BE944" s="13">
        <v>0</v>
      </c>
      <c r="BF944" s="13">
        <v>0</v>
      </c>
      <c r="BG944" s="13">
        <v>0</v>
      </c>
      <c r="BH944" s="13">
        <v>0</v>
      </c>
      <c r="BI944" s="11">
        <v>0</v>
      </c>
      <c r="BJ944" s="8">
        <v>0</v>
      </c>
      <c r="BK944" s="8">
        <v>0</v>
      </c>
      <c r="BL944" s="8">
        <v>0</v>
      </c>
      <c r="BM944" s="8">
        <v>0</v>
      </c>
      <c r="BN944" s="8">
        <v>0</v>
      </c>
      <c r="BO944" s="8">
        <v>0</v>
      </c>
      <c r="BP944" s="8">
        <v>0</v>
      </c>
    </row>
    <row r="945" spans="3:68" ht="20.100000000000001" customHeight="1">
      <c r="C945" s="133">
        <v>62000042</v>
      </c>
      <c r="D945" s="14" t="s">
        <v>1152</v>
      </c>
      <c r="E945" s="13">
        <v>1</v>
      </c>
      <c r="F945" s="13">
        <v>60011301</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0</v>
      </c>
      <c r="AO945" s="13">
        <v>3000</v>
      </c>
      <c r="AP945" s="13">
        <v>0.5</v>
      </c>
      <c r="AQ945" s="13">
        <v>0</v>
      </c>
      <c r="AR945" s="8">
        <v>0</v>
      </c>
      <c r="AS945" s="13" t="s">
        <v>160</v>
      </c>
      <c r="AT945" s="14" t="s">
        <v>161</v>
      </c>
      <c r="AU945" s="13">
        <v>0</v>
      </c>
      <c r="AV945" s="16">
        <v>0</v>
      </c>
      <c r="AW945" s="16">
        <v>0</v>
      </c>
      <c r="AX945" s="14" t="s">
        <v>162</v>
      </c>
      <c r="AY945" s="13" t="s">
        <v>1153</v>
      </c>
      <c r="AZ945" s="15">
        <v>0</v>
      </c>
      <c r="BA945" s="15">
        <v>0</v>
      </c>
      <c r="BB945" s="36" t="s">
        <v>1154</v>
      </c>
      <c r="BC945" s="13"/>
      <c r="BD945" s="13">
        <v>0</v>
      </c>
      <c r="BE945" s="13"/>
      <c r="BF945" s="13"/>
      <c r="BG945" s="13"/>
      <c r="BH945" s="16"/>
      <c r="BI945" s="13">
        <v>0</v>
      </c>
      <c r="BJ945" s="8">
        <v>0</v>
      </c>
      <c r="BK945" s="8">
        <v>0</v>
      </c>
      <c r="BL945" s="8">
        <v>0</v>
      </c>
      <c r="BM945" s="8">
        <v>0</v>
      </c>
      <c r="BN945" s="8">
        <v>0</v>
      </c>
      <c r="BO945" s="8">
        <v>0</v>
      </c>
      <c r="BP945" s="8">
        <v>0</v>
      </c>
    </row>
    <row r="946" spans="3:68" ht="20.25" customHeight="1">
      <c r="C946" s="16">
        <v>62000101</v>
      </c>
      <c r="D946" s="17" t="s">
        <v>1155</v>
      </c>
      <c r="E946" s="16">
        <v>1</v>
      </c>
      <c r="F946" s="16">
        <v>62000101</v>
      </c>
      <c r="G946" s="16">
        <v>0</v>
      </c>
      <c r="H946" s="15">
        <v>0</v>
      </c>
      <c r="I946" s="16">
        <v>1</v>
      </c>
      <c r="J946" s="16">
        <v>0</v>
      </c>
      <c r="K946" s="13">
        <v>0</v>
      </c>
      <c r="L946" s="16">
        <v>0</v>
      </c>
      <c r="M946" s="16">
        <v>0</v>
      </c>
      <c r="N946" s="16">
        <v>1</v>
      </c>
      <c r="O946" s="16">
        <v>0</v>
      </c>
      <c r="P946" s="16">
        <v>0</v>
      </c>
      <c r="Q946" s="16">
        <v>0</v>
      </c>
      <c r="R946" s="8">
        <v>0</v>
      </c>
      <c r="S946" s="15">
        <v>0</v>
      </c>
      <c r="T946" s="13">
        <v>1</v>
      </c>
      <c r="U946" s="16">
        <v>1</v>
      </c>
      <c r="V946" s="16">
        <v>0</v>
      </c>
      <c r="W946" s="16">
        <v>3</v>
      </c>
      <c r="X946" s="16">
        <v>0</v>
      </c>
      <c r="Y946" s="16">
        <v>0</v>
      </c>
      <c r="Z946" s="16">
        <v>0</v>
      </c>
      <c r="AA946" s="16">
        <v>0</v>
      </c>
      <c r="AB946" s="16">
        <v>0</v>
      </c>
      <c r="AC946" s="16">
        <v>0</v>
      </c>
      <c r="AD946" s="16">
        <v>12</v>
      </c>
      <c r="AE946" s="16">
        <v>0</v>
      </c>
      <c r="AF946" s="16">
        <v>3</v>
      </c>
      <c r="AG946" s="8">
        <v>7</v>
      </c>
      <c r="AH946" s="8">
        <v>0</v>
      </c>
      <c r="AI946" s="8">
        <v>0</v>
      </c>
      <c r="AJ946" s="8">
        <v>10</v>
      </c>
      <c r="AK946" s="16">
        <v>0</v>
      </c>
      <c r="AL946" s="16">
        <v>0</v>
      </c>
      <c r="AM946" s="16">
        <v>0</v>
      </c>
      <c r="AN946" s="16">
        <v>0</v>
      </c>
      <c r="AO946" s="16">
        <v>3000</v>
      </c>
      <c r="AP946" s="16">
        <v>0.5</v>
      </c>
      <c r="AQ946" s="16">
        <v>20</v>
      </c>
      <c r="AR946" s="8">
        <v>0</v>
      </c>
      <c r="AS946" s="16" t="s">
        <v>160</v>
      </c>
      <c r="AT946" s="14" t="s">
        <v>188</v>
      </c>
      <c r="AU946" s="16" t="s">
        <v>869</v>
      </c>
      <c r="AV946" s="16">
        <v>10000011</v>
      </c>
      <c r="AW946" s="16">
        <v>20001010</v>
      </c>
      <c r="AX946" s="17" t="s">
        <v>195</v>
      </c>
      <c r="AY946" s="17" t="s">
        <v>160</v>
      </c>
      <c r="AZ946" s="15">
        <v>0</v>
      </c>
      <c r="BA946" s="15">
        <v>0</v>
      </c>
      <c r="BB946" s="36" t="s">
        <v>1156</v>
      </c>
      <c r="BC946" s="16">
        <v>0</v>
      </c>
      <c r="BD946" s="13">
        <v>0</v>
      </c>
      <c r="BE946" s="16">
        <v>0</v>
      </c>
      <c r="BF946" s="16">
        <v>0</v>
      </c>
      <c r="BG946" s="16">
        <v>0</v>
      </c>
      <c r="BH946" s="16">
        <v>0</v>
      </c>
      <c r="BI946" s="11">
        <v>0</v>
      </c>
      <c r="BJ946" s="8">
        <v>0</v>
      </c>
      <c r="BK946" s="8">
        <v>0</v>
      </c>
      <c r="BL946" s="8">
        <v>0</v>
      </c>
      <c r="BM946" s="8">
        <v>0</v>
      </c>
      <c r="BN946" s="8">
        <v>0</v>
      </c>
      <c r="BO946" s="8">
        <v>0</v>
      </c>
      <c r="BP946" s="8">
        <v>0</v>
      </c>
    </row>
    <row r="947" spans="3:68" ht="20.25" customHeight="1">
      <c r="C947" s="59">
        <v>62000102</v>
      </c>
      <c r="D947" s="58" t="s">
        <v>870</v>
      </c>
      <c r="E947" s="59">
        <v>1</v>
      </c>
      <c r="F947" s="59">
        <v>62011201</v>
      </c>
      <c r="G947" s="59">
        <v>0</v>
      </c>
      <c r="H947" s="60">
        <v>0</v>
      </c>
      <c r="I947" s="59">
        <v>1</v>
      </c>
      <c r="J947" s="59">
        <v>0</v>
      </c>
      <c r="K947" s="54">
        <v>0</v>
      </c>
      <c r="L947" s="59">
        <v>0</v>
      </c>
      <c r="M947" s="59">
        <v>0</v>
      </c>
      <c r="N947" s="59">
        <v>2</v>
      </c>
      <c r="O947" s="59">
        <v>1</v>
      </c>
      <c r="P947" s="59">
        <v>0.05</v>
      </c>
      <c r="Q947" s="59">
        <v>0</v>
      </c>
      <c r="R947" s="62">
        <v>0</v>
      </c>
      <c r="S947" s="60">
        <v>0</v>
      </c>
      <c r="T947" s="54">
        <v>1</v>
      </c>
      <c r="U947" s="59">
        <v>2</v>
      </c>
      <c r="V947" s="59">
        <v>0</v>
      </c>
      <c r="W947" s="59">
        <v>1.8</v>
      </c>
      <c r="X947" s="59">
        <v>700</v>
      </c>
      <c r="Y947" s="59">
        <v>0</v>
      </c>
      <c r="Z947" s="59">
        <v>0</v>
      </c>
      <c r="AA947" s="59">
        <v>0</v>
      </c>
      <c r="AB947" s="59">
        <v>1</v>
      </c>
      <c r="AC947" s="59">
        <v>0</v>
      </c>
      <c r="AD947" s="59">
        <v>10</v>
      </c>
      <c r="AE947" s="59">
        <v>1</v>
      </c>
      <c r="AF947" s="59">
        <v>1</v>
      </c>
      <c r="AG947" s="62">
        <v>2</v>
      </c>
      <c r="AH947" s="62">
        <v>2</v>
      </c>
      <c r="AI947" s="8">
        <v>0</v>
      </c>
      <c r="AJ947" s="62">
        <v>4</v>
      </c>
      <c r="AK947" s="59">
        <v>0</v>
      </c>
      <c r="AL947" s="59">
        <v>0</v>
      </c>
      <c r="AM947" s="59">
        <v>0</v>
      </c>
      <c r="AN947" s="59">
        <v>0.5</v>
      </c>
      <c r="AO947" s="59">
        <v>30000</v>
      </c>
      <c r="AP947" s="59">
        <v>0.5</v>
      </c>
      <c r="AQ947" s="59">
        <v>10</v>
      </c>
      <c r="AR947" s="62">
        <v>0</v>
      </c>
      <c r="AS947" s="59">
        <v>92002001</v>
      </c>
      <c r="AT947" s="53" t="s">
        <v>161</v>
      </c>
      <c r="AU947" s="59" t="s">
        <v>358</v>
      </c>
      <c r="AV947" s="59">
        <v>10003002</v>
      </c>
      <c r="AW947" s="59">
        <v>21100020</v>
      </c>
      <c r="AX947" s="58" t="s">
        <v>382</v>
      </c>
      <c r="AY947" s="58">
        <v>0</v>
      </c>
      <c r="AZ947" s="60">
        <v>0</v>
      </c>
      <c r="BA947" s="60">
        <v>0</v>
      </c>
      <c r="BB947" s="76" t="str">
        <f t="shared" ref="BB947" si="103">"立即对目标范围内的怪物造成"&amp;W947*100&amp;"%攻击伤害+"&amp;X947&amp;"点固定伤害"&amp;",并使目标移动速度降低50%,持续3秒"</f>
        <v>立即对目标范围内的怪物造成180%攻击伤害+700点固定伤害,并使目标移动速度降低50%,持续3秒</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16">
        <v>62000103</v>
      </c>
      <c r="D948" s="17" t="s">
        <v>1157</v>
      </c>
      <c r="E948" s="16">
        <v>1</v>
      </c>
      <c r="F948" s="16">
        <v>62000103</v>
      </c>
      <c r="G948" s="16">
        <v>0</v>
      </c>
      <c r="H948" s="15">
        <v>0</v>
      </c>
      <c r="I948" s="16">
        <v>1</v>
      </c>
      <c r="J948" s="16">
        <v>0</v>
      </c>
      <c r="K948" s="13">
        <v>0</v>
      </c>
      <c r="L948" s="16">
        <v>0</v>
      </c>
      <c r="M948" s="16">
        <v>0</v>
      </c>
      <c r="N948" s="16">
        <v>1</v>
      </c>
      <c r="O948" s="16">
        <v>0</v>
      </c>
      <c r="P948" s="16">
        <v>0</v>
      </c>
      <c r="Q948" s="16">
        <v>0</v>
      </c>
      <c r="R948" s="8">
        <v>0</v>
      </c>
      <c r="S948" s="15">
        <v>0</v>
      </c>
      <c r="T948" s="13">
        <v>1</v>
      </c>
      <c r="U948" s="16">
        <v>2</v>
      </c>
      <c r="V948" s="16">
        <v>0</v>
      </c>
      <c r="W948" s="16">
        <v>3.25</v>
      </c>
      <c r="X948" s="16">
        <v>0</v>
      </c>
      <c r="Y948" s="16">
        <v>0</v>
      </c>
      <c r="Z948" s="16">
        <v>0</v>
      </c>
      <c r="AA948" s="16">
        <v>0</v>
      </c>
      <c r="AB948" s="16">
        <v>0</v>
      </c>
      <c r="AC948" s="16">
        <v>0</v>
      </c>
      <c r="AD948" s="16">
        <v>20</v>
      </c>
      <c r="AE948" s="16">
        <v>1</v>
      </c>
      <c r="AF948" s="16">
        <v>4</v>
      </c>
      <c r="AG948" s="8">
        <v>2</v>
      </c>
      <c r="AH948" s="8">
        <v>1</v>
      </c>
      <c r="AI948" s="8">
        <v>0</v>
      </c>
      <c r="AJ948" s="8">
        <v>6</v>
      </c>
      <c r="AK948" s="16">
        <v>0</v>
      </c>
      <c r="AL948" s="16">
        <v>0.5</v>
      </c>
      <c r="AM948" s="16">
        <v>0</v>
      </c>
      <c r="AN948" s="16">
        <v>0.5</v>
      </c>
      <c r="AO948" s="16">
        <v>30000</v>
      </c>
      <c r="AP948" s="16">
        <v>0</v>
      </c>
      <c r="AQ948" s="16">
        <v>0</v>
      </c>
      <c r="AR948" s="8">
        <v>0</v>
      </c>
      <c r="AS948" s="16">
        <v>93000205</v>
      </c>
      <c r="AT948" s="14" t="s">
        <v>161</v>
      </c>
      <c r="AU948" s="16" t="s">
        <v>358</v>
      </c>
      <c r="AV948" s="16">
        <v>10003002</v>
      </c>
      <c r="AW948" s="16">
        <v>20001020</v>
      </c>
      <c r="AX948" s="17" t="s">
        <v>162</v>
      </c>
      <c r="AY948" s="17">
        <v>0</v>
      </c>
      <c r="AZ948" s="15">
        <v>0</v>
      </c>
      <c r="BA948" s="15">
        <v>0</v>
      </c>
      <c r="BB948" s="36" t="s">
        <v>1158</v>
      </c>
      <c r="BC948" s="16">
        <v>0</v>
      </c>
      <c r="BD948" s="13">
        <v>0</v>
      </c>
      <c r="BE948" s="16">
        <v>0</v>
      </c>
      <c r="BF948" s="16">
        <v>0</v>
      </c>
      <c r="BG948" s="16">
        <v>0</v>
      </c>
      <c r="BH948" s="16">
        <v>0</v>
      </c>
      <c r="BI948" s="11">
        <v>0</v>
      </c>
      <c r="BJ948" s="8">
        <v>0</v>
      </c>
      <c r="BK948" s="8">
        <v>0</v>
      </c>
      <c r="BL948" s="8">
        <v>0</v>
      </c>
      <c r="BM948" s="8">
        <v>0</v>
      </c>
      <c r="BN948" s="8">
        <v>0</v>
      </c>
      <c r="BO948" s="8">
        <v>0</v>
      </c>
      <c r="BP948" s="8">
        <v>0</v>
      </c>
    </row>
    <row r="949" spans="3:68" ht="20.25" customHeight="1">
      <c r="C949" s="59">
        <v>62000104</v>
      </c>
      <c r="D949" s="58" t="s">
        <v>778</v>
      </c>
      <c r="E949" s="59">
        <v>1</v>
      </c>
      <c r="F949" s="59">
        <v>62012201</v>
      </c>
      <c r="G949" s="59">
        <v>0</v>
      </c>
      <c r="H949" s="60">
        <v>0</v>
      </c>
      <c r="I949" s="59">
        <v>1</v>
      </c>
      <c r="J949" s="59">
        <v>0</v>
      </c>
      <c r="K949" s="54">
        <v>0</v>
      </c>
      <c r="L949" s="59">
        <v>0</v>
      </c>
      <c r="M949" s="59">
        <v>0</v>
      </c>
      <c r="N949" s="59">
        <v>2</v>
      </c>
      <c r="O949" s="59">
        <v>3</v>
      </c>
      <c r="P949" s="59">
        <v>0.15</v>
      </c>
      <c r="Q949" s="59">
        <v>0</v>
      </c>
      <c r="R949" s="62">
        <v>0</v>
      </c>
      <c r="S949" s="60">
        <v>0</v>
      </c>
      <c r="T949" s="54">
        <v>1</v>
      </c>
      <c r="U949" s="59">
        <v>2</v>
      </c>
      <c r="V949" s="59">
        <v>0</v>
      </c>
      <c r="W949" s="59">
        <v>1.8</v>
      </c>
      <c r="X949" s="59">
        <v>700</v>
      </c>
      <c r="Y949" s="59">
        <v>0</v>
      </c>
      <c r="Z949" s="59">
        <v>0</v>
      </c>
      <c r="AA949" s="59">
        <v>0</v>
      </c>
      <c r="AB949" s="59">
        <v>1</v>
      </c>
      <c r="AC949" s="59">
        <v>0</v>
      </c>
      <c r="AD949" s="59">
        <v>15</v>
      </c>
      <c r="AE949" s="59">
        <v>1</v>
      </c>
      <c r="AF949" s="59">
        <v>3.5</v>
      </c>
      <c r="AG949" s="62">
        <v>0</v>
      </c>
      <c r="AH949" s="62">
        <v>0</v>
      </c>
      <c r="AI949" s="8">
        <v>0</v>
      </c>
      <c r="AJ949" s="62">
        <v>4</v>
      </c>
      <c r="AK949" s="59">
        <v>0</v>
      </c>
      <c r="AL949" s="59">
        <v>0</v>
      </c>
      <c r="AM949" s="59">
        <v>0</v>
      </c>
      <c r="AN949" s="59">
        <v>0</v>
      </c>
      <c r="AO949" s="59">
        <v>3000</v>
      </c>
      <c r="AP949" s="59">
        <v>0</v>
      </c>
      <c r="AQ949" s="59">
        <v>0</v>
      </c>
      <c r="AR949" s="62">
        <v>0</v>
      </c>
      <c r="AS949" s="59">
        <v>92005001</v>
      </c>
      <c r="AT949" s="53" t="s">
        <v>161</v>
      </c>
      <c r="AU949" s="59" t="s">
        <v>351</v>
      </c>
      <c r="AV949" s="59">
        <v>10000009</v>
      </c>
      <c r="AW949" s="59">
        <v>21100050</v>
      </c>
      <c r="AX949" s="58" t="s">
        <v>162</v>
      </c>
      <c r="AY949" s="58">
        <v>0</v>
      </c>
      <c r="AZ949" s="60">
        <v>0</v>
      </c>
      <c r="BA949" s="60">
        <v>0</v>
      </c>
      <c r="BB949" s="104" t="str">
        <f>"受到伤害有一定概率立即对自身范围内的怪物造成"&amp;W949*100&amp;"%攻击伤害+"&amp;X949&amp;",并击退周围附近敌方目标"</f>
        <v>受到伤害有一定概率立即对自身范围内的怪物造成180%攻击伤害+700,并击退周围附近敌方目标</v>
      </c>
      <c r="BC949" s="59">
        <v>0</v>
      </c>
      <c r="BD949" s="54">
        <v>0</v>
      </c>
      <c r="BE949" s="59">
        <v>0</v>
      </c>
      <c r="BF949" s="59">
        <v>0</v>
      </c>
      <c r="BG949" s="59">
        <v>0</v>
      </c>
      <c r="BH949" s="59">
        <v>0</v>
      </c>
      <c r="BI949" s="82">
        <v>0</v>
      </c>
      <c r="BJ949" s="8">
        <v>1</v>
      </c>
      <c r="BK949" s="8">
        <v>0</v>
      </c>
      <c r="BL949" s="8">
        <v>0</v>
      </c>
      <c r="BM949" s="8">
        <v>0</v>
      </c>
      <c r="BN949" s="8">
        <v>0</v>
      </c>
      <c r="BO949" s="8">
        <v>0</v>
      </c>
      <c r="BP949" s="8">
        <v>0</v>
      </c>
    </row>
    <row r="950" spans="3:68" ht="20.25" customHeight="1">
      <c r="C950" s="59">
        <v>62000105</v>
      </c>
      <c r="D950" s="58" t="s">
        <v>1159</v>
      </c>
      <c r="E950" s="59">
        <v>1</v>
      </c>
      <c r="F950" s="59">
        <v>62000105</v>
      </c>
      <c r="G950" s="59">
        <v>0</v>
      </c>
      <c r="H950" s="60">
        <v>0</v>
      </c>
      <c r="I950" s="59">
        <v>1</v>
      </c>
      <c r="J950" s="59">
        <v>0</v>
      </c>
      <c r="K950" s="54">
        <v>0</v>
      </c>
      <c r="L950" s="59">
        <v>0</v>
      </c>
      <c r="M950" s="59">
        <v>0</v>
      </c>
      <c r="N950" s="59">
        <v>2</v>
      </c>
      <c r="O950" s="59">
        <v>1</v>
      </c>
      <c r="P950" s="59">
        <v>0.1</v>
      </c>
      <c r="Q950" s="59">
        <v>0</v>
      </c>
      <c r="R950" s="62">
        <v>0</v>
      </c>
      <c r="S950" s="60">
        <v>0</v>
      </c>
      <c r="T950" s="54">
        <v>1</v>
      </c>
      <c r="U950" s="59">
        <v>2</v>
      </c>
      <c r="V950" s="59">
        <v>0</v>
      </c>
      <c r="W950" s="59">
        <v>0</v>
      </c>
      <c r="X950" s="59">
        <v>0</v>
      </c>
      <c r="Y950" s="59">
        <v>0</v>
      </c>
      <c r="Z950" s="59">
        <v>0</v>
      </c>
      <c r="AA950" s="59">
        <v>0</v>
      </c>
      <c r="AB950" s="59">
        <v>1</v>
      </c>
      <c r="AC950" s="59">
        <v>0</v>
      </c>
      <c r="AD950" s="59">
        <v>12</v>
      </c>
      <c r="AE950" s="59">
        <v>0</v>
      </c>
      <c r="AF950" s="59">
        <v>0</v>
      </c>
      <c r="AG950" s="62">
        <v>2</v>
      </c>
      <c r="AH950" s="62">
        <v>1</v>
      </c>
      <c r="AI950" s="8">
        <v>0</v>
      </c>
      <c r="AJ950" s="62">
        <v>0</v>
      </c>
      <c r="AK950" s="59">
        <v>0</v>
      </c>
      <c r="AL950" s="59">
        <v>0</v>
      </c>
      <c r="AM950" s="59">
        <v>0</v>
      </c>
      <c r="AN950" s="59">
        <v>0</v>
      </c>
      <c r="AO950" s="59">
        <v>1000</v>
      </c>
      <c r="AP950" s="59">
        <v>0</v>
      </c>
      <c r="AQ950" s="59">
        <v>0</v>
      </c>
      <c r="AR950" s="62">
        <v>92000009</v>
      </c>
      <c r="AS950" s="59" t="s">
        <v>160</v>
      </c>
      <c r="AT950" s="53" t="s">
        <v>161</v>
      </c>
      <c r="AU950" s="59" t="s">
        <v>914</v>
      </c>
      <c r="AV950" s="59">
        <v>0</v>
      </c>
      <c r="AW950" s="59">
        <v>0</v>
      </c>
      <c r="AX950" s="58" t="s">
        <v>162</v>
      </c>
      <c r="AY950" s="58" t="s">
        <v>160</v>
      </c>
      <c r="AZ950" s="60">
        <v>0</v>
      </c>
      <c r="BA950" s="60">
        <v>0</v>
      </c>
      <c r="BB950" s="76" t="s">
        <v>1160</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59">
        <v>62000106</v>
      </c>
      <c r="D951" s="58" t="s">
        <v>1161</v>
      </c>
      <c r="E951" s="59">
        <v>1</v>
      </c>
      <c r="F951" s="59">
        <v>62000106</v>
      </c>
      <c r="G951" s="59">
        <v>0</v>
      </c>
      <c r="H951" s="60">
        <v>0</v>
      </c>
      <c r="I951" s="59">
        <v>1</v>
      </c>
      <c r="J951" s="59">
        <v>0</v>
      </c>
      <c r="K951" s="54">
        <v>0</v>
      </c>
      <c r="L951" s="59">
        <v>0</v>
      </c>
      <c r="M951" s="59">
        <v>0</v>
      </c>
      <c r="N951" s="59">
        <v>2</v>
      </c>
      <c r="O951" s="59">
        <v>2</v>
      </c>
      <c r="P951" s="59">
        <v>0.3</v>
      </c>
      <c r="Q951" s="59">
        <v>0</v>
      </c>
      <c r="R951" s="62">
        <v>0</v>
      </c>
      <c r="S951" s="60">
        <v>0</v>
      </c>
      <c r="T951" s="54">
        <v>1</v>
      </c>
      <c r="U951" s="59">
        <v>2</v>
      </c>
      <c r="V951" s="59">
        <v>0</v>
      </c>
      <c r="W951" s="59">
        <v>0</v>
      </c>
      <c r="X951" s="59">
        <v>0</v>
      </c>
      <c r="Y951" s="59">
        <v>0</v>
      </c>
      <c r="Z951" s="59">
        <v>0</v>
      </c>
      <c r="AA951" s="59">
        <v>0</v>
      </c>
      <c r="AB951" s="59">
        <v>1</v>
      </c>
      <c r="AC951" s="59">
        <v>0</v>
      </c>
      <c r="AD951" s="59">
        <v>45</v>
      </c>
      <c r="AE951" s="59">
        <v>0</v>
      </c>
      <c r="AF951" s="59">
        <v>0</v>
      </c>
      <c r="AG951" s="62">
        <v>2</v>
      </c>
      <c r="AH951" s="62">
        <v>1</v>
      </c>
      <c r="AI951" s="8">
        <v>0</v>
      </c>
      <c r="AJ951" s="62">
        <v>0</v>
      </c>
      <c r="AK951" s="59">
        <v>0</v>
      </c>
      <c r="AL951" s="59">
        <v>0</v>
      </c>
      <c r="AM951" s="59">
        <v>0</v>
      </c>
      <c r="AN951" s="59">
        <v>0</v>
      </c>
      <c r="AO951" s="59">
        <v>1000</v>
      </c>
      <c r="AP951" s="59">
        <v>0</v>
      </c>
      <c r="AQ951" s="59">
        <v>0</v>
      </c>
      <c r="AR951" s="62">
        <v>92000010</v>
      </c>
      <c r="AS951" s="59" t="s">
        <v>160</v>
      </c>
      <c r="AT951" s="53" t="s">
        <v>161</v>
      </c>
      <c r="AU951" s="59" t="s">
        <v>914</v>
      </c>
      <c r="AV951" s="59">
        <v>0</v>
      </c>
      <c r="AW951" s="59">
        <v>0</v>
      </c>
      <c r="AX951" s="58" t="s">
        <v>162</v>
      </c>
      <c r="AY951" s="58" t="s">
        <v>160</v>
      </c>
      <c r="AZ951" s="60">
        <v>0</v>
      </c>
      <c r="BA951" s="60">
        <v>0</v>
      </c>
      <c r="BB951" s="81" t="s">
        <v>1162</v>
      </c>
      <c r="BC951" s="59">
        <v>0</v>
      </c>
      <c r="BD951" s="54">
        <v>0</v>
      </c>
      <c r="BE951" s="59">
        <v>0</v>
      </c>
      <c r="BF951" s="59">
        <v>0</v>
      </c>
      <c r="BG951" s="59">
        <v>0</v>
      </c>
      <c r="BH951" s="59">
        <v>0</v>
      </c>
      <c r="BI951" s="82">
        <v>0</v>
      </c>
      <c r="BJ951" s="8">
        <v>0</v>
      </c>
      <c r="BK951" s="8">
        <v>0</v>
      </c>
      <c r="BL951" s="8">
        <v>0</v>
      </c>
      <c r="BM951" s="8">
        <v>0</v>
      </c>
      <c r="BN951" s="8">
        <v>0</v>
      </c>
      <c r="BO951" s="8">
        <v>0</v>
      </c>
      <c r="BP951" s="8">
        <v>0</v>
      </c>
    </row>
    <row r="952" spans="3:68" ht="20.25" customHeight="1">
      <c r="C952" s="16">
        <v>62000107</v>
      </c>
      <c r="D952" s="17" t="s">
        <v>1163</v>
      </c>
      <c r="E952" s="16">
        <v>1</v>
      </c>
      <c r="F952" s="16">
        <v>62000107</v>
      </c>
      <c r="G952" s="16">
        <v>0</v>
      </c>
      <c r="H952" s="15">
        <v>0</v>
      </c>
      <c r="I952" s="16">
        <v>1</v>
      </c>
      <c r="J952" s="16">
        <v>0</v>
      </c>
      <c r="K952" s="13">
        <v>0</v>
      </c>
      <c r="L952" s="16">
        <v>0</v>
      </c>
      <c r="M952" s="16">
        <v>0</v>
      </c>
      <c r="N952" s="16">
        <v>1</v>
      </c>
      <c r="O952" s="16">
        <v>0</v>
      </c>
      <c r="P952" s="16">
        <v>0</v>
      </c>
      <c r="Q952" s="16">
        <v>0</v>
      </c>
      <c r="R952" s="8">
        <v>0</v>
      </c>
      <c r="S952" s="15">
        <v>0</v>
      </c>
      <c r="T952" s="13">
        <v>1</v>
      </c>
      <c r="U952" s="16">
        <v>2</v>
      </c>
      <c r="V952" s="16">
        <v>0</v>
      </c>
      <c r="W952" s="16">
        <v>2.5</v>
      </c>
      <c r="X952" s="16">
        <v>0</v>
      </c>
      <c r="Y952" s="16">
        <v>0</v>
      </c>
      <c r="Z952" s="16">
        <v>0</v>
      </c>
      <c r="AA952" s="16">
        <v>0</v>
      </c>
      <c r="AB952" s="16">
        <v>0</v>
      </c>
      <c r="AC952" s="16">
        <v>0</v>
      </c>
      <c r="AD952" s="16">
        <v>18</v>
      </c>
      <c r="AE952" s="16">
        <v>1</v>
      </c>
      <c r="AF952" s="16">
        <v>3.5</v>
      </c>
      <c r="AG952" s="8">
        <v>0</v>
      </c>
      <c r="AH952" s="8">
        <v>0</v>
      </c>
      <c r="AI952" s="8">
        <v>0</v>
      </c>
      <c r="AJ952" s="8">
        <v>4</v>
      </c>
      <c r="AK952" s="16">
        <v>0</v>
      </c>
      <c r="AL952" s="16">
        <v>0</v>
      </c>
      <c r="AM952" s="16">
        <v>0</v>
      </c>
      <c r="AN952" s="16">
        <v>0.5</v>
      </c>
      <c r="AO952" s="16">
        <v>3000</v>
      </c>
      <c r="AP952" s="16">
        <v>0</v>
      </c>
      <c r="AQ952" s="16">
        <v>0</v>
      </c>
      <c r="AR952" s="8">
        <v>92000018</v>
      </c>
      <c r="AS952" s="16" t="s">
        <v>1164</v>
      </c>
      <c r="AT952" s="14" t="s">
        <v>161</v>
      </c>
      <c r="AU952" s="16" t="s">
        <v>351</v>
      </c>
      <c r="AV952" s="16">
        <v>10000009</v>
      </c>
      <c r="AW952" s="16">
        <v>20001030</v>
      </c>
      <c r="AX952" s="17" t="s">
        <v>162</v>
      </c>
      <c r="AY952" s="17">
        <v>0</v>
      </c>
      <c r="AZ952" s="15">
        <v>0</v>
      </c>
      <c r="BA952" s="15">
        <v>0</v>
      </c>
      <c r="BB952" s="36" t="s">
        <v>1165</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172">
        <v>62000108</v>
      </c>
      <c r="D953" s="173" t="s">
        <v>1166</v>
      </c>
      <c r="E953" s="172">
        <v>1</v>
      </c>
      <c r="F953" s="172">
        <v>62000108</v>
      </c>
      <c r="G953" s="172">
        <v>0</v>
      </c>
      <c r="H953" s="174">
        <v>0</v>
      </c>
      <c r="I953" s="172">
        <v>1</v>
      </c>
      <c r="J953" s="172">
        <v>0</v>
      </c>
      <c r="K953" s="175">
        <v>0</v>
      </c>
      <c r="L953" s="172">
        <v>0</v>
      </c>
      <c r="M953" s="172">
        <v>0</v>
      </c>
      <c r="N953" s="172">
        <v>2</v>
      </c>
      <c r="O953" s="172">
        <v>4</v>
      </c>
      <c r="P953" s="172">
        <v>1</v>
      </c>
      <c r="Q953" s="172">
        <v>0</v>
      </c>
      <c r="R953" s="176">
        <v>0</v>
      </c>
      <c r="S953" s="174">
        <v>0</v>
      </c>
      <c r="T953" s="175">
        <v>1</v>
      </c>
      <c r="U953" s="172">
        <v>2</v>
      </c>
      <c r="V953" s="172">
        <v>0</v>
      </c>
      <c r="W953" s="172">
        <v>0</v>
      </c>
      <c r="X953" s="172">
        <v>0</v>
      </c>
      <c r="Y953" s="172">
        <v>0</v>
      </c>
      <c r="Z953" s="172">
        <v>0</v>
      </c>
      <c r="AA953" s="172">
        <v>0</v>
      </c>
      <c r="AB953" s="172">
        <v>1</v>
      </c>
      <c r="AC953" s="172">
        <v>0</v>
      </c>
      <c r="AD953" s="172">
        <v>1</v>
      </c>
      <c r="AE953" s="172">
        <v>0</v>
      </c>
      <c r="AF953" s="172">
        <v>0</v>
      </c>
      <c r="AG953" s="176">
        <v>8</v>
      </c>
      <c r="AH953" s="176">
        <v>0</v>
      </c>
      <c r="AI953" s="176">
        <v>0</v>
      </c>
      <c r="AJ953" s="176">
        <v>0</v>
      </c>
      <c r="AK953" s="172">
        <v>0</v>
      </c>
      <c r="AL953" s="172">
        <v>0</v>
      </c>
      <c r="AM953" s="172">
        <v>0</v>
      </c>
      <c r="AN953" s="172">
        <v>0</v>
      </c>
      <c r="AO953" s="172">
        <v>1000</v>
      </c>
      <c r="AP953" s="172">
        <v>0</v>
      </c>
      <c r="AQ953" s="172">
        <v>0</v>
      </c>
      <c r="AR953" s="176">
        <v>92000005</v>
      </c>
      <c r="AS953" s="172" t="s">
        <v>160</v>
      </c>
      <c r="AT953" s="177" t="s">
        <v>161</v>
      </c>
      <c r="AU953" s="172" t="s">
        <v>914</v>
      </c>
      <c r="AV953" s="172">
        <v>0</v>
      </c>
      <c r="AW953" s="172">
        <v>40000003</v>
      </c>
      <c r="AX953" s="173" t="s">
        <v>162</v>
      </c>
      <c r="AY953" s="173" t="s">
        <v>160</v>
      </c>
      <c r="AZ953" s="174">
        <v>0</v>
      </c>
      <c r="BA953" s="174">
        <v>0</v>
      </c>
      <c r="BB953" s="181" t="s">
        <v>1167</v>
      </c>
      <c r="BC953" s="172">
        <v>0</v>
      </c>
      <c r="BD953" s="175">
        <v>0</v>
      </c>
      <c r="BE953" s="172">
        <v>0</v>
      </c>
      <c r="BF953" s="172">
        <v>0</v>
      </c>
      <c r="BG953" s="172">
        <v>0</v>
      </c>
      <c r="BH953" s="172">
        <v>0</v>
      </c>
      <c r="BI953" s="186">
        <v>0</v>
      </c>
      <c r="BJ953" s="176">
        <v>1</v>
      </c>
      <c r="BK953" s="8">
        <v>0</v>
      </c>
      <c r="BL953" s="8">
        <v>0</v>
      </c>
      <c r="BM953" s="8">
        <v>0</v>
      </c>
      <c r="BN953" s="8">
        <v>0</v>
      </c>
      <c r="BO953" s="8">
        <v>0</v>
      </c>
      <c r="BP953" s="8">
        <v>0</v>
      </c>
    </row>
    <row r="954" spans="3:68" ht="19.5" customHeight="1">
      <c r="C954" s="16">
        <v>62000109</v>
      </c>
      <c r="D954" s="17" t="s">
        <v>1168</v>
      </c>
      <c r="E954" s="13">
        <v>1</v>
      </c>
      <c r="F954" s="16">
        <v>62000109</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3.5</v>
      </c>
      <c r="X954" s="16">
        <v>2500</v>
      </c>
      <c r="Y954" s="16">
        <v>0</v>
      </c>
      <c r="Z954" s="16">
        <v>0</v>
      </c>
      <c r="AA954" s="16">
        <v>0</v>
      </c>
      <c r="AB954" s="16">
        <v>0</v>
      </c>
      <c r="AC954" s="16">
        <v>0</v>
      </c>
      <c r="AD954" s="16">
        <v>12</v>
      </c>
      <c r="AE954" s="16">
        <v>1</v>
      </c>
      <c r="AF954" s="16">
        <v>3</v>
      </c>
      <c r="AG954" s="8">
        <v>2</v>
      </c>
      <c r="AH954" s="8">
        <v>2</v>
      </c>
      <c r="AI954" s="8">
        <v>0</v>
      </c>
      <c r="AJ954" s="8">
        <v>4</v>
      </c>
      <c r="AK954" s="16">
        <v>0</v>
      </c>
      <c r="AL954" s="16">
        <v>0</v>
      </c>
      <c r="AM954" s="16">
        <v>0</v>
      </c>
      <c r="AN954" s="16">
        <v>0.2</v>
      </c>
      <c r="AO954" s="16">
        <v>3000</v>
      </c>
      <c r="AP954" s="16">
        <v>0.2</v>
      </c>
      <c r="AQ954" s="16">
        <v>10</v>
      </c>
      <c r="AR954" s="8">
        <v>0</v>
      </c>
      <c r="AS954" s="16">
        <v>92000013</v>
      </c>
      <c r="AT954" s="17" t="s">
        <v>161</v>
      </c>
      <c r="AU954" s="16" t="s">
        <v>358</v>
      </c>
      <c r="AV954" s="16">
        <v>10003002</v>
      </c>
      <c r="AW954" s="16">
        <v>20001040</v>
      </c>
      <c r="AX954" s="17" t="s">
        <v>382</v>
      </c>
      <c r="AY954" s="17">
        <v>0</v>
      </c>
      <c r="AZ954" s="15">
        <v>0</v>
      </c>
      <c r="BA954" s="15">
        <v>0</v>
      </c>
      <c r="BB954" s="136" t="s">
        <v>1169</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19.5" customHeight="1">
      <c r="C955" s="59">
        <v>63001001</v>
      </c>
      <c r="D955" s="58" t="s">
        <v>1170</v>
      </c>
      <c r="E955" s="54">
        <v>1</v>
      </c>
      <c r="F955" s="59">
        <v>63001001</v>
      </c>
      <c r="G955" s="59">
        <v>0</v>
      </c>
      <c r="H955" s="60">
        <v>0</v>
      </c>
      <c r="I955" s="59">
        <v>1</v>
      </c>
      <c r="J955" s="59">
        <v>0</v>
      </c>
      <c r="K955" s="54">
        <v>0</v>
      </c>
      <c r="L955" s="59">
        <v>0</v>
      </c>
      <c r="M955" s="59">
        <v>0</v>
      </c>
      <c r="N955" s="59">
        <v>2</v>
      </c>
      <c r="O955" s="59">
        <v>12</v>
      </c>
      <c r="P955" s="59">
        <v>1</v>
      </c>
      <c r="Q955" s="59">
        <v>0</v>
      </c>
      <c r="R955" s="62">
        <v>0</v>
      </c>
      <c r="S955" s="60">
        <v>0</v>
      </c>
      <c r="T955" s="54">
        <v>1</v>
      </c>
      <c r="U955" s="59">
        <v>2</v>
      </c>
      <c r="V955" s="59">
        <v>0</v>
      </c>
      <c r="W955" s="59">
        <v>0</v>
      </c>
      <c r="X955" s="59">
        <v>0</v>
      </c>
      <c r="Y955" s="59">
        <v>0</v>
      </c>
      <c r="Z955" s="59">
        <v>0</v>
      </c>
      <c r="AA955" s="59">
        <v>0</v>
      </c>
      <c r="AB955" s="59">
        <v>1</v>
      </c>
      <c r="AC955" s="59">
        <v>0</v>
      </c>
      <c r="AD955" s="59">
        <v>60</v>
      </c>
      <c r="AE955" s="59">
        <v>1</v>
      </c>
      <c r="AF955" s="59" t="s">
        <v>394</v>
      </c>
      <c r="AG955" s="62">
        <v>0</v>
      </c>
      <c r="AH955" s="62">
        <v>0</v>
      </c>
      <c r="AI955" s="8">
        <v>0</v>
      </c>
      <c r="AJ955" s="62">
        <v>0</v>
      </c>
      <c r="AK955" s="59">
        <v>0</v>
      </c>
      <c r="AL955" s="59">
        <v>0</v>
      </c>
      <c r="AM955" s="59">
        <v>0</v>
      </c>
      <c r="AN955" s="59">
        <v>0</v>
      </c>
      <c r="AO955" s="59">
        <v>50000</v>
      </c>
      <c r="AP955" s="59">
        <v>0</v>
      </c>
      <c r="AQ955" s="59">
        <v>0</v>
      </c>
      <c r="AR955" s="62">
        <v>0</v>
      </c>
      <c r="AS955" s="59">
        <v>90501001</v>
      </c>
      <c r="AT955" s="58" t="s">
        <v>160</v>
      </c>
      <c r="AU955" s="59">
        <v>0</v>
      </c>
      <c r="AV955" s="59">
        <v>0</v>
      </c>
      <c r="AW955" s="59">
        <v>0</v>
      </c>
      <c r="AX955" s="14" t="s">
        <v>1171</v>
      </c>
      <c r="AY955" s="58">
        <v>0</v>
      </c>
      <c r="AZ955" s="60">
        <v>0</v>
      </c>
      <c r="BA955" s="60">
        <v>0</v>
      </c>
      <c r="BB955" s="159" t="s">
        <v>1172</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100000000000001" customHeight="1">
      <c r="C956" s="13">
        <v>63001002</v>
      </c>
      <c r="D956" s="14" t="s">
        <v>1173</v>
      </c>
      <c r="E956" s="13">
        <v>1</v>
      </c>
      <c r="F956" s="13">
        <v>63001002</v>
      </c>
      <c r="G956" s="16">
        <v>0</v>
      </c>
      <c r="H956" s="15">
        <v>0</v>
      </c>
      <c r="I956" s="16">
        <v>1</v>
      </c>
      <c r="J956" s="16">
        <v>0</v>
      </c>
      <c r="K956" s="13">
        <v>0</v>
      </c>
      <c r="L956" s="13">
        <v>0</v>
      </c>
      <c r="M956" s="13">
        <v>0</v>
      </c>
      <c r="N956" s="13">
        <v>8</v>
      </c>
      <c r="O956" s="13">
        <v>0</v>
      </c>
      <c r="P956" s="13">
        <v>0</v>
      </c>
      <c r="Q956" s="13">
        <v>0</v>
      </c>
      <c r="R956" s="8">
        <v>0</v>
      </c>
      <c r="S956" s="13">
        <v>0</v>
      </c>
      <c r="T956" s="13">
        <v>1</v>
      </c>
      <c r="U956" s="13">
        <v>2</v>
      </c>
      <c r="V956" s="13">
        <v>0</v>
      </c>
      <c r="W956" s="16">
        <v>0</v>
      </c>
      <c r="X956" s="16">
        <v>0</v>
      </c>
      <c r="Y956" s="13">
        <v>0</v>
      </c>
      <c r="Z956" s="13">
        <v>0</v>
      </c>
      <c r="AA956" s="13">
        <v>0</v>
      </c>
      <c r="AB956" s="13">
        <v>1</v>
      </c>
      <c r="AC956" s="13">
        <v>0</v>
      </c>
      <c r="AD956" s="13">
        <v>0</v>
      </c>
      <c r="AE956" s="13">
        <v>2</v>
      </c>
      <c r="AF956" s="13" t="s">
        <v>169</v>
      </c>
      <c r="AG956" s="8">
        <v>2</v>
      </c>
      <c r="AH956" s="8">
        <v>2</v>
      </c>
      <c r="AI956" s="8">
        <v>0</v>
      </c>
      <c r="AJ956" s="8">
        <v>1.5</v>
      </c>
      <c r="AK956" s="13">
        <v>0</v>
      </c>
      <c r="AL956" s="13">
        <v>0</v>
      </c>
      <c r="AM956" s="13">
        <v>0</v>
      </c>
      <c r="AN956" s="13">
        <v>0</v>
      </c>
      <c r="AO956" s="13">
        <v>3000</v>
      </c>
      <c r="AP956" s="13">
        <v>0</v>
      </c>
      <c r="AQ956" s="13">
        <v>0</v>
      </c>
      <c r="AR956" s="8">
        <v>0</v>
      </c>
      <c r="AS956" s="13" t="s">
        <v>160</v>
      </c>
      <c r="AT956" s="14" t="s">
        <v>160</v>
      </c>
      <c r="AU956" s="13">
        <v>0</v>
      </c>
      <c r="AV956" s="16">
        <v>0</v>
      </c>
      <c r="AW956" s="16">
        <v>0</v>
      </c>
      <c r="AX956" s="14" t="s">
        <v>162</v>
      </c>
      <c r="AY956" s="13" t="s">
        <v>1174</v>
      </c>
      <c r="AZ956" s="15">
        <v>0</v>
      </c>
      <c r="BA956" s="15">
        <v>0</v>
      </c>
      <c r="BB956" s="36" t="s">
        <v>1175</v>
      </c>
      <c r="BC956" s="13">
        <v>0</v>
      </c>
      <c r="BD956" s="13">
        <v>0</v>
      </c>
      <c r="BE956" s="13">
        <v>0</v>
      </c>
      <c r="BF956" s="13">
        <v>0</v>
      </c>
      <c r="BG956" s="13">
        <v>0</v>
      </c>
      <c r="BH956" s="13">
        <v>0</v>
      </c>
      <c r="BI956" s="11">
        <v>0</v>
      </c>
      <c r="BJ956" s="8">
        <v>0</v>
      </c>
      <c r="BK956" s="8">
        <v>0</v>
      </c>
      <c r="BL956" s="8">
        <v>0</v>
      </c>
      <c r="BM956" s="8">
        <v>0</v>
      </c>
      <c r="BN956" s="8">
        <v>0</v>
      </c>
      <c r="BO956" s="8">
        <v>0</v>
      </c>
      <c r="BP956" s="8">
        <v>0</v>
      </c>
    </row>
    <row r="957" spans="3:68" ht="20.100000000000001" customHeight="1">
      <c r="C957" s="13">
        <v>63001003</v>
      </c>
      <c r="D957" s="14" t="s">
        <v>1176</v>
      </c>
      <c r="E957" s="13">
        <v>1</v>
      </c>
      <c r="F957" s="13">
        <v>63003001</v>
      </c>
      <c r="G957" s="13">
        <v>0</v>
      </c>
      <c r="H957" s="15">
        <v>0</v>
      </c>
      <c r="I957" s="16">
        <v>1</v>
      </c>
      <c r="J957" s="16">
        <v>0</v>
      </c>
      <c r="K957" s="13">
        <v>0</v>
      </c>
      <c r="L957" s="13">
        <v>0</v>
      </c>
      <c r="M957" s="13">
        <v>0</v>
      </c>
      <c r="N957" s="13">
        <v>2</v>
      </c>
      <c r="O957" s="13">
        <v>0</v>
      </c>
      <c r="P957" s="13">
        <v>0</v>
      </c>
      <c r="Q957" s="13">
        <v>0</v>
      </c>
      <c r="R957" s="8">
        <v>0</v>
      </c>
      <c r="S957" s="13">
        <v>0</v>
      </c>
      <c r="T957" s="13">
        <v>1</v>
      </c>
      <c r="U957" s="13">
        <v>0</v>
      </c>
      <c r="V957" s="13">
        <v>0</v>
      </c>
      <c r="W957" s="16">
        <v>0</v>
      </c>
      <c r="X957" s="16">
        <v>0</v>
      </c>
      <c r="Y957" s="13">
        <v>0</v>
      </c>
      <c r="Z957" s="13">
        <v>0</v>
      </c>
      <c r="AA957" s="13">
        <v>0</v>
      </c>
      <c r="AB957" s="13">
        <v>1</v>
      </c>
      <c r="AC957" s="13">
        <v>0</v>
      </c>
      <c r="AD957" s="13">
        <v>0</v>
      </c>
      <c r="AE957" s="13">
        <v>0</v>
      </c>
      <c r="AF957" s="13" t="s">
        <v>160</v>
      </c>
      <c r="AG957" s="8">
        <v>0</v>
      </c>
      <c r="AH957" s="8">
        <v>0</v>
      </c>
      <c r="AI957" s="8">
        <v>0</v>
      </c>
      <c r="AJ957" s="8">
        <v>0</v>
      </c>
      <c r="AK957" s="13">
        <v>0</v>
      </c>
      <c r="AL957" s="13">
        <v>0</v>
      </c>
      <c r="AM957" s="13">
        <v>0</v>
      </c>
      <c r="AN957" s="13">
        <v>0</v>
      </c>
      <c r="AO957" s="13">
        <v>0</v>
      </c>
      <c r="AP957" s="13">
        <v>0</v>
      </c>
      <c r="AQ957" s="13">
        <v>0</v>
      </c>
      <c r="AR957" s="8">
        <v>0</v>
      </c>
      <c r="AS957" s="13" t="s">
        <v>160</v>
      </c>
      <c r="AT957" s="14" t="s">
        <v>160</v>
      </c>
      <c r="AU957" s="13">
        <v>0</v>
      </c>
      <c r="AV957" s="16">
        <v>0</v>
      </c>
      <c r="AW957" s="16">
        <v>0</v>
      </c>
      <c r="AX957" s="14" t="s">
        <v>160</v>
      </c>
      <c r="AY957" s="13">
        <v>0</v>
      </c>
      <c r="AZ957" s="15"/>
      <c r="BA957" s="15">
        <v>0</v>
      </c>
      <c r="BB957" s="36" t="s">
        <v>1177</v>
      </c>
      <c r="BC957" s="13">
        <v>0</v>
      </c>
      <c r="BD957" s="13">
        <v>0</v>
      </c>
      <c r="BE957" s="13">
        <v>0</v>
      </c>
      <c r="BF957" s="13">
        <v>0</v>
      </c>
      <c r="BG957" s="13">
        <v>0</v>
      </c>
      <c r="BH957" s="13">
        <v>0</v>
      </c>
      <c r="BI957" s="11">
        <v>0</v>
      </c>
      <c r="BJ957" s="8">
        <v>0</v>
      </c>
      <c r="BK957" s="8">
        <v>0</v>
      </c>
      <c r="BL957" s="8">
        <v>0</v>
      </c>
      <c r="BM957" s="8">
        <v>0</v>
      </c>
      <c r="BN957" s="8">
        <v>0</v>
      </c>
      <c r="BO957" s="8">
        <v>0</v>
      </c>
      <c r="BP957" s="8">
        <v>0</v>
      </c>
    </row>
    <row r="958" spans="3:68" ht="19.5" customHeight="1">
      <c r="C958" s="13">
        <v>63001004</v>
      </c>
      <c r="D958" s="171" t="s">
        <v>1178</v>
      </c>
      <c r="E958" s="133">
        <v>1</v>
      </c>
      <c r="F958" s="133">
        <v>63001004</v>
      </c>
      <c r="G958" s="133">
        <v>0</v>
      </c>
      <c r="H958" s="133">
        <v>0</v>
      </c>
      <c r="I958" s="16">
        <v>1</v>
      </c>
      <c r="J958" s="16">
        <v>0</v>
      </c>
      <c r="K958" s="13">
        <v>0</v>
      </c>
      <c r="L958" s="133">
        <v>0</v>
      </c>
      <c r="M958" s="133">
        <v>0</v>
      </c>
      <c r="N958" s="133">
        <v>2</v>
      </c>
      <c r="O958" s="133">
        <v>17</v>
      </c>
      <c r="P958" s="133">
        <v>0.05</v>
      </c>
      <c r="Q958" s="133">
        <v>0</v>
      </c>
      <c r="R958" s="8">
        <v>0</v>
      </c>
      <c r="S958" s="133">
        <v>0</v>
      </c>
      <c r="T958" s="133">
        <v>1</v>
      </c>
      <c r="U958" s="133">
        <v>2</v>
      </c>
      <c r="V958" s="133">
        <v>0</v>
      </c>
      <c r="W958" s="133">
        <v>0</v>
      </c>
      <c r="X958" s="133">
        <v>0</v>
      </c>
      <c r="Y958" s="133">
        <v>0</v>
      </c>
      <c r="Z958" s="133">
        <v>0</v>
      </c>
      <c r="AA958" s="133">
        <v>0</v>
      </c>
      <c r="AB958" s="13">
        <v>1</v>
      </c>
      <c r="AC958" s="133">
        <v>0</v>
      </c>
      <c r="AD958" s="133">
        <v>15</v>
      </c>
      <c r="AE958" s="133">
        <v>2</v>
      </c>
      <c r="AF958" s="133" t="s">
        <v>169</v>
      </c>
      <c r="AG958" s="133">
        <v>2</v>
      </c>
      <c r="AH958" s="133">
        <v>3</v>
      </c>
      <c r="AI958" s="8">
        <v>0</v>
      </c>
      <c r="AJ958" s="133">
        <v>1.5</v>
      </c>
      <c r="AK958" s="133">
        <v>0</v>
      </c>
      <c r="AL958" s="133">
        <v>0</v>
      </c>
      <c r="AM958" s="133">
        <v>0</v>
      </c>
      <c r="AN958" s="133">
        <v>0</v>
      </c>
      <c r="AO958" s="133">
        <v>3000</v>
      </c>
      <c r="AP958" s="133">
        <v>0.5</v>
      </c>
      <c r="AQ958" s="133">
        <v>0</v>
      </c>
      <c r="AR958" s="133">
        <v>0</v>
      </c>
      <c r="AS958" s="133">
        <v>0</v>
      </c>
      <c r="AT958" s="171" t="s">
        <v>160</v>
      </c>
      <c r="AU958" s="133">
        <v>0</v>
      </c>
      <c r="AV958" s="133">
        <v>0</v>
      </c>
      <c r="AW958" s="133">
        <v>0</v>
      </c>
      <c r="AX958" s="171" t="s">
        <v>162</v>
      </c>
      <c r="AY958" s="171">
        <v>0</v>
      </c>
      <c r="AZ958" s="133">
        <v>0</v>
      </c>
      <c r="BA958" s="133">
        <v>0</v>
      </c>
      <c r="BB958" s="182" t="str">
        <f>"普通攻击和释放技能都有5%概率向目标施放元素法球技能"</f>
        <v>普通攻击和释放技能都有5%概率向目标施放元素法球技能</v>
      </c>
      <c r="BC958" s="133">
        <v>0</v>
      </c>
      <c r="BD958" s="13">
        <v>0</v>
      </c>
      <c r="BE958" s="133">
        <v>0</v>
      </c>
      <c r="BF958" s="133">
        <v>0</v>
      </c>
      <c r="BG958" s="133">
        <v>0</v>
      </c>
      <c r="BH958" s="133">
        <v>0</v>
      </c>
      <c r="BI958" s="250" t="s">
        <v>1179</v>
      </c>
      <c r="BJ958" s="8">
        <v>0</v>
      </c>
      <c r="BK958" s="8">
        <v>0</v>
      </c>
      <c r="BL958" s="8">
        <v>0</v>
      </c>
      <c r="BM958" s="8">
        <v>0</v>
      </c>
      <c r="BN958" s="8">
        <v>0</v>
      </c>
      <c r="BO958" s="8">
        <v>0</v>
      </c>
      <c r="BP958" s="8">
        <v>0</v>
      </c>
    </row>
    <row r="959" spans="3:68" ht="20.100000000000001" customHeight="1">
      <c r="C959" s="26">
        <v>63001005</v>
      </c>
      <c r="D959" s="37" t="s">
        <v>1180</v>
      </c>
      <c r="E959" s="26">
        <v>1</v>
      </c>
      <c r="F959" s="26">
        <v>63001005</v>
      </c>
      <c r="G959" s="26">
        <v>0</v>
      </c>
      <c r="H959" s="26">
        <v>0</v>
      </c>
      <c r="I959" s="26">
        <v>1</v>
      </c>
      <c r="J959" s="26">
        <v>0</v>
      </c>
      <c r="K959" s="26">
        <v>0</v>
      </c>
      <c r="L959" s="26">
        <v>0</v>
      </c>
      <c r="M959" s="26">
        <v>0</v>
      </c>
      <c r="N959" s="26">
        <v>8</v>
      </c>
      <c r="O959" s="26">
        <v>0</v>
      </c>
      <c r="P959" s="26">
        <v>0</v>
      </c>
      <c r="Q959" s="26">
        <v>0</v>
      </c>
      <c r="R959" s="26">
        <v>0</v>
      </c>
      <c r="S959" s="26">
        <v>0</v>
      </c>
      <c r="T959" s="26">
        <v>1</v>
      </c>
      <c r="U959" s="26">
        <v>2</v>
      </c>
      <c r="V959" s="26">
        <v>0</v>
      </c>
      <c r="W959" s="26">
        <v>0</v>
      </c>
      <c r="X959" s="26">
        <v>0</v>
      </c>
      <c r="Y959" s="26">
        <v>0</v>
      </c>
      <c r="Z959" s="26">
        <v>0</v>
      </c>
      <c r="AA959" s="26">
        <v>0</v>
      </c>
      <c r="AB959" s="26">
        <v>1</v>
      </c>
      <c r="AC959" s="26">
        <v>0</v>
      </c>
      <c r="AD959" s="26">
        <v>0</v>
      </c>
      <c r="AE959" s="26">
        <v>2</v>
      </c>
      <c r="AF959" s="26" t="s">
        <v>169</v>
      </c>
      <c r="AG959" s="26">
        <v>2</v>
      </c>
      <c r="AH959" s="26">
        <v>2</v>
      </c>
      <c r="AI959" s="26">
        <v>0</v>
      </c>
      <c r="AJ959" s="26">
        <v>1.5</v>
      </c>
      <c r="AK959" s="26">
        <v>0</v>
      </c>
      <c r="AL959" s="26">
        <v>0</v>
      </c>
      <c r="AM959" s="26">
        <v>0</v>
      </c>
      <c r="AN959" s="26">
        <v>0</v>
      </c>
      <c r="AO959" s="26">
        <v>3000</v>
      </c>
      <c r="AP959" s="26">
        <v>0</v>
      </c>
      <c r="AQ959" s="26">
        <v>0</v>
      </c>
      <c r="AR959" s="26">
        <v>0</v>
      </c>
      <c r="AS959" s="26" t="s">
        <v>160</v>
      </c>
      <c r="AT959" s="37" t="s">
        <v>160</v>
      </c>
      <c r="AU959" s="26">
        <v>0</v>
      </c>
      <c r="AV959" s="26">
        <v>0</v>
      </c>
      <c r="AW959" s="26">
        <v>0</v>
      </c>
      <c r="AX959" s="37" t="s">
        <v>162</v>
      </c>
      <c r="AY959" s="26" t="s">
        <v>1181</v>
      </c>
      <c r="AZ959" s="26">
        <v>0</v>
      </c>
      <c r="BA959" s="26">
        <v>0</v>
      </c>
      <c r="BB959" s="166" t="s">
        <v>1182</v>
      </c>
      <c r="BC959" s="26">
        <v>0</v>
      </c>
      <c r="BD959" s="26">
        <v>0</v>
      </c>
      <c r="BE959" s="26">
        <v>0</v>
      </c>
      <c r="BF959" s="26">
        <v>0</v>
      </c>
      <c r="BG959" s="26">
        <v>0</v>
      </c>
      <c r="BH959" s="26">
        <v>0</v>
      </c>
      <c r="BI959" s="19">
        <v>0</v>
      </c>
      <c r="BJ959" s="26">
        <v>0</v>
      </c>
      <c r="BK959" s="26">
        <v>0</v>
      </c>
      <c r="BL959" s="26">
        <v>0</v>
      </c>
      <c r="BM959" s="26">
        <v>0</v>
      </c>
      <c r="BN959" s="26">
        <v>0</v>
      </c>
      <c r="BO959" s="26">
        <v>0</v>
      </c>
      <c r="BP959" s="8">
        <v>0</v>
      </c>
    </row>
    <row r="960" spans="3:68" ht="20.100000000000001" customHeight="1">
      <c r="C960" s="13">
        <v>63002001</v>
      </c>
      <c r="D960" s="14" t="s">
        <v>1183</v>
      </c>
      <c r="E960" s="13">
        <v>1</v>
      </c>
      <c r="F960" s="13">
        <v>63002001</v>
      </c>
      <c r="G960" s="13">
        <v>0</v>
      </c>
      <c r="H960" s="15">
        <v>0</v>
      </c>
      <c r="I960" s="16">
        <v>1</v>
      </c>
      <c r="J960" s="16">
        <v>0</v>
      </c>
      <c r="K960" s="13">
        <v>0</v>
      </c>
      <c r="L960" s="13">
        <v>0</v>
      </c>
      <c r="M960" s="13">
        <v>0</v>
      </c>
      <c r="N960" s="13">
        <v>2</v>
      </c>
      <c r="O960" s="13">
        <v>12</v>
      </c>
      <c r="P960" s="13">
        <v>1</v>
      </c>
      <c r="Q960" s="13">
        <v>0</v>
      </c>
      <c r="R960" s="8">
        <v>0</v>
      </c>
      <c r="S960" s="13">
        <v>0</v>
      </c>
      <c r="T960" s="13">
        <v>1</v>
      </c>
      <c r="U960" s="13">
        <v>2</v>
      </c>
      <c r="V960" s="13">
        <v>0</v>
      </c>
      <c r="W960" s="16">
        <v>0</v>
      </c>
      <c r="X960" s="16">
        <v>0</v>
      </c>
      <c r="Y960" s="13">
        <v>0</v>
      </c>
      <c r="Z960" s="13">
        <v>0</v>
      </c>
      <c r="AA960" s="13">
        <v>0</v>
      </c>
      <c r="AB960" s="13">
        <v>1</v>
      </c>
      <c r="AC960" s="13">
        <v>0</v>
      </c>
      <c r="AD960" s="13">
        <v>60</v>
      </c>
      <c r="AE960" s="13">
        <v>1</v>
      </c>
      <c r="AF960" s="13" t="s">
        <v>394</v>
      </c>
      <c r="AG960" s="8">
        <v>0</v>
      </c>
      <c r="AH960" s="8">
        <v>0</v>
      </c>
      <c r="AI960" s="8">
        <v>0</v>
      </c>
      <c r="AJ960" s="8">
        <v>0</v>
      </c>
      <c r="AK960" s="13">
        <v>0</v>
      </c>
      <c r="AL960" s="13">
        <v>0</v>
      </c>
      <c r="AM960" s="13">
        <v>0</v>
      </c>
      <c r="AN960" s="13">
        <v>0</v>
      </c>
      <c r="AO960" s="13">
        <v>50000</v>
      </c>
      <c r="AP960" s="13">
        <v>0</v>
      </c>
      <c r="AQ960" s="13">
        <v>0</v>
      </c>
      <c r="AR960" s="8">
        <v>0</v>
      </c>
      <c r="AS960" s="13">
        <v>90502001</v>
      </c>
      <c r="AT960" s="14" t="s">
        <v>160</v>
      </c>
      <c r="AU960" s="13">
        <v>0</v>
      </c>
      <c r="AV960" s="16">
        <v>0</v>
      </c>
      <c r="AW960" s="16">
        <v>0</v>
      </c>
      <c r="AX960" s="14" t="s">
        <v>1171</v>
      </c>
      <c r="AY960" s="13">
        <v>0</v>
      </c>
      <c r="AZ960" s="15">
        <v>0</v>
      </c>
      <c r="BA960" s="15">
        <v>0</v>
      </c>
      <c r="BB960" s="36" t="s">
        <v>1184</v>
      </c>
      <c r="BC960" s="13">
        <v>0</v>
      </c>
      <c r="BD960" s="13">
        <v>0</v>
      </c>
      <c r="BE960" s="13">
        <v>0</v>
      </c>
      <c r="BF960" s="13">
        <v>0</v>
      </c>
      <c r="BG960" s="13">
        <v>0</v>
      </c>
      <c r="BH960" s="13">
        <v>0</v>
      </c>
      <c r="BI960" s="11">
        <v>0</v>
      </c>
      <c r="BJ960" s="8">
        <v>1</v>
      </c>
      <c r="BK960" s="8">
        <v>0</v>
      </c>
      <c r="BL960" s="8">
        <v>0</v>
      </c>
      <c r="BM960" s="8">
        <v>0</v>
      </c>
      <c r="BN960" s="8">
        <v>0</v>
      </c>
      <c r="BO960" s="8">
        <v>0</v>
      </c>
      <c r="BP960" s="8">
        <v>0</v>
      </c>
    </row>
    <row r="961" spans="3:68" ht="20.100000000000001" customHeight="1">
      <c r="C961" s="13">
        <v>63002002</v>
      </c>
      <c r="D961" s="14" t="s">
        <v>1176</v>
      </c>
      <c r="E961" s="13">
        <v>1</v>
      </c>
      <c r="F961" s="13">
        <v>63002002</v>
      </c>
      <c r="G961" s="13">
        <v>0</v>
      </c>
      <c r="H961" s="15">
        <v>0</v>
      </c>
      <c r="I961" s="16">
        <v>1</v>
      </c>
      <c r="J961" s="16">
        <v>0</v>
      </c>
      <c r="K961" s="13">
        <v>0</v>
      </c>
      <c r="L961" s="13">
        <v>0</v>
      </c>
      <c r="M961" s="13">
        <v>0</v>
      </c>
      <c r="N961" s="13">
        <v>2</v>
      </c>
      <c r="O961" s="13">
        <v>0</v>
      </c>
      <c r="P961" s="13">
        <v>0</v>
      </c>
      <c r="Q961" s="13">
        <v>0</v>
      </c>
      <c r="R961" s="8">
        <v>0</v>
      </c>
      <c r="S961" s="13">
        <v>0</v>
      </c>
      <c r="T961" s="13">
        <v>1</v>
      </c>
      <c r="U961" s="13">
        <v>0</v>
      </c>
      <c r="V961" s="13">
        <v>0</v>
      </c>
      <c r="W961" s="16">
        <v>0</v>
      </c>
      <c r="X961" s="16">
        <v>0</v>
      </c>
      <c r="Y961" s="13">
        <v>0</v>
      </c>
      <c r="Z961" s="13">
        <v>0</v>
      </c>
      <c r="AA961" s="13">
        <v>0</v>
      </c>
      <c r="AB961" s="13">
        <v>1</v>
      </c>
      <c r="AC961" s="13">
        <v>0</v>
      </c>
      <c r="AD961" s="13">
        <v>0</v>
      </c>
      <c r="AE961" s="13">
        <v>0</v>
      </c>
      <c r="AF961" s="13" t="s">
        <v>160</v>
      </c>
      <c r="AG961" s="8">
        <v>0</v>
      </c>
      <c r="AH961" s="8">
        <v>0</v>
      </c>
      <c r="AI961" s="8">
        <v>0</v>
      </c>
      <c r="AJ961" s="8">
        <v>0</v>
      </c>
      <c r="AK961" s="13">
        <v>0</v>
      </c>
      <c r="AL961" s="13">
        <v>0</v>
      </c>
      <c r="AM961" s="13">
        <v>0</v>
      </c>
      <c r="AN961" s="13">
        <v>0</v>
      </c>
      <c r="AO961" s="13">
        <v>0</v>
      </c>
      <c r="AP961" s="13">
        <v>0</v>
      </c>
      <c r="AQ961" s="13">
        <v>0</v>
      </c>
      <c r="AR961" s="8">
        <v>0</v>
      </c>
      <c r="AS961" s="13" t="s">
        <v>160</v>
      </c>
      <c r="AT961" s="14" t="s">
        <v>160</v>
      </c>
      <c r="AU961" s="13">
        <v>0</v>
      </c>
      <c r="AV961" s="16">
        <v>0</v>
      </c>
      <c r="AW961" s="16">
        <v>0</v>
      </c>
      <c r="AX961" s="14" t="s">
        <v>160</v>
      </c>
      <c r="AY961" s="13">
        <v>0</v>
      </c>
      <c r="AZ961" s="15"/>
      <c r="BA961" s="15">
        <v>0</v>
      </c>
      <c r="BB961" s="36" t="s">
        <v>1177</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63002003</v>
      </c>
      <c r="D962" s="14" t="s">
        <v>1185</v>
      </c>
      <c r="E962" s="13">
        <v>1</v>
      </c>
      <c r="F962" s="13">
        <v>1000001</v>
      </c>
      <c r="G962" s="13">
        <v>0</v>
      </c>
      <c r="H962" s="15">
        <v>0</v>
      </c>
      <c r="I962" s="16">
        <v>1</v>
      </c>
      <c r="J962" s="16">
        <v>0</v>
      </c>
      <c r="K962" s="13">
        <v>0</v>
      </c>
      <c r="L962" s="13">
        <v>0</v>
      </c>
      <c r="M962" s="13">
        <v>0</v>
      </c>
      <c r="N962" s="13">
        <v>8</v>
      </c>
      <c r="O962" s="13">
        <v>8</v>
      </c>
      <c r="P962" s="13">
        <v>1</v>
      </c>
      <c r="Q962" s="13">
        <v>0</v>
      </c>
      <c r="R962" s="8">
        <v>0</v>
      </c>
      <c r="S962" s="13">
        <v>0</v>
      </c>
      <c r="T962" s="13">
        <v>1</v>
      </c>
      <c r="U962" s="13">
        <v>0</v>
      </c>
      <c r="V962" s="13">
        <v>0</v>
      </c>
      <c r="W962" s="16">
        <v>0</v>
      </c>
      <c r="X962" s="16">
        <v>0</v>
      </c>
      <c r="Y962" s="13">
        <v>0</v>
      </c>
      <c r="Z962" s="13">
        <v>0</v>
      </c>
      <c r="AA962" s="13">
        <v>0</v>
      </c>
      <c r="AB962" s="13">
        <v>1</v>
      </c>
      <c r="AC962" s="13">
        <v>0</v>
      </c>
      <c r="AD962" s="13">
        <v>0</v>
      </c>
      <c r="AE962" s="13">
        <v>0</v>
      </c>
      <c r="AF962" s="13" t="s">
        <v>160</v>
      </c>
      <c r="AG962" s="8">
        <v>0</v>
      </c>
      <c r="AH962" s="8">
        <v>0</v>
      </c>
      <c r="AI962" s="8">
        <v>0</v>
      </c>
      <c r="AJ962" s="8">
        <v>0</v>
      </c>
      <c r="AK962" s="13">
        <v>0</v>
      </c>
      <c r="AL962" s="13">
        <v>0</v>
      </c>
      <c r="AM962" s="13">
        <v>0</v>
      </c>
      <c r="AN962" s="13">
        <v>0</v>
      </c>
      <c r="AO962" s="13">
        <v>0</v>
      </c>
      <c r="AP962" s="13">
        <v>0</v>
      </c>
      <c r="AQ962" s="13">
        <v>0</v>
      </c>
      <c r="AR962" s="8">
        <v>0</v>
      </c>
      <c r="AS962" s="13" t="s">
        <v>160</v>
      </c>
      <c r="AT962" s="14" t="s">
        <v>160</v>
      </c>
      <c r="AU962" s="13">
        <v>0</v>
      </c>
      <c r="AV962" s="16">
        <v>0</v>
      </c>
      <c r="AW962" s="16">
        <v>0</v>
      </c>
      <c r="AX962" s="14" t="s">
        <v>160</v>
      </c>
      <c r="AY962" s="13" t="s">
        <v>1186</v>
      </c>
      <c r="AZ962" s="15"/>
      <c r="BA962" s="15">
        <v>0</v>
      </c>
      <c r="BB962" s="36" t="s">
        <v>1187</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19.5" customHeight="1">
      <c r="C963" s="133">
        <v>63002004</v>
      </c>
      <c r="D963" s="171" t="s">
        <v>1188</v>
      </c>
      <c r="E963" s="13">
        <v>1</v>
      </c>
      <c r="F963" s="169">
        <v>63001004</v>
      </c>
      <c r="G963" s="16">
        <v>0</v>
      </c>
      <c r="H963" s="15">
        <v>0</v>
      </c>
      <c r="I963" s="13">
        <v>1</v>
      </c>
      <c r="J963" s="16">
        <v>0</v>
      </c>
      <c r="K963" s="13">
        <v>0</v>
      </c>
      <c r="L963" s="16">
        <v>0</v>
      </c>
      <c r="M963" s="16">
        <v>0</v>
      </c>
      <c r="N963" s="16">
        <v>2</v>
      </c>
      <c r="O963" s="16">
        <v>1</v>
      </c>
      <c r="P963" s="16">
        <v>0.2</v>
      </c>
      <c r="Q963" s="16">
        <v>0</v>
      </c>
      <c r="R963" s="8">
        <v>0</v>
      </c>
      <c r="S963" s="15">
        <v>0</v>
      </c>
      <c r="T963" s="13">
        <v>1</v>
      </c>
      <c r="U963" s="16">
        <v>2</v>
      </c>
      <c r="V963" s="16">
        <v>0</v>
      </c>
      <c r="W963" s="16">
        <v>3</v>
      </c>
      <c r="X963" s="16">
        <v>0</v>
      </c>
      <c r="Y963" s="16">
        <v>0</v>
      </c>
      <c r="Z963" s="16">
        <v>0</v>
      </c>
      <c r="AA963" s="16">
        <v>0</v>
      </c>
      <c r="AB963" s="16">
        <v>1</v>
      </c>
      <c r="AC963" s="16">
        <v>0</v>
      </c>
      <c r="AD963" s="16">
        <v>5</v>
      </c>
      <c r="AE963" s="16">
        <v>1</v>
      </c>
      <c r="AF963" s="16">
        <v>3.5</v>
      </c>
      <c r="AG963" s="8">
        <v>1</v>
      </c>
      <c r="AH963" s="8">
        <v>1</v>
      </c>
      <c r="AI963" s="8">
        <v>0</v>
      </c>
      <c r="AJ963" s="8">
        <v>6</v>
      </c>
      <c r="AK963" s="16">
        <v>0</v>
      </c>
      <c r="AL963" s="16">
        <v>0</v>
      </c>
      <c r="AM963" s="16">
        <v>0</v>
      </c>
      <c r="AN963" s="16">
        <v>0.25</v>
      </c>
      <c r="AO963" s="16">
        <v>3000</v>
      </c>
      <c r="AP963" s="16">
        <v>2</v>
      </c>
      <c r="AQ963" s="16">
        <v>0</v>
      </c>
      <c r="AR963" s="8">
        <v>0</v>
      </c>
      <c r="AS963" s="239" t="s">
        <v>1189</v>
      </c>
      <c r="AT963" s="17" t="s">
        <v>161</v>
      </c>
      <c r="AU963" s="16" t="s">
        <v>929</v>
      </c>
      <c r="AV963" s="16">
        <v>10003002</v>
      </c>
      <c r="AW963" s="16">
        <v>21020101</v>
      </c>
      <c r="AX963" s="17" t="s">
        <v>162</v>
      </c>
      <c r="AY963" s="17">
        <v>0</v>
      </c>
      <c r="AZ963" s="15">
        <v>0</v>
      </c>
      <c r="BA963" s="15">
        <v>0</v>
      </c>
      <c r="BB963" s="136" t="str">
        <f>"每次攻击有20%概率释放驭剑之击对目标范围内的怪物造成"&amp;W963*100&amp;"%攻击伤害,并使目标眩晕2秒"</f>
        <v>每次攻击有20%概率释放驭剑之击对目标范围内的怪物造成300%攻击伤害,并使目标眩晕2秒</v>
      </c>
      <c r="BC963" s="16">
        <v>0</v>
      </c>
      <c r="BD963" s="13">
        <v>0</v>
      </c>
      <c r="BE963" s="16">
        <v>0</v>
      </c>
      <c r="BF963" s="16">
        <v>0</v>
      </c>
      <c r="BG963" s="16">
        <v>0</v>
      </c>
      <c r="BH963" s="16">
        <v>0</v>
      </c>
      <c r="BI963" s="11">
        <v>0</v>
      </c>
      <c r="BJ963" s="8">
        <v>0</v>
      </c>
      <c r="BK963" s="8">
        <v>0</v>
      </c>
      <c r="BL963" s="8">
        <v>0</v>
      </c>
      <c r="BM963" s="8">
        <v>0</v>
      </c>
      <c r="BN963" s="8">
        <v>0</v>
      </c>
      <c r="BO963" s="8">
        <v>0</v>
      </c>
      <c r="BP963" s="8">
        <v>0</v>
      </c>
    </row>
    <row r="964" spans="3:68" ht="20.100000000000001" customHeight="1">
      <c r="C964" s="13">
        <v>63002005</v>
      </c>
      <c r="D964" s="14" t="s">
        <v>1190</v>
      </c>
      <c r="E964" s="13">
        <v>1</v>
      </c>
      <c r="F964" s="13">
        <v>61012101</v>
      </c>
      <c r="G964" s="13">
        <v>0</v>
      </c>
      <c r="H964" s="15">
        <v>0</v>
      </c>
      <c r="I964" s="13">
        <v>1</v>
      </c>
      <c r="J964" s="13">
        <v>0</v>
      </c>
      <c r="K964" s="13">
        <v>0</v>
      </c>
      <c r="L964" s="13">
        <v>0</v>
      </c>
      <c r="M964" s="13">
        <v>0</v>
      </c>
      <c r="N964" s="13">
        <v>2</v>
      </c>
      <c r="O964" s="13">
        <v>1</v>
      </c>
      <c r="P964" s="13">
        <v>0.3</v>
      </c>
      <c r="Q964" s="13">
        <v>0</v>
      </c>
      <c r="R964" s="8">
        <v>0</v>
      </c>
      <c r="S964" s="13">
        <v>0</v>
      </c>
      <c r="T964" s="13">
        <v>1</v>
      </c>
      <c r="U964" s="13">
        <v>1</v>
      </c>
      <c r="V964" s="13">
        <v>0</v>
      </c>
      <c r="W964" s="13">
        <v>2</v>
      </c>
      <c r="X964" s="13">
        <v>500</v>
      </c>
      <c r="Y964" s="13">
        <v>0</v>
      </c>
      <c r="Z964" s="13">
        <v>0</v>
      </c>
      <c r="AA964" s="13">
        <v>0</v>
      </c>
      <c r="AB964" s="13">
        <v>1</v>
      </c>
      <c r="AC964" s="13">
        <v>0</v>
      </c>
      <c r="AD964" s="13">
        <v>3</v>
      </c>
      <c r="AE964" s="13">
        <v>2</v>
      </c>
      <c r="AF964" s="13" t="s">
        <v>793</v>
      </c>
      <c r="AG964" s="8">
        <v>2</v>
      </c>
      <c r="AH964" s="8">
        <v>0</v>
      </c>
      <c r="AI964" s="8">
        <v>0</v>
      </c>
      <c r="AJ964" s="8">
        <v>1.5</v>
      </c>
      <c r="AK964" s="13">
        <v>0</v>
      </c>
      <c r="AL964" s="13">
        <v>0</v>
      </c>
      <c r="AM964" s="13">
        <v>0</v>
      </c>
      <c r="AN964" s="13">
        <v>0</v>
      </c>
      <c r="AO964" s="13">
        <v>3000</v>
      </c>
      <c r="AP964" s="13">
        <v>0</v>
      </c>
      <c r="AQ964" s="13">
        <v>0</v>
      </c>
      <c r="AR964" s="8">
        <v>0</v>
      </c>
      <c r="AS964" s="13">
        <v>0</v>
      </c>
      <c r="AT964" s="14" t="s">
        <v>216</v>
      </c>
      <c r="AU964" s="13" t="s">
        <v>794</v>
      </c>
      <c r="AV964" s="16">
        <v>10001007</v>
      </c>
      <c r="AW964" s="16">
        <v>21000010</v>
      </c>
      <c r="AX964" s="14" t="s">
        <v>162</v>
      </c>
      <c r="AY964" s="13">
        <v>0</v>
      </c>
      <c r="AZ964" s="15">
        <v>0</v>
      </c>
      <c r="BA964" s="15">
        <v>0</v>
      </c>
      <c r="BB964" s="123" t="str">
        <f>"每次攻击有30%概率立即对目标范围内的怪物造成"&amp;W964*100&amp;"%攻击伤害+"&amp;X964&amp;"点固定伤害"</f>
        <v>每次攻击有30%概率立即对目标范围内的怪物造成200%攻击伤害+500点固定伤害</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63003001</v>
      </c>
      <c r="D965" s="14" t="s">
        <v>1191</v>
      </c>
      <c r="E965" s="13">
        <v>1</v>
      </c>
      <c r="F965" s="13">
        <v>63003001</v>
      </c>
      <c r="G965" s="13">
        <v>0</v>
      </c>
      <c r="H965" s="15">
        <v>0</v>
      </c>
      <c r="I965" s="16">
        <v>1</v>
      </c>
      <c r="J965" s="16">
        <v>0</v>
      </c>
      <c r="K965" s="13">
        <v>0</v>
      </c>
      <c r="L965" s="13">
        <v>0</v>
      </c>
      <c r="M965" s="13">
        <v>0</v>
      </c>
      <c r="N965" s="13">
        <v>2</v>
      </c>
      <c r="O965" s="13">
        <v>12</v>
      </c>
      <c r="P965" s="13">
        <v>1</v>
      </c>
      <c r="Q965" s="13">
        <v>0</v>
      </c>
      <c r="R965" s="8">
        <v>0</v>
      </c>
      <c r="S965" s="13">
        <v>0</v>
      </c>
      <c r="T965" s="13">
        <v>1</v>
      </c>
      <c r="U965" s="13">
        <v>2</v>
      </c>
      <c r="V965" s="13">
        <v>0</v>
      </c>
      <c r="W965" s="16">
        <v>0</v>
      </c>
      <c r="X965" s="16">
        <v>0</v>
      </c>
      <c r="Y965" s="13">
        <v>0</v>
      </c>
      <c r="Z965" s="13">
        <v>0</v>
      </c>
      <c r="AA965" s="13">
        <v>0</v>
      </c>
      <c r="AB965" s="13">
        <v>1</v>
      </c>
      <c r="AC965" s="13">
        <v>0</v>
      </c>
      <c r="AD965" s="13">
        <v>60</v>
      </c>
      <c r="AE965" s="13">
        <v>1</v>
      </c>
      <c r="AF965" s="13">
        <v>10</v>
      </c>
      <c r="AG965" s="8">
        <v>0</v>
      </c>
      <c r="AH965" s="8">
        <v>0</v>
      </c>
      <c r="AI965" s="8">
        <v>0</v>
      </c>
      <c r="AJ965" s="8">
        <v>0</v>
      </c>
      <c r="AK965" s="13">
        <v>0</v>
      </c>
      <c r="AL965" s="13">
        <v>0</v>
      </c>
      <c r="AM965" s="13">
        <v>0</v>
      </c>
      <c r="AN965" s="13">
        <v>0</v>
      </c>
      <c r="AO965" s="13">
        <v>50000</v>
      </c>
      <c r="AP965" s="13">
        <v>0</v>
      </c>
      <c r="AQ965" s="13">
        <v>0</v>
      </c>
      <c r="AR965" s="8">
        <v>90503001</v>
      </c>
      <c r="AS965" s="13">
        <v>90503001</v>
      </c>
      <c r="AT965" s="14" t="s">
        <v>160</v>
      </c>
      <c r="AU965" s="13">
        <v>0</v>
      </c>
      <c r="AV965" s="16">
        <v>0</v>
      </c>
      <c r="AW965" s="16">
        <v>0</v>
      </c>
      <c r="AX965" s="14" t="s">
        <v>1171</v>
      </c>
      <c r="AY965" s="13">
        <v>0</v>
      </c>
      <c r="AZ965" s="15">
        <v>0</v>
      </c>
      <c r="BA965" s="15">
        <v>0</v>
      </c>
      <c r="BB965" s="36" t="s">
        <v>1192</v>
      </c>
      <c r="BC965" s="13">
        <v>0</v>
      </c>
      <c r="BD965" s="13">
        <v>0</v>
      </c>
      <c r="BE965" s="13">
        <v>0</v>
      </c>
      <c r="BF965" s="13">
        <v>0</v>
      </c>
      <c r="BG965" s="13">
        <v>0</v>
      </c>
      <c r="BH965" s="13">
        <v>0</v>
      </c>
      <c r="BI965" s="11">
        <v>0</v>
      </c>
      <c r="BJ965" s="8">
        <v>1</v>
      </c>
      <c r="BK965" s="8">
        <v>0</v>
      </c>
      <c r="BL965" s="8">
        <v>0</v>
      </c>
      <c r="BM965" s="8">
        <v>0</v>
      </c>
      <c r="BN965" s="8">
        <v>0</v>
      </c>
      <c r="BO965" s="8">
        <v>0</v>
      </c>
      <c r="BP965" s="8">
        <v>0</v>
      </c>
    </row>
    <row r="966" spans="3:68" ht="20.100000000000001" customHeight="1">
      <c r="C966" s="13">
        <v>63003002</v>
      </c>
      <c r="D966" s="14" t="s">
        <v>1193</v>
      </c>
      <c r="E966" s="13">
        <v>1</v>
      </c>
      <c r="F966" s="13">
        <v>63003002</v>
      </c>
      <c r="G966" s="13">
        <v>0</v>
      </c>
      <c r="H966" s="15">
        <v>0</v>
      </c>
      <c r="I966" s="16">
        <v>1</v>
      </c>
      <c r="J966" s="16">
        <v>0</v>
      </c>
      <c r="K966" s="13">
        <v>0</v>
      </c>
      <c r="L966" s="13">
        <v>0</v>
      </c>
      <c r="M966" s="13">
        <v>0</v>
      </c>
      <c r="N966" s="13">
        <v>2</v>
      </c>
      <c r="O966" s="13">
        <v>0</v>
      </c>
      <c r="P966" s="13">
        <v>0</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0</v>
      </c>
      <c r="BB966" s="36" t="s">
        <v>1194</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63003003</v>
      </c>
      <c r="D967" s="14" t="s">
        <v>1195</v>
      </c>
      <c r="E967" s="13">
        <v>1</v>
      </c>
      <c r="F967" s="13">
        <v>1000002</v>
      </c>
      <c r="G967" s="13">
        <v>0</v>
      </c>
      <c r="H967" s="15">
        <v>0</v>
      </c>
      <c r="I967" s="16">
        <v>1</v>
      </c>
      <c r="J967" s="16">
        <v>0</v>
      </c>
      <c r="K967" s="13">
        <v>0</v>
      </c>
      <c r="L967" s="13">
        <v>0</v>
      </c>
      <c r="M967" s="13">
        <v>0</v>
      </c>
      <c r="N967" s="13">
        <v>8</v>
      </c>
      <c r="O967" s="13">
        <v>8</v>
      </c>
      <c r="P967" s="13">
        <v>2</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t="s">
        <v>1196</v>
      </c>
      <c r="AZ967" s="15"/>
      <c r="BA967" s="15">
        <v>0</v>
      </c>
      <c r="BB967" s="36" t="s">
        <v>1197</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63003004</v>
      </c>
      <c r="D968" s="171" t="s">
        <v>1198</v>
      </c>
      <c r="E968" s="133">
        <v>1</v>
      </c>
      <c r="F968" s="133">
        <v>63001004</v>
      </c>
      <c r="G968" s="133">
        <v>0</v>
      </c>
      <c r="H968" s="133">
        <v>0</v>
      </c>
      <c r="I968" s="16">
        <v>1</v>
      </c>
      <c r="J968" s="16">
        <v>0</v>
      </c>
      <c r="K968" s="13">
        <v>0</v>
      </c>
      <c r="L968" s="133">
        <v>0</v>
      </c>
      <c r="M968" s="133">
        <v>0</v>
      </c>
      <c r="N968" s="133">
        <v>2</v>
      </c>
      <c r="O968" s="133">
        <v>5</v>
      </c>
      <c r="P968" s="133">
        <v>0.2</v>
      </c>
      <c r="Q968" s="133">
        <v>0</v>
      </c>
      <c r="R968" s="8">
        <v>0</v>
      </c>
      <c r="S968" s="133">
        <v>0</v>
      </c>
      <c r="T968" s="133">
        <v>1</v>
      </c>
      <c r="U968" s="133">
        <v>2</v>
      </c>
      <c r="V968" s="133">
        <v>0</v>
      </c>
      <c r="W968" s="133">
        <v>0</v>
      </c>
      <c r="X968" s="133">
        <v>0</v>
      </c>
      <c r="Y968" s="133">
        <v>0</v>
      </c>
      <c r="Z968" s="133">
        <v>0</v>
      </c>
      <c r="AA968" s="133">
        <v>0</v>
      </c>
      <c r="AB968" s="13">
        <v>1</v>
      </c>
      <c r="AC968" s="133">
        <v>0</v>
      </c>
      <c r="AD968" s="133">
        <v>6</v>
      </c>
      <c r="AE968" s="133">
        <v>1</v>
      </c>
      <c r="AF968" s="133">
        <v>1</v>
      </c>
      <c r="AG968" s="133">
        <v>2</v>
      </c>
      <c r="AH968" s="133">
        <v>0</v>
      </c>
      <c r="AI968" s="8">
        <v>0</v>
      </c>
      <c r="AJ968" s="133">
        <v>2</v>
      </c>
      <c r="AK968" s="133">
        <v>0</v>
      </c>
      <c r="AL968" s="133">
        <v>0</v>
      </c>
      <c r="AM968" s="133">
        <v>0</v>
      </c>
      <c r="AN968" s="13">
        <v>0</v>
      </c>
      <c r="AO968" s="133">
        <v>10000</v>
      </c>
      <c r="AP968" s="133">
        <v>0.5</v>
      </c>
      <c r="AQ968" s="133">
        <v>0</v>
      </c>
      <c r="AR968" s="133">
        <v>0</v>
      </c>
      <c r="AS968" s="133" t="s">
        <v>160</v>
      </c>
      <c r="AT968" s="171" t="s">
        <v>161</v>
      </c>
      <c r="AU968" s="133">
        <v>0</v>
      </c>
      <c r="AV968" s="133">
        <v>0</v>
      </c>
      <c r="AW968" s="133">
        <v>0</v>
      </c>
      <c r="AX968" s="171" t="s">
        <v>162</v>
      </c>
      <c r="AY968" s="171" t="s">
        <v>160</v>
      </c>
      <c r="AZ968" s="133">
        <v>0</v>
      </c>
      <c r="BA968" s="133">
        <v>0</v>
      </c>
      <c r="BB968" s="182" t="s">
        <v>1199</v>
      </c>
      <c r="BC968" s="133">
        <v>0</v>
      </c>
      <c r="BD968" s="13">
        <v>0</v>
      </c>
      <c r="BE968" s="133">
        <v>0</v>
      </c>
      <c r="BF968" s="133">
        <v>0</v>
      </c>
      <c r="BG968" s="133">
        <v>0</v>
      </c>
      <c r="BH968" s="133">
        <v>0</v>
      </c>
      <c r="BI968" s="251" t="s">
        <v>1200</v>
      </c>
      <c r="BJ968" s="8">
        <v>1</v>
      </c>
      <c r="BK968" s="8">
        <v>0</v>
      </c>
      <c r="BL968" s="8">
        <v>0</v>
      </c>
      <c r="BM968" s="8">
        <v>0</v>
      </c>
      <c r="BN968" s="8">
        <v>0</v>
      </c>
      <c r="BO968" s="8">
        <v>0</v>
      </c>
      <c r="BP968" s="8">
        <v>0</v>
      </c>
    </row>
    <row r="969" spans="3:68" ht="20.100000000000001" customHeight="1">
      <c r="C969" s="13">
        <v>63003005</v>
      </c>
      <c r="D969" s="14" t="s">
        <v>1201</v>
      </c>
      <c r="E969" s="13">
        <v>1</v>
      </c>
      <c r="F969" s="13">
        <v>1000003</v>
      </c>
      <c r="G969" s="13">
        <v>0</v>
      </c>
      <c r="H969" s="15">
        <v>0</v>
      </c>
      <c r="I969" s="16">
        <v>1</v>
      </c>
      <c r="J969" s="16">
        <v>0</v>
      </c>
      <c r="K969" s="13">
        <v>0</v>
      </c>
      <c r="L969" s="13">
        <v>0</v>
      </c>
      <c r="M969" s="13">
        <v>0</v>
      </c>
      <c r="N969" s="13">
        <v>8</v>
      </c>
      <c r="O969" s="13">
        <v>8</v>
      </c>
      <c r="P969" s="13">
        <v>3</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1</v>
      </c>
      <c r="BB969" s="36" t="s">
        <v>1202</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63101001</v>
      </c>
      <c r="D970" s="14" t="s">
        <v>1203</v>
      </c>
      <c r="E970" s="13">
        <v>1</v>
      </c>
      <c r="F970" s="13">
        <v>63001001</v>
      </c>
      <c r="G970" s="13">
        <v>0</v>
      </c>
      <c r="H970" s="15">
        <v>0</v>
      </c>
      <c r="I970" s="16">
        <v>1</v>
      </c>
      <c r="J970" s="16">
        <v>0</v>
      </c>
      <c r="K970" s="13">
        <v>0</v>
      </c>
      <c r="L970" s="13">
        <v>0</v>
      </c>
      <c r="M970" s="13">
        <v>0</v>
      </c>
      <c r="N970" s="13">
        <v>2</v>
      </c>
      <c r="O970" s="13">
        <v>12</v>
      </c>
      <c r="P970" s="13">
        <v>1</v>
      </c>
      <c r="Q970" s="13">
        <v>0</v>
      </c>
      <c r="R970" s="8">
        <v>0</v>
      </c>
      <c r="S970" s="13">
        <v>0</v>
      </c>
      <c r="T970" s="13">
        <v>1</v>
      </c>
      <c r="U970" s="13">
        <v>2</v>
      </c>
      <c r="V970" s="13">
        <v>0</v>
      </c>
      <c r="W970" s="16">
        <v>0</v>
      </c>
      <c r="X970" s="16">
        <v>0</v>
      </c>
      <c r="Y970" s="13">
        <v>0</v>
      </c>
      <c r="Z970" s="13">
        <v>0</v>
      </c>
      <c r="AA970" s="13">
        <v>0</v>
      </c>
      <c r="AB970" s="13">
        <v>1</v>
      </c>
      <c r="AC970" s="13">
        <v>0</v>
      </c>
      <c r="AD970" s="13">
        <v>60</v>
      </c>
      <c r="AE970" s="13">
        <v>1</v>
      </c>
      <c r="AF970" s="13">
        <v>10</v>
      </c>
      <c r="AG970" s="8">
        <v>0</v>
      </c>
      <c r="AH970" s="8">
        <v>0</v>
      </c>
      <c r="AI970" s="8">
        <v>0</v>
      </c>
      <c r="AJ970" s="8">
        <v>0</v>
      </c>
      <c r="AK970" s="13">
        <v>0</v>
      </c>
      <c r="AL970" s="13">
        <v>0</v>
      </c>
      <c r="AM970" s="13">
        <v>0</v>
      </c>
      <c r="AN970" s="13">
        <v>0</v>
      </c>
      <c r="AO970" s="13">
        <v>50000</v>
      </c>
      <c r="AP970" s="13">
        <v>0</v>
      </c>
      <c r="AQ970" s="13">
        <v>0</v>
      </c>
      <c r="AR970" s="8">
        <v>0</v>
      </c>
      <c r="AS970" s="13">
        <v>90511003</v>
      </c>
      <c r="AT970" s="14" t="s">
        <v>160</v>
      </c>
      <c r="AU970" s="13">
        <v>0</v>
      </c>
      <c r="AV970" s="16">
        <v>0</v>
      </c>
      <c r="AW970" s="16">
        <v>0</v>
      </c>
      <c r="AX970" s="14" t="s">
        <v>1171</v>
      </c>
      <c r="AY970" s="13">
        <v>0</v>
      </c>
      <c r="AZ970" s="15">
        <v>0</v>
      </c>
      <c r="BA970" s="15">
        <v>0</v>
      </c>
      <c r="BB970" s="36" t="s">
        <v>1204</v>
      </c>
      <c r="BC970" s="13">
        <v>0</v>
      </c>
      <c r="BD970" s="13">
        <v>0</v>
      </c>
      <c r="BE970" s="13">
        <v>0</v>
      </c>
      <c r="BF970" s="13">
        <v>0</v>
      </c>
      <c r="BG970" s="13">
        <v>0</v>
      </c>
      <c r="BH970" s="13">
        <v>0</v>
      </c>
      <c r="BI970" s="11">
        <v>0</v>
      </c>
      <c r="BJ970" s="8">
        <v>1</v>
      </c>
      <c r="BK970" s="8">
        <v>0</v>
      </c>
      <c r="BL970" s="8">
        <v>0</v>
      </c>
      <c r="BM970" s="8">
        <v>0</v>
      </c>
      <c r="BN970" s="8">
        <v>0</v>
      </c>
      <c r="BO970" s="8">
        <v>0</v>
      </c>
      <c r="BP970" s="8">
        <v>0</v>
      </c>
    </row>
    <row r="971" spans="3:68" ht="20.100000000000001" customHeight="1">
      <c r="C971" s="13">
        <v>63101002</v>
      </c>
      <c r="D971" s="14" t="s">
        <v>1205</v>
      </c>
      <c r="E971" s="13">
        <v>1</v>
      </c>
      <c r="F971" s="13">
        <v>1000003</v>
      </c>
      <c r="G971" s="13">
        <v>0</v>
      </c>
      <c r="H971" s="15">
        <v>0</v>
      </c>
      <c r="I971" s="16">
        <v>1</v>
      </c>
      <c r="J971" s="16">
        <v>0</v>
      </c>
      <c r="K971" s="13">
        <v>0</v>
      </c>
      <c r="L971" s="13">
        <v>0</v>
      </c>
      <c r="M971" s="13">
        <v>0</v>
      </c>
      <c r="N971" s="13">
        <v>8</v>
      </c>
      <c r="O971" s="13">
        <v>8</v>
      </c>
      <c r="P971" s="13">
        <v>3</v>
      </c>
      <c r="Q971" s="13">
        <v>0</v>
      </c>
      <c r="R971" s="8">
        <v>0</v>
      </c>
      <c r="S971" s="13">
        <v>0</v>
      </c>
      <c r="T971" s="13">
        <v>1</v>
      </c>
      <c r="U971" s="13">
        <v>0</v>
      </c>
      <c r="V971" s="13">
        <v>0</v>
      </c>
      <c r="W971" s="16">
        <v>0</v>
      </c>
      <c r="X971" s="16">
        <v>0</v>
      </c>
      <c r="Y971" s="13">
        <v>0</v>
      </c>
      <c r="Z971" s="13">
        <v>0</v>
      </c>
      <c r="AA971" s="13">
        <v>0</v>
      </c>
      <c r="AB971" s="13">
        <v>1</v>
      </c>
      <c r="AC971" s="13">
        <v>0</v>
      </c>
      <c r="AD971" s="13">
        <v>0</v>
      </c>
      <c r="AE971" s="13">
        <v>0</v>
      </c>
      <c r="AF971" s="13" t="s">
        <v>160</v>
      </c>
      <c r="AG971" s="8">
        <v>0</v>
      </c>
      <c r="AH971" s="8">
        <v>0</v>
      </c>
      <c r="AI971" s="8">
        <v>0</v>
      </c>
      <c r="AJ971" s="8">
        <v>0</v>
      </c>
      <c r="AK971" s="13">
        <v>0</v>
      </c>
      <c r="AL971" s="13">
        <v>0</v>
      </c>
      <c r="AM971" s="13">
        <v>0</v>
      </c>
      <c r="AN971" s="13">
        <v>0</v>
      </c>
      <c r="AO971" s="13">
        <v>0</v>
      </c>
      <c r="AP971" s="13">
        <v>0</v>
      </c>
      <c r="AQ971" s="13">
        <v>0</v>
      </c>
      <c r="AR971" s="8">
        <v>0</v>
      </c>
      <c r="AS971" s="13" t="s">
        <v>160</v>
      </c>
      <c r="AT971" s="14" t="s">
        <v>160</v>
      </c>
      <c r="AU971" s="13">
        <v>0</v>
      </c>
      <c r="AV971" s="16">
        <v>0</v>
      </c>
      <c r="AW971" s="16">
        <v>0</v>
      </c>
      <c r="AX971" s="14" t="s">
        <v>160</v>
      </c>
      <c r="AY971" s="13" t="s">
        <v>1206</v>
      </c>
      <c r="AZ971" s="15"/>
      <c r="BA971" s="15">
        <v>0</v>
      </c>
      <c r="BB971" s="36" t="s">
        <v>1207</v>
      </c>
      <c r="BC971" s="13">
        <v>0</v>
      </c>
      <c r="BD971" s="13">
        <v>0</v>
      </c>
      <c r="BE971" s="13">
        <v>0</v>
      </c>
      <c r="BF971" s="13">
        <v>0</v>
      </c>
      <c r="BG971" s="13">
        <v>0</v>
      </c>
      <c r="BH971" s="13">
        <v>0</v>
      </c>
      <c r="BI971" s="11">
        <v>0</v>
      </c>
      <c r="BJ971" s="8">
        <v>0</v>
      </c>
      <c r="BK971" s="8">
        <v>0</v>
      </c>
      <c r="BL971" s="8">
        <v>0</v>
      </c>
      <c r="BM971" s="8">
        <v>0</v>
      </c>
      <c r="BN971" s="8">
        <v>0</v>
      </c>
      <c r="BO971" s="8">
        <v>0</v>
      </c>
      <c r="BP971" s="8">
        <v>0</v>
      </c>
    </row>
    <row r="972" spans="3:68" ht="20.100000000000001" customHeight="1">
      <c r="C972" s="13">
        <v>63101003</v>
      </c>
      <c r="D972" s="14" t="s">
        <v>1208</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1209</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63101004</v>
      </c>
      <c r="D973" s="171" t="s">
        <v>1210</v>
      </c>
      <c r="E973" s="133">
        <v>1</v>
      </c>
      <c r="F973" s="133">
        <v>63001004</v>
      </c>
      <c r="G973" s="133">
        <v>0</v>
      </c>
      <c r="H973" s="133">
        <v>0</v>
      </c>
      <c r="I973" s="16">
        <v>1</v>
      </c>
      <c r="J973" s="16">
        <v>0</v>
      </c>
      <c r="K973" s="13">
        <v>0</v>
      </c>
      <c r="L973" s="133">
        <v>0</v>
      </c>
      <c r="M973" s="133">
        <v>0</v>
      </c>
      <c r="N973" s="133">
        <v>2</v>
      </c>
      <c r="O973" s="133">
        <v>1</v>
      </c>
      <c r="P973" s="133">
        <v>0.05</v>
      </c>
      <c r="Q973" s="133">
        <v>0</v>
      </c>
      <c r="R973" s="8">
        <v>0</v>
      </c>
      <c r="S973" s="133">
        <v>0</v>
      </c>
      <c r="T973" s="133">
        <v>1</v>
      </c>
      <c r="U973" s="133">
        <v>2</v>
      </c>
      <c r="V973" s="133">
        <v>0</v>
      </c>
      <c r="W973" s="133">
        <v>0</v>
      </c>
      <c r="X973" s="133">
        <v>0</v>
      </c>
      <c r="Y973" s="133">
        <v>0</v>
      </c>
      <c r="Z973" s="133">
        <v>0</v>
      </c>
      <c r="AA973" s="133">
        <v>0</v>
      </c>
      <c r="AB973" s="13">
        <v>1</v>
      </c>
      <c r="AC973" s="133">
        <v>0</v>
      </c>
      <c r="AD973" s="133">
        <v>15</v>
      </c>
      <c r="AE973" s="133">
        <v>1</v>
      </c>
      <c r="AF973" s="133">
        <v>1</v>
      </c>
      <c r="AG973" s="133">
        <v>2</v>
      </c>
      <c r="AH973" s="133">
        <v>0</v>
      </c>
      <c r="AI973" s="8">
        <v>0</v>
      </c>
      <c r="AJ973" s="133">
        <v>2</v>
      </c>
      <c r="AK973" s="133">
        <v>0</v>
      </c>
      <c r="AL973" s="133">
        <v>0</v>
      </c>
      <c r="AM973" s="133">
        <v>0</v>
      </c>
      <c r="AN973" s="13">
        <v>0</v>
      </c>
      <c r="AO973" s="133">
        <v>10000</v>
      </c>
      <c r="AP973" s="133">
        <v>0.5</v>
      </c>
      <c r="AQ973" s="133">
        <v>0</v>
      </c>
      <c r="AR973" s="133">
        <v>0</v>
      </c>
      <c r="AS973" s="133" t="s">
        <v>160</v>
      </c>
      <c r="AT973" s="171"/>
      <c r="AU973" s="133">
        <v>0</v>
      </c>
      <c r="AV973" s="133">
        <v>0</v>
      </c>
      <c r="AW973" s="133">
        <v>0</v>
      </c>
      <c r="AX973" s="171" t="s">
        <v>162</v>
      </c>
      <c r="AY973" s="171" t="s">
        <v>160</v>
      </c>
      <c r="AZ973" s="133">
        <v>0</v>
      </c>
      <c r="BA973" s="133">
        <v>0</v>
      </c>
      <c r="BB973" s="182" t="s">
        <v>1211</v>
      </c>
      <c r="BC973" s="133">
        <v>0</v>
      </c>
      <c r="BD973" s="13">
        <v>0</v>
      </c>
      <c r="BE973" s="133">
        <v>0</v>
      </c>
      <c r="BF973" s="133">
        <v>0</v>
      </c>
      <c r="BG973" s="133">
        <v>0</v>
      </c>
      <c r="BH973" s="133">
        <v>0</v>
      </c>
      <c r="BI973" s="251" t="s">
        <v>1212</v>
      </c>
      <c r="BJ973" s="8">
        <v>0</v>
      </c>
      <c r="BK973" s="8">
        <v>0</v>
      </c>
      <c r="BL973" s="8">
        <v>0</v>
      </c>
      <c r="BM973" s="8">
        <v>0</v>
      </c>
      <c r="BN973" s="8">
        <v>0</v>
      </c>
      <c r="BO973" s="8">
        <v>0</v>
      </c>
      <c r="BP973" s="8">
        <v>0</v>
      </c>
    </row>
    <row r="974" spans="3:68" ht="20.100000000000001" customHeight="1">
      <c r="C974" s="13">
        <v>63102001</v>
      </c>
      <c r="D974" s="14" t="s">
        <v>1213</v>
      </c>
      <c r="E974" s="13">
        <v>1</v>
      </c>
      <c r="F974" s="13">
        <v>63002001</v>
      </c>
      <c r="G974" s="13">
        <v>0</v>
      </c>
      <c r="H974" s="15">
        <v>0</v>
      </c>
      <c r="I974" s="16">
        <v>1</v>
      </c>
      <c r="J974" s="16">
        <v>0</v>
      </c>
      <c r="K974" s="13">
        <v>0</v>
      </c>
      <c r="L974" s="13">
        <v>0</v>
      </c>
      <c r="M974" s="13">
        <v>0</v>
      </c>
      <c r="N974" s="13">
        <v>2</v>
      </c>
      <c r="O974" s="13">
        <v>12</v>
      </c>
      <c r="P974" s="13">
        <v>1</v>
      </c>
      <c r="Q974" s="13">
        <v>0</v>
      </c>
      <c r="R974" s="8">
        <v>0</v>
      </c>
      <c r="S974" s="13">
        <v>0</v>
      </c>
      <c r="T974" s="13">
        <v>1</v>
      </c>
      <c r="U974" s="13">
        <v>2</v>
      </c>
      <c r="V974" s="13">
        <v>0</v>
      </c>
      <c r="W974" s="16">
        <v>0</v>
      </c>
      <c r="X974" s="16">
        <v>0</v>
      </c>
      <c r="Y974" s="13">
        <v>0</v>
      </c>
      <c r="Z974" s="13">
        <v>0</v>
      </c>
      <c r="AA974" s="13">
        <v>0</v>
      </c>
      <c r="AB974" s="13">
        <v>1</v>
      </c>
      <c r="AC974" s="13">
        <v>0</v>
      </c>
      <c r="AD974" s="13">
        <v>60</v>
      </c>
      <c r="AE974" s="13">
        <v>1</v>
      </c>
      <c r="AF974" s="13">
        <v>10</v>
      </c>
      <c r="AG974" s="8">
        <v>0</v>
      </c>
      <c r="AH974" s="8">
        <v>0</v>
      </c>
      <c r="AI974" s="8">
        <v>0</v>
      </c>
      <c r="AJ974" s="8">
        <v>0</v>
      </c>
      <c r="AK974" s="13">
        <v>0</v>
      </c>
      <c r="AL974" s="13">
        <v>0</v>
      </c>
      <c r="AM974" s="13">
        <v>0</v>
      </c>
      <c r="AN974" s="13">
        <v>0</v>
      </c>
      <c r="AO974" s="13">
        <v>50000</v>
      </c>
      <c r="AP974" s="13">
        <v>0</v>
      </c>
      <c r="AQ974" s="13">
        <v>0</v>
      </c>
      <c r="AR974" s="8">
        <v>0</v>
      </c>
      <c r="AS974" s="13">
        <v>90512001</v>
      </c>
      <c r="AT974" s="14" t="s">
        <v>160</v>
      </c>
      <c r="AU974" s="13">
        <v>0</v>
      </c>
      <c r="AV974" s="16">
        <v>0</v>
      </c>
      <c r="AW974" s="16">
        <v>0</v>
      </c>
      <c r="AX974" s="14" t="s">
        <v>1171</v>
      </c>
      <c r="AY974" s="13">
        <v>0</v>
      </c>
      <c r="AZ974" s="15">
        <v>0</v>
      </c>
      <c r="BA974" s="15">
        <v>0</v>
      </c>
      <c r="BB974" s="36" t="s">
        <v>1214</v>
      </c>
      <c r="BC974" s="13">
        <v>0</v>
      </c>
      <c r="BD974" s="13">
        <v>0</v>
      </c>
      <c r="BE974" s="13">
        <v>0</v>
      </c>
      <c r="BF974" s="13">
        <v>0</v>
      </c>
      <c r="BG974" s="13">
        <v>0</v>
      </c>
      <c r="BH974" s="13">
        <v>0</v>
      </c>
      <c r="BI974" s="11">
        <v>0</v>
      </c>
      <c r="BJ974" s="8">
        <v>1</v>
      </c>
      <c r="BK974" s="8">
        <v>0</v>
      </c>
      <c r="BL974" s="8">
        <v>0</v>
      </c>
      <c r="BM974" s="8">
        <v>0</v>
      </c>
      <c r="BN974" s="8">
        <v>0</v>
      </c>
      <c r="BO974" s="8">
        <v>0</v>
      </c>
      <c r="BP974" s="8">
        <v>0</v>
      </c>
    </row>
    <row r="975" spans="3:68" ht="20.100000000000001" customHeight="1">
      <c r="C975" s="13">
        <v>63102002</v>
      </c>
      <c r="D975" s="14" t="s">
        <v>1208</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1209</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63102003</v>
      </c>
      <c r="D976" s="14" t="s">
        <v>1215</v>
      </c>
      <c r="E976" s="13">
        <v>1</v>
      </c>
      <c r="F976" s="13">
        <v>1000004</v>
      </c>
      <c r="G976" s="13">
        <v>0</v>
      </c>
      <c r="H976" s="15">
        <v>0</v>
      </c>
      <c r="I976" s="16">
        <v>1</v>
      </c>
      <c r="J976" s="16">
        <v>0</v>
      </c>
      <c r="K976" s="13">
        <v>0</v>
      </c>
      <c r="L976" s="13">
        <v>0</v>
      </c>
      <c r="M976" s="13">
        <v>0</v>
      </c>
      <c r="N976" s="13">
        <v>8</v>
      </c>
      <c r="O976" s="13">
        <v>8</v>
      </c>
      <c r="P976" s="13">
        <v>4</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t="s">
        <v>1216</v>
      </c>
      <c r="AZ976" s="15"/>
      <c r="BA976" s="15">
        <v>0</v>
      </c>
      <c r="BB976" s="36" t="s">
        <v>1217</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63102004</v>
      </c>
      <c r="D977" s="171" t="s">
        <v>1218</v>
      </c>
      <c r="E977" s="133">
        <v>1</v>
      </c>
      <c r="F977" s="133">
        <v>63001004</v>
      </c>
      <c r="G977" s="133">
        <v>0</v>
      </c>
      <c r="H977" s="133">
        <v>0</v>
      </c>
      <c r="I977" s="16">
        <v>1</v>
      </c>
      <c r="J977" s="16">
        <v>0</v>
      </c>
      <c r="K977" s="13">
        <v>0</v>
      </c>
      <c r="L977" s="133">
        <v>0</v>
      </c>
      <c r="M977" s="133">
        <v>0</v>
      </c>
      <c r="N977" s="133">
        <v>2</v>
      </c>
      <c r="O977" s="133">
        <v>4</v>
      </c>
      <c r="P977" s="133">
        <v>0.3</v>
      </c>
      <c r="Q977" s="133">
        <v>0</v>
      </c>
      <c r="R977" s="8">
        <v>0</v>
      </c>
      <c r="S977" s="133">
        <v>0</v>
      </c>
      <c r="T977" s="133">
        <v>1</v>
      </c>
      <c r="U977" s="133">
        <v>2</v>
      </c>
      <c r="V977" s="133">
        <v>0</v>
      </c>
      <c r="W977" s="133">
        <v>0</v>
      </c>
      <c r="X977" s="133">
        <v>0</v>
      </c>
      <c r="Y977" s="133">
        <v>0</v>
      </c>
      <c r="Z977" s="133">
        <v>0</v>
      </c>
      <c r="AA977" s="133">
        <v>0</v>
      </c>
      <c r="AB977" s="13">
        <v>1</v>
      </c>
      <c r="AC977" s="133">
        <v>0</v>
      </c>
      <c r="AD977" s="133">
        <v>3</v>
      </c>
      <c r="AE977" s="133">
        <v>1</v>
      </c>
      <c r="AF977" s="133">
        <v>1</v>
      </c>
      <c r="AG977" s="133">
        <v>2</v>
      </c>
      <c r="AH977" s="133">
        <v>0</v>
      </c>
      <c r="AI977" s="8">
        <v>0</v>
      </c>
      <c r="AJ977" s="133">
        <v>2</v>
      </c>
      <c r="AK977" s="133">
        <v>0</v>
      </c>
      <c r="AL977" s="133">
        <v>0</v>
      </c>
      <c r="AM977" s="133">
        <v>0</v>
      </c>
      <c r="AN977" s="13">
        <v>0</v>
      </c>
      <c r="AO977" s="133">
        <v>1000</v>
      </c>
      <c r="AP977" s="133">
        <v>0.5</v>
      </c>
      <c r="AQ977" s="133">
        <v>0</v>
      </c>
      <c r="AR977" s="133">
        <v>0</v>
      </c>
      <c r="AS977" s="133" t="s">
        <v>160</v>
      </c>
      <c r="AT977" s="171" t="s">
        <v>161</v>
      </c>
      <c r="AU977" s="133">
        <v>0</v>
      </c>
      <c r="AV977" s="133">
        <v>0</v>
      </c>
      <c r="AW977" s="133">
        <v>0</v>
      </c>
      <c r="AX977" s="171" t="s">
        <v>162</v>
      </c>
      <c r="AY977" s="171" t="s">
        <v>160</v>
      </c>
      <c r="AZ977" s="133">
        <v>0</v>
      </c>
      <c r="BA977" s="133">
        <v>0</v>
      </c>
      <c r="BB977" s="182" t="s">
        <v>1219</v>
      </c>
      <c r="BC977" s="133">
        <v>0</v>
      </c>
      <c r="BD977" s="13">
        <v>0</v>
      </c>
      <c r="BE977" s="133">
        <v>0</v>
      </c>
      <c r="BF977" s="133">
        <v>0</v>
      </c>
      <c r="BG977" s="133">
        <v>0</v>
      </c>
      <c r="BH977" s="133">
        <v>0</v>
      </c>
      <c r="BI977" s="251" t="s">
        <v>1220</v>
      </c>
      <c r="BJ977" s="8">
        <v>0</v>
      </c>
      <c r="BK977" s="8">
        <v>0</v>
      </c>
      <c r="BL977" s="8">
        <v>0</v>
      </c>
      <c r="BM977" s="8">
        <v>0</v>
      </c>
      <c r="BN977" s="8">
        <v>0</v>
      </c>
      <c r="BO977" s="8">
        <v>0</v>
      </c>
      <c r="BP977" s="8">
        <v>0</v>
      </c>
    </row>
    <row r="978" spans="3:68" ht="20.100000000000001" customHeight="1">
      <c r="C978" s="13">
        <v>63103001</v>
      </c>
      <c r="D978" s="14" t="s">
        <v>1221</v>
      </c>
      <c r="E978" s="133">
        <v>1</v>
      </c>
      <c r="F978" s="133">
        <v>63001004</v>
      </c>
      <c r="G978" s="133">
        <v>0</v>
      </c>
      <c r="H978" s="133">
        <v>0</v>
      </c>
      <c r="I978" s="133">
        <v>1</v>
      </c>
      <c r="J978" s="133">
        <v>0</v>
      </c>
      <c r="K978" s="133">
        <v>0</v>
      </c>
      <c r="L978" s="133">
        <v>0</v>
      </c>
      <c r="M978" s="133">
        <v>0</v>
      </c>
      <c r="N978" s="133">
        <v>2</v>
      </c>
      <c r="O978" s="133">
        <v>10</v>
      </c>
      <c r="P978" s="133">
        <v>1</v>
      </c>
      <c r="Q978" s="133">
        <v>0</v>
      </c>
      <c r="R978" s="133">
        <v>0</v>
      </c>
      <c r="S978" s="133">
        <v>0</v>
      </c>
      <c r="T978" s="133">
        <v>1</v>
      </c>
      <c r="U978" s="133">
        <v>2</v>
      </c>
      <c r="V978" s="133">
        <v>0</v>
      </c>
      <c r="W978" s="133">
        <v>0</v>
      </c>
      <c r="X978" s="133">
        <v>0</v>
      </c>
      <c r="Y978" s="133">
        <v>0</v>
      </c>
      <c r="Z978" s="133">
        <v>0</v>
      </c>
      <c r="AA978" s="133">
        <v>0</v>
      </c>
      <c r="AB978" s="13">
        <v>1</v>
      </c>
      <c r="AC978" s="133">
        <v>0</v>
      </c>
      <c r="AD978" s="133">
        <v>30</v>
      </c>
      <c r="AE978" s="133">
        <v>0</v>
      </c>
      <c r="AF978" s="133">
        <v>0</v>
      </c>
      <c r="AG978" s="133">
        <v>7</v>
      </c>
      <c r="AH978" s="133">
        <v>0</v>
      </c>
      <c r="AI978" s="133">
        <v>0</v>
      </c>
      <c r="AJ978" s="133">
        <v>3</v>
      </c>
      <c r="AK978" s="133">
        <v>0</v>
      </c>
      <c r="AL978" s="133">
        <v>0</v>
      </c>
      <c r="AM978" s="133">
        <v>0</v>
      </c>
      <c r="AN978" s="133">
        <v>0</v>
      </c>
      <c r="AO978" s="133">
        <v>2000</v>
      </c>
      <c r="AP978" s="133">
        <v>0</v>
      </c>
      <c r="AQ978" s="133">
        <v>0</v>
      </c>
      <c r="AR978" s="133">
        <v>0</v>
      </c>
      <c r="AS978" s="133">
        <v>90513001</v>
      </c>
      <c r="AT978" s="171" t="s">
        <v>160</v>
      </c>
      <c r="AU978" s="133">
        <v>0</v>
      </c>
      <c r="AV978" s="133">
        <v>0</v>
      </c>
      <c r="AW978" s="133">
        <v>0</v>
      </c>
      <c r="AX978" s="171" t="s">
        <v>162</v>
      </c>
      <c r="AY978" s="171">
        <v>0</v>
      </c>
      <c r="AZ978" s="133">
        <v>0</v>
      </c>
      <c r="BA978" s="133">
        <v>0</v>
      </c>
      <c r="BB978" s="36" t="s">
        <v>1222</v>
      </c>
      <c r="BC978" s="133">
        <v>0</v>
      </c>
      <c r="BD978" s="133">
        <v>0</v>
      </c>
      <c r="BE978" s="133">
        <v>0</v>
      </c>
      <c r="BF978" s="133">
        <v>0</v>
      </c>
      <c r="BG978" s="133">
        <v>0</v>
      </c>
      <c r="BH978" s="133">
        <v>0</v>
      </c>
      <c r="BI978" s="185">
        <v>0</v>
      </c>
      <c r="BJ978" s="133">
        <v>0</v>
      </c>
      <c r="BK978" s="8">
        <v>0</v>
      </c>
      <c r="BL978" s="8">
        <v>0</v>
      </c>
      <c r="BM978" s="8">
        <v>0</v>
      </c>
      <c r="BN978" s="8">
        <v>0</v>
      </c>
      <c r="BO978" s="8">
        <v>0</v>
      </c>
      <c r="BP978" s="8">
        <v>0</v>
      </c>
    </row>
    <row r="979" spans="3:68" ht="20.100000000000001" customHeight="1">
      <c r="C979" s="13">
        <v>63103002</v>
      </c>
      <c r="D979" s="14" t="s">
        <v>1193</v>
      </c>
      <c r="E979" s="13">
        <v>1</v>
      </c>
      <c r="F979" s="13">
        <v>63003002</v>
      </c>
      <c r="G979" s="13">
        <v>0</v>
      </c>
      <c r="H979" s="15">
        <v>0</v>
      </c>
      <c r="I979" s="16">
        <v>1</v>
      </c>
      <c r="J979" s="16">
        <v>0</v>
      </c>
      <c r="K979" s="13">
        <v>0</v>
      </c>
      <c r="L979" s="13">
        <v>0</v>
      </c>
      <c r="M979" s="13">
        <v>0</v>
      </c>
      <c r="N979" s="13">
        <v>2</v>
      </c>
      <c r="O979" s="13">
        <v>0</v>
      </c>
      <c r="P979" s="13">
        <v>0</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v>0</v>
      </c>
      <c r="AZ979" s="15">
        <v>0</v>
      </c>
      <c r="BA979" s="15">
        <v>0</v>
      </c>
      <c r="BB979" s="36" t="s">
        <v>1194</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63103003</v>
      </c>
      <c r="D980" s="14" t="s">
        <v>1223</v>
      </c>
      <c r="E980" s="13">
        <v>1</v>
      </c>
      <c r="F980" s="13">
        <v>63003003</v>
      </c>
      <c r="G980" s="13">
        <v>0</v>
      </c>
      <c r="H980" s="15">
        <v>0</v>
      </c>
      <c r="I980" s="16">
        <v>1</v>
      </c>
      <c r="J980" s="16">
        <v>0</v>
      </c>
      <c r="K980" s="13">
        <v>0</v>
      </c>
      <c r="L980" s="13">
        <v>0</v>
      </c>
      <c r="M980" s="13">
        <v>0</v>
      </c>
      <c r="N980" s="13">
        <v>8</v>
      </c>
      <c r="O980" s="13">
        <v>0</v>
      </c>
      <c r="P980" s="13">
        <v>0</v>
      </c>
      <c r="Q980" s="13">
        <v>0</v>
      </c>
      <c r="R980" s="8">
        <v>0</v>
      </c>
      <c r="S980" s="13">
        <v>0</v>
      </c>
      <c r="T980" s="13">
        <v>1</v>
      </c>
      <c r="U980" s="13">
        <v>0</v>
      </c>
      <c r="V980" s="13">
        <v>0</v>
      </c>
      <c r="W980" s="16">
        <v>0</v>
      </c>
      <c r="X980" s="16">
        <v>0</v>
      </c>
      <c r="Y980" s="13">
        <v>0</v>
      </c>
      <c r="Z980" s="13">
        <v>0</v>
      </c>
      <c r="AA980" s="13">
        <v>0</v>
      </c>
      <c r="AB980" s="13">
        <v>1</v>
      </c>
      <c r="AC980" s="13">
        <v>0</v>
      </c>
      <c r="AD980" s="13">
        <v>0</v>
      </c>
      <c r="AE980" s="13">
        <v>0</v>
      </c>
      <c r="AF980" s="13" t="s">
        <v>160</v>
      </c>
      <c r="AG980" s="8">
        <v>0</v>
      </c>
      <c r="AH980" s="8">
        <v>0</v>
      </c>
      <c r="AI980" s="8">
        <v>0</v>
      </c>
      <c r="AJ980" s="8">
        <v>0</v>
      </c>
      <c r="AK980" s="13">
        <v>0</v>
      </c>
      <c r="AL980" s="13">
        <v>0</v>
      </c>
      <c r="AM980" s="13">
        <v>0</v>
      </c>
      <c r="AN980" s="13">
        <v>0</v>
      </c>
      <c r="AO980" s="13">
        <v>0</v>
      </c>
      <c r="AP980" s="13">
        <v>0</v>
      </c>
      <c r="AQ980" s="13">
        <v>0</v>
      </c>
      <c r="AR980" s="8">
        <v>0</v>
      </c>
      <c r="AS980" s="13" t="s">
        <v>160</v>
      </c>
      <c r="AT980" s="14" t="s">
        <v>160</v>
      </c>
      <c r="AU980" s="13">
        <v>0</v>
      </c>
      <c r="AV980" s="16">
        <v>0</v>
      </c>
      <c r="AW980" s="16">
        <v>0</v>
      </c>
      <c r="AX980" s="14" t="s">
        <v>160</v>
      </c>
      <c r="AY980" s="13" t="s">
        <v>1224</v>
      </c>
      <c r="AZ980" s="15">
        <v>0</v>
      </c>
      <c r="BA980" s="15">
        <v>0</v>
      </c>
      <c r="BB980" s="36" t="s">
        <v>1225</v>
      </c>
      <c r="BC980" s="13">
        <v>0</v>
      </c>
      <c r="BD980" s="13">
        <v>0</v>
      </c>
      <c r="BE980" s="13">
        <v>0</v>
      </c>
      <c r="BF980" s="13">
        <v>0</v>
      </c>
      <c r="BG980" s="13">
        <v>0</v>
      </c>
      <c r="BH980" s="13">
        <v>0</v>
      </c>
      <c r="BI980" s="11">
        <v>0</v>
      </c>
      <c r="BJ980" s="8">
        <v>0</v>
      </c>
      <c r="BK980" s="8">
        <v>0</v>
      </c>
      <c r="BL980" s="8">
        <v>0</v>
      </c>
      <c r="BM980" s="8">
        <v>0</v>
      </c>
      <c r="BN980" s="8">
        <v>0</v>
      </c>
      <c r="BO980" s="8">
        <v>0</v>
      </c>
      <c r="BP980" s="8">
        <v>0</v>
      </c>
    </row>
    <row r="981" spans="3:68" ht="20.100000000000001" customHeight="1">
      <c r="C981" s="13">
        <v>63103004</v>
      </c>
      <c r="D981" s="171" t="s">
        <v>1226</v>
      </c>
      <c r="E981" s="133">
        <v>1</v>
      </c>
      <c r="F981" s="133">
        <v>63001004</v>
      </c>
      <c r="G981" s="133">
        <v>0</v>
      </c>
      <c r="H981" s="133">
        <v>0</v>
      </c>
      <c r="I981" s="16">
        <v>1</v>
      </c>
      <c r="J981" s="16">
        <v>0</v>
      </c>
      <c r="K981" s="13">
        <v>0</v>
      </c>
      <c r="L981" s="133">
        <v>0</v>
      </c>
      <c r="M981" s="133">
        <v>0</v>
      </c>
      <c r="N981" s="133">
        <v>2</v>
      </c>
      <c r="O981" s="133">
        <v>10</v>
      </c>
      <c r="P981" s="133">
        <v>0.1</v>
      </c>
      <c r="Q981" s="133">
        <v>0</v>
      </c>
      <c r="R981" s="8">
        <v>0</v>
      </c>
      <c r="S981" s="133">
        <v>0</v>
      </c>
      <c r="T981" s="133">
        <v>1</v>
      </c>
      <c r="U981" s="133">
        <v>2</v>
      </c>
      <c r="V981" s="133">
        <v>0</v>
      </c>
      <c r="W981" s="133">
        <v>0</v>
      </c>
      <c r="X981" s="133">
        <v>0</v>
      </c>
      <c r="Y981" s="133">
        <v>0</v>
      </c>
      <c r="Z981" s="133">
        <v>0</v>
      </c>
      <c r="AA981" s="133">
        <v>0</v>
      </c>
      <c r="AB981" s="13">
        <v>1</v>
      </c>
      <c r="AC981" s="133">
        <v>0</v>
      </c>
      <c r="AD981" s="133">
        <v>15</v>
      </c>
      <c r="AE981" s="133">
        <v>1</v>
      </c>
      <c r="AF981" s="133">
        <v>1</v>
      </c>
      <c r="AG981" s="133">
        <v>2</v>
      </c>
      <c r="AH981" s="133">
        <v>0</v>
      </c>
      <c r="AI981" s="8">
        <v>0</v>
      </c>
      <c r="AJ981" s="133">
        <v>2</v>
      </c>
      <c r="AK981" s="133">
        <v>0</v>
      </c>
      <c r="AL981" s="133">
        <v>0</v>
      </c>
      <c r="AM981" s="133">
        <v>0</v>
      </c>
      <c r="AN981" s="13">
        <v>0</v>
      </c>
      <c r="AO981" s="133">
        <v>10000</v>
      </c>
      <c r="AP981" s="133">
        <v>0</v>
      </c>
      <c r="AQ981" s="133">
        <v>0</v>
      </c>
      <c r="AR981" s="133">
        <v>0</v>
      </c>
      <c r="AS981" s="133" t="s">
        <v>160</v>
      </c>
      <c r="AT981" s="171" t="s">
        <v>161</v>
      </c>
      <c r="AU981" s="133">
        <v>0</v>
      </c>
      <c r="AV981" s="133">
        <v>0</v>
      </c>
      <c r="AW981" s="133">
        <v>0</v>
      </c>
      <c r="AX981" s="171" t="s">
        <v>162</v>
      </c>
      <c r="AY981" s="171" t="s">
        <v>160</v>
      </c>
      <c r="AZ981" s="133">
        <v>0</v>
      </c>
      <c r="BA981" s="133">
        <v>0</v>
      </c>
      <c r="BB981" s="182" t="s">
        <v>1227</v>
      </c>
      <c r="BC981" s="133">
        <v>0</v>
      </c>
      <c r="BD981" s="13">
        <v>0</v>
      </c>
      <c r="BE981" s="133">
        <v>0</v>
      </c>
      <c r="BF981" s="133">
        <v>0</v>
      </c>
      <c r="BG981" s="133">
        <v>0</v>
      </c>
      <c r="BH981" s="133">
        <v>0</v>
      </c>
      <c r="BI981" s="251" t="s">
        <v>1228</v>
      </c>
      <c r="BJ981" s="8">
        <v>1</v>
      </c>
      <c r="BK981" s="8">
        <v>0</v>
      </c>
      <c r="BL981" s="8">
        <v>0</v>
      </c>
      <c r="BM981" s="8">
        <v>0</v>
      </c>
      <c r="BN981" s="8">
        <v>0</v>
      </c>
      <c r="BO981" s="8">
        <v>0</v>
      </c>
      <c r="BP981" s="8">
        <v>0</v>
      </c>
    </row>
    <row r="982" spans="3:68" ht="20.100000000000001" customHeight="1">
      <c r="C982" s="26">
        <v>63103098</v>
      </c>
      <c r="D982" s="37" t="s">
        <v>1229</v>
      </c>
      <c r="E982" s="26">
        <v>1</v>
      </c>
      <c r="F982" s="26">
        <v>63001004</v>
      </c>
      <c r="G982" s="26">
        <v>0</v>
      </c>
      <c r="H982" s="26">
        <v>0</v>
      </c>
      <c r="I982" s="26">
        <v>1</v>
      </c>
      <c r="J982" s="26">
        <v>0</v>
      </c>
      <c r="K982" s="26">
        <v>0</v>
      </c>
      <c r="L982" s="26">
        <v>0</v>
      </c>
      <c r="M982" s="26">
        <v>0</v>
      </c>
      <c r="N982" s="26">
        <v>2</v>
      </c>
      <c r="O982" s="26">
        <v>3</v>
      </c>
      <c r="P982" s="26">
        <v>0.1</v>
      </c>
      <c r="Q982" s="26">
        <v>0</v>
      </c>
      <c r="R982" s="26">
        <v>0</v>
      </c>
      <c r="S982" s="26">
        <v>0</v>
      </c>
      <c r="T982" s="26">
        <v>1</v>
      </c>
      <c r="U982" s="26">
        <v>2</v>
      </c>
      <c r="V982" s="26">
        <v>0</v>
      </c>
      <c r="W982" s="26">
        <v>0</v>
      </c>
      <c r="X982" s="26">
        <v>0</v>
      </c>
      <c r="Y982" s="26">
        <v>0</v>
      </c>
      <c r="Z982" s="26">
        <v>0</v>
      </c>
      <c r="AA982" s="26">
        <v>0</v>
      </c>
      <c r="AB982" s="26">
        <v>1</v>
      </c>
      <c r="AC982" s="26">
        <v>0</v>
      </c>
      <c r="AD982" s="26">
        <v>15</v>
      </c>
      <c r="AE982" s="26">
        <v>1</v>
      </c>
      <c r="AF982" s="26">
        <v>1</v>
      </c>
      <c r="AG982" s="26">
        <v>2</v>
      </c>
      <c r="AH982" s="26">
        <v>0</v>
      </c>
      <c r="AI982" s="26">
        <v>0</v>
      </c>
      <c r="AJ982" s="26">
        <v>2</v>
      </c>
      <c r="AK982" s="26">
        <v>0</v>
      </c>
      <c r="AL982" s="26">
        <v>0</v>
      </c>
      <c r="AM982" s="26">
        <v>0</v>
      </c>
      <c r="AN982" s="26">
        <v>0</v>
      </c>
      <c r="AO982" s="26">
        <v>10000</v>
      </c>
      <c r="AP982" s="26">
        <v>0</v>
      </c>
      <c r="AQ982" s="26">
        <v>0</v>
      </c>
      <c r="AR982" s="26">
        <v>0</v>
      </c>
      <c r="AS982" s="26" t="s">
        <v>160</v>
      </c>
      <c r="AT982" s="37" t="s">
        <v>161</v>
      </c>
      <c r="AU982" s="26">
        <v>0</v>
      </c>
      <c r="AV982" s="26">
        <v>0</v>
      </c>
      <c r="AW982" s="26">
        <v>0</v>
      </c>
      <c r="AX982" s="37" t="s">
        <v>162</v>
      </c>
      <c r="AY982" s="37" t="s">
        <v>160</v>
      </c>
      <c r="AZ982" s="26">
        <v>0</v>
      </c>
      <c r="BA982" s="26">
        <v>0</v>
      </c>
      <c r="BB982" s="135" t="s">
        <v>1230</v>
      </c>
      <c r="BC982" s="26">
        <v>0</v>
      </c>
      <c r="BD982" s="26">
        <v>0</v>
      </c>
      <c r="BE982" s="26">
        <v>0</v>
      </c>
      <c r="BF982" s="26">
        <v>0</v>
      </c>
      <c r="BG982" s="26">
        <v>0</v>
      </c>
      <c r="BH982" s="26">
        <v>0</v>
      </c>
      <c r="BI982" s="252" t="s">
        <v>1231</v>
      </c>
      <c r="BJ982" s="26">
        <v>1</v>
      </c>
      <c r="BK982" s="26">
        <v>0</v>
      </c>
      <c r="BL982" s="26">
        <v>0</v>
      </c>
      <c r="BM982" s="26">
        <v>0</v>
      </c>
      <c r="BN982" s="26">
        <v>0</v>
      </c>
      <c r="BO982" s="26">
        <v>0</v>
      </c>
      <c r="BP982" s="8">
        <v>0</v>
      </c>
    </row>
    <row r="983" spans="3:68" ht="20.100000000000001" customHeight="1">
      <c r="C983" s="26">
        <v>63103099</v>
      </c>
      <c r="D983" s="37" t="s">
        <v>1232</v>
      </c>
      <c r="E983" s="26">
        <v>1</v>
      </c>
      <c r="F983" s="26">
        <v>63003001</v>
      </c>
      <c r="G983" s="26">
        <v>0</v>
      </c>
      <c r="H983" s="26">
        <v>0</v>
      </c>
      <c r="I983" s="26">
        <v>1</v>
      </c>
      <c r="J983" s="26">
        <v>0</v>
      </c>
      <c r="K983" s="26">
        <v>0</v>
      </c>
      <c r="L983" s="26">
        <v>0</v>
      </c>
      <c r="M983" s="26">
        <v>0</v>
      </c>
      <c r="N983" s="26">
        <v>2</v>
      </c>
      <c r="O983" s="26">
        <v>2</v>
      </c>
      <c r="P983" s="26">
        <v>1</v>
      </c>
      <c r="Q983" s="26">
        <v>0</v>
      </c>
      <c r="R983" s="26">
        <v>0</v>
      </c>
      <c r="S983" s="26">
        <v>0</v>
      </c>
      <c r="T983" s="26">
        <v>1</v>
      </c>
      <c r="U983" s="26">
        <v>2</v>
      </c>
      <c r="V983" s="26">
        <v>0</v>
      </c>
      <c r="W983" s="26">
        <v>0</v>
      </c>
      <c r="X983" s="26">
        <v>0</v>
      </c>
      <c r="Y983" s="26">
        <v>0</v>
      </c>
      <c r="Z983" s="26">
        <v>0</v>
      </c>
      <c r="AA983" s="26">
        <v>0</v>
      </c>
      <c r="AB983" s="26">
        <v>1</v>
      </c>
      <c r="AC983" s="26">
        <v>0</v>
      </c>
      <c r="AD983" s="26">
        <v>60</v>
      </c>
      <c r="AE983" s="26">
        <v>1</v>
      </c>
      <c r="AF983" s="26">
        <v>10</v>
      </c>
      <c r="AG983" s="26">
        <v>0</v>
      </c>
      <c r="AH983" s="26">
        <v>0</v>
      </c>
      <c r="AI983" s="26">
        <v>0</v>
      </c>
      <c r="AJ983" s="26">
        <v>0</v>
      </c>
      <c r="AK983" s="26">
        <v>0</v>
      </c>
      <c r="AL983" s="26">
        <v>0</v>
      </c>
      <c r="AM983" s="26">
        <v>0</v>
      </c>
      <c r="AN983" s="26">
        <v>0</v>
      </c>
      <c r="AO983" s="26">
        <v>50000</v>
      </c>
      <c r="AP983" s="26">
        <v>0</v>
      </c>
      <c r="AQ983" s="26">
        <v>0</v>
      </c>
      <c r="AR983" s="26">
        <v>0</v>
      </c>
      <c r="AS983" s="26">
        <v>90513001</v>
      </c>
      <c r="AT983" s="37" t="s">
        <v>160</v>
      </c>
      <c r="AU983" s="26">
        <v>0</v>
      </c>
      <c r="AV983" s="26">
        <v>0</v>
      </c>
      <c r="AW983" s="26">
        <v>0</v>
      </c>
      <c r="AX983" s="37" t="s">
        <v>1233</v>
      </c>
      <c r="AY983" s="26">
        <v>0</v>
      </c>
      <c r="AZ983" s="26">
        <v>0</v>
      </c>
      <c r="BA983" s="26">
        <v>0</v>
      </c>
      <c r="BB983" s="166" t="s">
        <v>1234</v>
      </c>
      <c r="BC983" s="26">
        <v>0</v>
      </c>
      <c r="BD983" s="26">
        <v>0</v>
      </c>
      <c r="BE983" s="26">
        <v>0</v>
      </c>
      <c r="BF983" s="26">
        <v>0</v>
      </c>
      <c r="BG983" s="26">
        <v>0</v>
      </c>
      <c r="BH983" s="26">
        <v>0</v>
      </c>
      <c r="BI983" s="19">
        <v>0</v>
      </c>
      <c r="BJ983" s="26">
        <v>1</v>
      </c>
      <c r="BK983" s="26">
        <v>0</v>
      </c>
      <c r="BL983" s="26">
        <v>0</v>
      </c>
      <c r="BM983" s="26">
        <v>0</v>
      </c>
      <c r="BN983" s="26">
        <v>0</v>
      </c>
      <c r="BO983" s="26">
        <v>0</v>
      </c>
      <c r="BP983" s="8">
        <v>0</v>
      </c>
    </row>
    <row r="984" spans="3:68" ht="20.100000000000001" customHeight="1">
      <c r="C984" s="54">
        <v>63200101</v>
      </c>
      <c r="D984" s="53" t="s">
        <v>1235</v>
      </c>
      <c r="E984" s="54">
        <v>1</v>
      </c>
      <c r="F984" s="54">
        <v>63200101</v>
      </c>
      <c r="G984" s="54">
        <v>0</v>
      </c>
      <c r="H984" s="60">
        <v>0</v>
      </c>
      <c r="I984" s="59">
        <v>1</v>
      </c>
      <c r="J984" s="59">
        <v>0</v>
      </c>
      <c r="K984" s="54">
        <v>0</v>
      </c>
      <c r="L984" s="54">
        <v>0</v>
      </c>
      <c r="M984" s="54">
        <v>0</v>
      </c>
      <c r="N984" s="54">
        <v>2</v>
      </c>
      <c r="O984" s="54">
        <v>1</v>
      </c>
      <c r="P984" s="54">
        <v>0.5</v>
      </c>
      <c r="Q984" s="54">
        <v>0</v>
      </c>
      <c r="R984" s="62">
        <v>0</v>
      </c>
      <c r="S984" s="54">
        <v>0</v>
      </c>
      <c r="T984" s="54">
        <v>1</v>
      </c>
      <c r="U984" s="54">
        <v>2</v>
      </c>
      <c r="V984" s="54">
        <v>0</v>
      </c>
      <c r="W984" s="59">
        <v>0</v>
      </c>
      <c r="X984" s="59">
        <v>0</v>
      </c>
      <c r="Y984" s="54">
        <v>0</v>
      </c>
      <c r="Z984" s="54">
        <v>0</v>
      </c>
      <c r="AA984" s="54">
        <v>0</v>
      </c>
      <c r="AB984" s="54">
        <v>0</v>
      </c>
      <c r="AC984" s="54">
        <v>0</v>
      </c>
      <c r="AD984" s="54">
        <v>18</v>
      </c>
      <c r="AE984" s="54">
        <v>0</v>
      </c>
      <c r="AF984" s="54">
        <v>0</v>
      </c>
      <c r="AG984" s="62">
        <v>2</v>
      </c>
      <c r="AH984" s="62">
        <v>0</v>
      </c>
      <c r="AI984" s="62">
        <v>0</v>
      </c>
      <c r="AJ984" s="62">
        <v>0</v>
      </c>
      <c r="AK984" s="54">
        <v>0</v>
      </c>
      <c r="AL984" s="54">
        <v>0</v>
      </c>
      <c r="AM984" s="54">
        <v>0</v>
      </c>
      <c r="AN984" s="54">
        <v>0</v>
      </c>
      <c r="AO984" s="54">
        <v>1000</v>
      </c>
      <c r="AP984" s="54">
        <v>0</v>
      </c>
      <c r="AQ984" s="54">
        <v>0</v>
      </c>
      <c r="AR984" s="62"/>
      <c r="AS984" s="54" t="s">
        <v>160</v>
      </c>
      <c r="AT984" s="53" t="s">
        <v>160</v>
      </c>
      <c r="AU984" s="54" t="s">
        <v>914</v>
      </c>
      <c r="AV984" s="59">
        <v>0</v>
      </c>
      <c r="AW984" s="59">
        <v>0</v>
      </c>
      <c r="AX984" s="53" t="s">
        <v>162</v>
      </c>
      <c r="AY984" s="54" t="s">
        <v>160</v>
      </c>
      <c r="AZ984" s="60">
        <v>0</v>
      </c>
      <c r="BA984" s="60">
        <v>0</v>
      </c>
      <c r="BB984" s="76" t="s">
        <v>1236</v>
      </c>
      <c r="BC984" s="54">
        <v>0</v>
      </c>
      <c r="BD984" s="54">
        <v>0</v>
      </c>
      <c r="BE984" s="54">
        <v>0</v>
      </c>
      <c r="BF984" s="54">
        <v>0</v>
      </c>
      <c r="BG984" s="54">
        <v>0</v>
      </c>
      <c r="BH984" s="54">
        <v>0</v>
      </c>
      <c r="BI984" s="82">
        <v>0</v>
      </c>
      <c r="BJ984" s="62">
        <v>0</v>
      </c>
      <c r="BK984" s="62">
        <v>0</v>
      </c>
      <c r="BL984" s="62">
        <v>0</v>
      </c>
      <c r="BM984" s="62">
        <v>0</v>
      </c>
      <c r="BN984" s="62">
        <v>0</v>
      </c>
      <c r="BO984" s="62">
        <v>0</v>
      </c>
      <c r="BP984" s="8">
        <v>0</v>
      </c>
    </row>
    <row r="985" spans="3:68" ht="20.100000000000001" customHeight="1">
      <c r="C985" s="54">
        <v>63200102</v>
      </c>
      <c r="D985" s="168" t="s">
        <v>1237</v>
      </c>
      <c r="E985" s="62">
        <v>1</v>
      </c>
      <c r="F985" s="62">
        <v>10001</v>
      </c>
      <c r="G985" s="62">
        <v>0</v>
      </c>
      <c r="H985" s="62">
        <v>0</v>
      </c>
      <c r="I985" s="62">
        <v>1</v>
      </c>
      <c r="J985" s="62">
        <v>0</v>
      </c>
      <c r="K985" s="54">
        <v>0</v>
      </c>
      <c r="L985" s="62">
        <v>0</v>
      </c>
      <c r="M985" s="62">
        <v>0</v>
      </c>
      <c r="N985" s="62">
        <v>2</v>
      </c>
      <c r="O985" s="62">
        <v>15</v>
      </c>
      <c r="P985" s="62">
        <v>1</v>
      </c>
      <c r="Q985" s="62">
        <v>0</v>
      </c>
      <c r="R985" s="62">
        <v>0</v>
      </c>
      <c r="S985" s="62">
        <v>0</v>
      </c>
      <c r="T985" s="62">
        <v>1</v>
      </c>
      <c r="U985" s="62">
        <v>2</v>
      </c>
      <c r="V985" s="62">
        <v>0</v>
      </c>
      <c r="W985" s="62">
        <v>0</v>
      </c>
      <c r="X985" s="62">
        <v>0</v>
      </c>
      <c r="Y985" s="62">
        <v>0</v>
      </c>
      <c r="Z985" s="62">
        <v>0</v>
      </c>
      <c r="AA985" s="62">
        <v>0</v>
      </c>
      <c r="AB985" s="62">
        <v>0</v>
      </c>
      <c r="AC985" s="62">
        <v>0</v>
      </c>
      <c r="AD985" s="62">
        <v>25</v>
      </c>
      <c r="AE985" s="62">
        <v>0</v>
      </c>
      <c r="AF985" s="62">
        <v>0</v>
      </c>
      <c r="AG985" s="62">
        <v>2</v>
      </c>
      <c r="AH985" s="62">
        <v>1</v>
      </c>
      <c r="AI985" s="62">
        <v>0</v>
      </c>
      <c r="AJ985" s="62">
        <v>0</v>
      </c>
      <c r="AK985" s="62">
        <v>0</v>
      </c>
      <c r="AL985" s="62">
        <v>0</v>
      </c>
      <c r="AM985" s="62">
        <v>0</v>
      </c>
      <c r="AN985" s="62">
        <v>0</v>
      </c>
      <c r="AO985" s="62">
        <v>1000</v>
      </c>
      <c r="AP985" s="62">
        <v>0</v>
      </c>
      <c r="AQ985" s="62">
        <v>0</v>
      </c>
      <c r="AR985" s="240" t="s">
        <v>1238</v>
      </c>
      <c r="AS985" s="62" t="s">
        <v>160</v>
      </c>
      <c r="AT985" s="168" t="s">
        <v>161</v>
      </c>
      <c r="AU985" s="62" t="s">
        <v>914</v>
      </c>
      <c r="AV985" s="62">
        <v>0</v>
      </c>
      <c r="AW985" s="62">
        <v>40000003</v>
      </c>
      <c r="AX985" s="168" t="s">
        <v>162</v>
      </c>
      <c r="AY985" s="168" t="s">
        <v>160</v>
      </c>
      <c r="AZ985" s="62">
        <v>0</v>
      </c>
      <c r="BA985" s="62">
        <v>1</v>
      </c>
      <c r="BB985" s="178" t="s">
        <v>1239</v>
      </c>
      <c r="BC985" s="62">
        <v>0</v>
      </c>
      <c r="BD985" s="62">
        <v>0</v>
      </c>
      <c r="BE985" s="62">
        <v>0</v>
      </c>
      <c r="BF985" s="62">
        <v>0</v>
      </c>
      <c r="BG985" s="62">
        <v>0</v>
      </c>
      <c r="BH985" s="62">
        <v>0</v>
      </c>
      <c r="BI985" s="183">
        <v>0</v>
      </c>
      <c r="BJ985" s="62">
        <v>1</v>
      </c>
      <c r="BK985" s="62">
        <v>0</v>
      </c>
      <c r="BL985" s="62">
        <v>0</v>
      </c>
      <c r="BM985" s="62">
        <v>0</v>
      </c>
      <c r="BN985" s="62">
        <v>0</v>
      </c>
      <c r="BO985" s="62">
        <v>0</v>
      </c>
      <c r="BP985" s="8">
        <v>0</v>
      </c>
    </row>
    <row r="986" spans="3:68" ht="20.100000000000001" customHeight="1">
      <c r="C986" s="54">
        <v>63200103</v>
      </c>
      <c r="D986" s="53" t="s">
        <v>1240</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1241</v>
      </c>
      <c r="AZ986" s="60"/>
      <c r="BA986" s="60">
        <v>1</v>
      </c>
      <c r="BB986" s="76" t="s">
        <v>1242</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63200104</v>
      </c>
      <c r="D987" s="170" t="s">
        <v>1237</v>
      </c>
      <c r="E987" s="169">
        <v>1</v>
      </c>
      <c r="F987" s="169">
        <v>63001004</v>
      </c>
      <c r="G987" s="169">
        <v>0</v>
      </c>
      <c r="H987" s="169">
        <v>0</v>
      </c>
      <c r="I987" s="169">
        <v>1</v>
      </c>
      <c r="J987" s="169">
        <v>0</v>
      </c>
      <c r="K987" s="169">
        <v>0</v>
      </c>
      <c r="L987" s="169">
        <v>0</v>
      </c>
      <c r="M987" s="169">
        <v>0</v>
      </c>
      <c r="N987" s="169">
        <v>2</v>
      </c>
      <c r="O987" s="169">
        <v>10</v>
      </c>
      <c r="P987" s="169">
        <v>0.1</v>
      </c>
      <c r="Q987" s="169">
        <v>0</v>
      </c>
      <c r="R987" s="169">
        <v>0</v>
      </c>
      <c r="S987" s="169">
        <v>0</v>
      </c>
      <c r="T987" s="169">
        <v>1</v>
      </c>
      <c r="U987" s="169">
        <v>2</v>
      </c>
      <c r="V987" s="169">
        <v>0</v>
      </c>
      <c r="W987" s="169">
        <v>0</v>
      </c>
      <c r="X987" s="169">
        <v>0</v>
      </c>
      <c r="Y987" s="169">
        <v>0</v>
      </c>
      <c r="Z987" s="169">
        <v>0</v>
      </c>
      <c r="AA987" s="169">
        <v>0</v>
      </c>
      <c r="AB987" s="54">
        <v>0</v>
      </c>
      <c r="AC987" s="169">
        <v>0</v>
      </c>
      <c r="AD987" s="169">
        <v>5</v>
      </c>
      <c r="AE987" s="169">
        <v>0</v>
      </c>
      <c r="AF987" s="169">
        <v>0</v>
      </c>
      <c r="AG987" s="169">
        <v>7</v>
      </c>
      <c r="AH987" s="169">
        <v>0</v>
      </c>
      <c r="AI987" s="169">
        <v>0</v>
      </c>
      <c r="AJ987" s="169">
        <v>3</v>
      </c>
      <c r="AK987" s="169">
        <v>0</v>
      </c>
      <c r="AL987" s="169">
        <v>0</v>
      </c>
      <c r="AM987" s="169">
        <v>0</v>
      </c>
      <c r="AN987" s="169">
        <v>0</v>
      </c>
      <c r="AO987" s="169">
        <v>3000</v>
      </c>
      <c r="AP987" s="169">
        <v>0.5</v>
      </c>
      <c r="AQ987" s="169">
        <v>0</v>
      </c>
      <c r="AR987" s="169">
        <v>90503112</v>
      </c>
      <c r="AS987" s="169">
        <v>0</v>
      </c>
      <c r="AT987" s="170" t="s">
        <v>160</v>
      </c>
      <c r="AU987" s="169">
        <v>0</v>
      </c>
      <c r="AV987" s="169">
        <v>0</v>
      </c>
      <c r="AW987" s="169">
        <v>0</v>
      </c>
      <c r="AX987" s="170" t="s">
        <v>162</v>
      </c>
      <c r="AY987" s="170">
        <v>0</v>
      </c>
      <c r="AZ987" s="169">
        <v>0</v>
      </c>
      <c r="BA987" s="169">
        <v>1</v>
      </c>
      <c r="BB987" s="188" t="s">
        <v>1243</v>
      </c>
      <c r="BC987" s="169">
        <v>0</v>
      </c>
      <c r="BD987" s="169">
        <v>0</v>
      </c>
      <c r="BE987" s="169">
        <v>0</v>
      </c>
      <c r="BF987" s="169">
        <v>0</v>
      </c>
      <c r="BG987" s="169">
        <v>0</v>
      </c>
      <c r="BH987" s="169">
        <v>0</v>
      </c>
      <c r="BI987" s="184">
        <v>0</v>
      </c>
      <c r="BJ987" s="169">
        <v>0</v>
      </c>
      <c r="BK987" s="62">
        <v>0</v>
      </c>
      <c r="BL987" s="62">
        <v>0</v>
      </c>
      <c r="BM987" s="62">
        <v>0</v>
      </c>
      <c r="BN987" s="62">
        <v>0</v>
      </c>
      <c r="BO987" s="62">
        <v>0</v>
      </c>
      <c r="BP987" s="8">
        <v>0</v>
      </c>
    </row>
    <row r="988" spans="3:68" ht="20.100000000000001" customHeight="1">
      <c r="C988" s="54">
        <v>63200201</v>
      </c>
      <c r="D988" s="53" t="s">
        <v>1244</v>
      </c>
      <c r="E988" s="54">
        <v>1</v>
      </c>
      <c r="F988" s="54">
        <v>63200201</v>
      </c>
      <c r="G988" s="54">
        <v>0</v>
      </c>
      <c r="H988" s="60">
        <v>0</v>
      </c>
      <c r="I988" s="59">
        <v>1</v>
      </c>
      <c r="J988" s="59">
        <v>0</v>
      </c>
      <c r="K988" s="54">
        <v>0</v>
      </c>
      <c r="L988" s="54">
        <v>0</v>
      </c>
      <c r="M988" s="54">
        <v>0</v>
      </c>
      <c r="N988" s="54">
        <v>2</v>
      </c>
      <c r="O988" s="54">
        <v>1</v>
      </c>
      <c r="P988" s="54">
        <v>0.5</v>
      </c>
      <c r="Q988" s="54">
        <v>0</v>
      </c>
      <c r="R988" s="62">
        <v>0</v>
      </c>
      <c r="S988" s="54">
        <v>0</v>
      </c>
      <c r="T988" s="54">
        <v>1</v>
      </c>
      <c r="U988" s="54">
        <v>2</v>
      </c>
      <c r="V988" s="54">
        <v>0</v>
      </c>
      <c r="W988" s="59">
        <v>0</v>
      </c>
      <c r="X988" s="59">
        <v>0</v>
      </c>
      <c r="Y988" s="54">
        <v>0</v>
      </c>
      <c r="Z988" s="54">
        <v>0</v>
      </c>
      <c r="AA988" s="54">
        <v>0</v>
      </c>
      <c r="AB988" s="54">
        <v>0</v>
      </c>
      <c r="AC988" s="54">
        <v>0</v>
      </c>
      <c r="AD988" s="54">
        <v>18</v>
      </c>
      <c r="AE988" s="54">
        <v>0</v>
      </c>
      <c r="AF988" s="54">
        <v>0</v>
      </c>
      <c r="AG988" s="62">
        <v>2</v>
      </c>
      <c r="AH988" s="62">
        <v>0</v>
      </c>
      <c r="AI988" s="62">
        <v>0</v>
      </c>
      <c r="AJ988" s="62">
        <v>0</v>
      </c>
      <c r="AK988" s="54">
        <v>0</v>
      </c>
      <c r="AL988" s="54">
        <v>0</v>
      </c>
      <c r="AM988" s="54">
        <v>0</v>
      </c>
      <c r="AN988" s="54">
        <v>0</v>
      </c>
      <c r="AO988" s="54">
        <v>1000</v>
      </c>
      <c r="AP988" s="54">
        <v>0</v>
      </c>
      <c r="AQ988" s="54">
        <v>0</v>
      </c>
      <c r="AR988" s="62"/>
      <c r="AS988" s="54" t="s">
        <v>160</v>
      </c>
      <c r="AT988" s="53" t="s">
        <v>160</v>
      </c>
      <c r="AU988" s="54" t="s">
        <v>914</v>
      </c>
      <c r="AV988" s="59">
        <v>0</v>
      </c>
      <c r="AW988" s="59">
        <v>0</v>
      </c>
      <c r="AX988" s="53" t="s">
        <v>162</v>
      </c>
      <c r="AY988" s="54" t="s">
        <v>160</v>
      </c>
      <c r="AZ988" s="60">
        <v>0</v>
      </c>
      <c r="BA988" s="60">
        <v>0</v>
      </c>
      <c r="BB988" s="76" t="s">
        <v>1245</v>
      </c>
      <c r="BC988" s="54">
        <v>0</v>
      </c>
      <c r="BD988" s="54">
        <v>0</v>
      </c>
      <c r="BE988" s="54">
        <v>0</v>
      </c>
      <c r="BF988" s="54">
        <v>0</v>
      </c>
      <c r="BG988" s="54">
        <v>0</v>
      </c>
      <c r="BH988" s="54">
        <v>0</v>
      </c>
      <c r="BI988" s="82">
        <v>0</v>
      </c>
      <c r="BJ988" s="62">
        <v>0</v>
      </c>
      <c r="BK988" s="62">
        <v>0</v>
      </c>
      <c r="BL988" s="62">
        <v>0</v>
      </c>
      <c r="BM988" s="62">
        <v>0</v>
      </c>
      <c r="BN988" s="62">
        <v>0</v>
      </c>
      <c r="BO988" s="62">
        <v>0</v>
      </c>
      <c r="BP988" s="8">
        <v>0</v>
      </c>
    </row>
    <row r="989" spans="3:68" ht="20.100000000000001" customHeight="1">
      <c r="C989" s="54">
        <v>63200202</v>
      </c>
      <c r="D989" s="53" t="s">
        <v>1246</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1247</v>
      </c>
      <c r="AZ989" s="60"/>
      <c r="BA989" s="60">
        <v>1</v>
      </c>
      <c r="BB989" s="76" t="s">
        <v>1248</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63200203</v>
      </c>
      <c r="D990" s="53" t="s">
        <v>1249</v>
      </c>
      <c r="E990" s="54">
        <v>1</v>
      </c>
      <c r="F990" s="54">
        <v>1000004</v>
      </c>
      <c r="G990" s="54">
        <v>0</v>
      </c>
      <c r="H990" s="60">
        <v>0</v>
      </c>
      <c r="I990" s="59">
        <v>1</v>
      </c>
      <c r="J990" s="59">
        <v>0</v>
      </c>
      <c r="K990" s="54">
        <v>0</v>
      </c>
      <c r="L990" s="54">
        <v>0</v>
      </c>
      <c r="M990" s="54">
        <v>0</v>
      </c>
      <c r="N990" s="54">
        <v>8</v>
      </c>
      <c r="O990" s="54">
        <v>8</v>
      </c>
      <c r="P990" s="54">
        <v>4</v>
      </c>
      <c r="Q990" s="54">
        <v>0</v>
      </c>
      <c r="R990" s="62">
        <v>0</v>
      </c>
      <c r="S990" s="54">
        <v>0</v>
      </c>
      <c r="T990" s="54">
        <v>1</v>
      </c>
      <c r="U990" s="54">
        <v>0</v>
      </c>
      <c r="V990" s="54">
        <v>0</v>
      </c>
      <c r="W990" s="59">
        <v>0</v>
      </c>
      <c r="X990" s="59">
        <v>0</v>
      </c>
      <c r="Y990" s="54">
        <v>0</v>
      </c>
      <c r="Z990" s="54">
        <v>0</v>
      </c>
      <c r="AA990" s="54">
        <v>0</v>
      </c>
      <c r="AB990" s="54">
        <v>0</v>
      </c>
      <c r="AC990" s="54">
        <v>0</v>
      </c>
      <c r="AD990" s="54">
        <v>0</v>
      </c>
      <c r="AE990" s="54">
        <v>0</v>
      </c>
      <c r="AF990" s="54" t="s">
        <v>160</v>
      </c>
      <c r="AG990" s="62">
        <v>0</v>
      </c>
      <c r="AH990" s="62">
        <v>0</v>
      </c>
      <c r="AI990" s="62">
        <v>0</v>
      </c>
      <c r="AJ990" s="62">
        <v>0</v>
      </c>
      <c r="AK990" s="54">
        <v>0</v>
      </c>
      <c r="AL990" s="54">
        <v>0</v>
      </c>
      <c r="AM990" s="54">
        <v>0</v>
      </c>
      <c r="AN990" s="54">
        <v>0</v>
      </c>
      <c r="AO990" s="54">
        <v>0</v>
      </c>
      <c r="AP990" s="54">
        <v>0</v>
      </c>
      <c r="AQ990" s="54">
        <v>0</v>
      </c>
      <c r="AR990" s="62">
        <v>0</v>
      </c>
      <c r="AS990" s="54" t="s">
        <v>160</v>
      </c>
      <c r="AT990" s="53" t="s">
        <v>160</v>
      </c>
      <c r="AU990" s="54">
        <v>0</v>
      </c>
      <c r="AV990" s="59">
        <v>0</v>
      </c>
      <c r="AW990" s="59">
        <v>0</v>
      </c>
      <c r="AX990" s="53" t="s">
        <v>160</v>
      </c>
      <c r="AY990" s="54" t="s">
        <v>1250</v>
      </c>
      <c r="AZ990" s="60"/>
      <c r="BA990" s="60">
        <v>1</v>
      </c>
      <c r="BB990" s="76" t="s">
        <v>1251</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63200204</v>
      </c>
      <c r="D991" s="58" t="s">
        <v>778</v>
      </c>
      <c r="E991" s="54">
        <v>1</v>
      </c>
      <c r="F991" s="59">
        <v>62012201</v>
      </c>
      <c r="G991" s="59">
        <v>0</v>
      </c>
      <c r="H991" s="60">
        <v>0</v>
      </c>
      <c r="I991" s="54">
        <v>3</v>
      </c>
      <c r="J991" s="54">
        <v>2</v>
      </c>
      <c r="K991" s="54">
        <v>0</v>
      </c>
      <c r="L991" s="59">
        <v>0</v>
      </c>
      <c r="M991" s="59">
        <v>0</v>
      </c>
      <c r="N991" s="59">
        <v>2</v>
      </c>
      <c r="O991" s="59">
        <v>15</v>
      </c>
      <c r="P991" s="59">
        <v>1</v>
      </c>
      <c r="Q991" s="59">
        <v>0</v>
      </c>
      <c r="R991" s="62">
        <v>0</v>
      </c>
      <c r="S991" s="60">
        <v>0</v>
      </c>
      <c r="T991" s="54">
        <v>1</v>
      </c>
      <c r="U991" s="59">
        <v>2</v>
      </c>
      <c r="V991" s="59">
        <v>0</v>
      </c>
      <c r="W991" s="59">
        <v>2</v>
      </c>
      <c r="X991" s="59">
        <v>750</v>
      </c>
      <c r="Y991" s="59">
        <v>0</v>
      </c>
      <c r="Z991" s="59">
        <v>0</v>
      </c>
      <c r="AA991" s="59">
        <v>0</v>
      </c>
      <c r="AB991" s="59">
        <v>0</v>
      </c>
      <c r="AC991" s="59">
        <v>0</v>
      </c>
      <c r="AD991" s="59">
        <v>12</v>
      </c>
      <c r="AE991" s="59">
        <v>1</v>
      </c>
      <c r="AF991" s="59">
        <v>3.5</v>
      </c>
      <c r="AG991" s="62">
        <v>0</v>
      </c>
      <c r="AH991" s="62">
        <v>0</v>
      </c>
      <c r="AI991" s="62">
        <v>0</v>
      </c>
      <c r="AJ991" s="62">
        <v>4</v>
      </c>
      <c r="AK991" s="59">
        <v>0</v>
      </c>
      <c r="AL991" s="59">
        <v>0</v>
      </c>
      <c r="AM991" s="59">
        <v>0</v>
      </c>
      <c r="AN991" s="59">
        <v>0.25</v>
      </c>
      <c r="AO991" s="59">
        <v>2000</v>
      </c>
      <c r="AP991" s="59">
        <v>0</v>
      </c>
      <c r="AQ991" s="59">
        <v>0</v>
      </c>
      <c r="AR991" s="62">
        <v>0</v>
      </c>
      <c r="AS991" s="59">
        <v>90503131</v>
      </c>
      <c r="AT991" s="58" t="s">
        <v>161</v>
      </c>
      <c r="AU991" s="59" t="s">
        <v>351</v>
      </c>
      <c r="AV991" s="59">
        <v>10000009</v>
      </c>
      <c r="AW991" s="59">
        <v>21100050</v>
      </c>
      <c r="AX991" s="58" t="s">
        <v>162</v>
      </c>
      <c r="AY991" s="58">
        <v>0</v>
      </c>
      <c r="AZ991" s="60">
        <v>0</v>
      </c>
      <c r="BA991" s="60">
        <v>1</v>
      </c>
      <c r="BB991" s="159" t="s">
        <v>1252</v>
      </c>
      <c r="BC991" s="59">
        <v>0</v>
      </c>
      <c r="BD991" s="54">
        <v>0</v>
      </c>
      <c r="BE991" s="59">
        <v>0</v>
      </c>
      <c r="BF991" s="59">
        <v>0</v>
      </c>
      <c r="BG991" s="59">
        <v>0</v>
      </c>
      <c r="BH991" s="59">
        <v>0</v>
      </c>
      <c r="BI991" s="82">
        <v>0</v>
      </c>
      <c r="BJ991" s="62">
        <v>1</v>
      </c>
      <c r="BK991" s="62">
        <v>0</v>
      </c>
      <c r="BL991" s="62">
        <v>0</v>
      </c>
      <c r="BM991" s="62">
        <v>0</v>
      </c>
      <c r="BN991" s="62">
        <v>0</v>
      </c>
      <c r="BO991" s="62">
        <v>0</v>
      </c>
      <c r="BP991" s="8">
        <v>0</v>
      </c>
    </row>
    <row r="992" spans="3:68" ht="20.100000000000001" customHeight="1">
      <c r="C992" s="125">
        <v>63200205</v>
      </c>
      <c r="D992" s="171" t="s">
        <v>1198</v>
      </c>
      <c r="E992" s="133">
        <v>1</v>
      </c>
      <c r="F992" s="133">
        <v>63001004</v>
      </c>
      <c r="G992" s="133">
        <v>0</v>
      </c>
      <c r="H992" s="133">
        <v>0</v>
      </c>
      <c r="I992" s="16">
        <v>1</v>
      </c>
      <c r="J992" s="16">
        <v>0</v>
      </c>
      <c r="K992" s="13">
        <v>0</v>
      </c>
      <c r="L992" s="133">
        <v>0</v>
      </c>
      <c r="M992" s="133">
        <v>0</v>
      </c>
      <c r="N992" s="133">
        <v>2</v>
      </c>
      <c r="O992" s="133">
        <v>5</v>
      </c>
      <c r="P992" s="133">
        <v>0.5</v>
      </c>
      <c r="Q992" s="133">
        <v>0</v>
      </c>
      <c r="R992" s="8">
        <v>0</v>
      </c>
      <c r="S992" s="133">
        <v>0</v>
      </c>
      <c r="T992" s="133">
        <v>1</v>
      </c>
      <c r="U992" s="133">
        <v>2</v>
      </c>
      <c r="V992" s="133">
        <v>0</v>
      </c>
      <c r="W992" s="133">
        <v>0</v>
      </c>
      <c r="X992" s="133">
        <v>0</v>
      </c>
      <c r="Y992" s="133">
        <v>0</v>
      </c>
      <c r="Z992" s="133">
        <v>0</v>
      </c>
      <c r="AA992" s="133">
        <v>0</v>
      </c>
      <c r="AB992" s="13">
        <v>0</v>
      </c>
      <c r="AC992" s="133">
        <v>0</v>
      </c>
      <c r="AD992" s="133">
        <v>0</v>
      </c>
      <c r="AE992" s="133">
        <v>0</v>
      </c>
      <c r="AF992" s="133">
        <v>0</v>
      </c>
      <c r="AG992" s="133">
        <v>0</v>
      </c>
      <c r="AH992" s="133">
        <v>0</v>
      </c>
      <c r="AI992" s="8">
        <v>0</v>
      </c>
      <c r="AJ992" s="133">
        <v>0</v>
      </c>
      <c r="AK992" s="133">
        <v>0</v>
      </c>
      <c r="AL992" s="133">
        <v>0</v>
      </c>
      <c r="AM992" s="133">
        <v>0</v>
      </c>
      <c r="AN992" s="13">
        <v>0</v>
      </c>
      <c r="AO992" s="133">
        <v>1000</v>
      </c>
      <c r="AP992" s="133">
        <v>0</v>
      </c>
      <c r="AQ992" s="133">
        <v>0</v>
      </c>
      <c r="AR992" s="133">
        <v>90503121</v>
      </c>
      <c r="AS992" s="133" t="s">
        <v>160</v>
      </c>
      <c r="AT992" s="171" t="s">
        <v>160</v>
      </c>
      <c r="AU992" s="125" t="s">
        <v>914</v>
      </c>
      <c r="AV992" s="133">
        <v>0</v>
      </c>
      <c r="AW992" s="133">
        <v>0</v>
      </c>
      <c r="AX992" s="171" t="s">
        <v>162</v>
      </c>
      <c r="AY992" s="171" t="s">
        <v>160</v>
      </c>
      <c r="AZ992" s="133">
        <v>0</v>
      </c>
      <c r="BA992" s="133">
        <v>1</v>
      </c>
      <c r="BB992" s="182" t="s">
        <v>1253</v>
      </c>
      <c r="BC992" s="133">
        <v>0</v>
      </c>
      <c r="BD992" s="13">
        <v>0</v>
      </c>
      <c r="BE992" s="133">
        <v>0</v>
      </c>
      <c r="BF992" s="133">
        <v>0</v>
      </c>
      <c r="BG992" s="133">
        <v>0</v>
      </c>
      <c r="BH992" s="133">
        <v>0</v>
      </c>
      <c r="BI992" s="11">
        <v>0</v>
      </c>
      <c r="BJ992" s="8">
        <v>1</v>
      </c>
      <c r="BK992" s="8">
        <v>0</v>
      </c>
      <c r="BL992" s="8">
        <v>0</v>
      </c>
      <c r="BM992" s="8">
        <v>0</v>
      </c>
      <c r="BN992" s="8">
        <v>0</v>
      </c>
      <c r="BO992" s="8">
        <v>0</v>
      </c>
      <c r="BP992" s="8">
        <v>0</v>
      </c>
    </row>
    <row r="993" spans="3:68" ht="20.100000000000001" customHeight="1">
      <c r="C993" s="125">
        <v>63201001</v>
      </c>
      <c r="D993" s="126" t="s">
        <v>1254</v>
      </c>
      <c r="E993" s="125">
        <v>1</v>
      </c>
      <c r="F993" s="125">
        <v>63003001</v>
      </c>
      <c r="G993" s="125">
        <v>0</v>
      </c>
      <c r="H993" s="127">
        <v>0</v>
      </c>
      <c r="I993" s="130">
        <v>1</v>
      </c>
      <c r="J993" s="130">
        <v>0</v>
      </c>
      <c r="K993" s="125">
        <v>0</v>
      </c>
      <c r="L993" s="125">
        <v>0</v>
      </c>
      <c r="M993" s="125">
        <v>0</v>
      </c>
      <c r="N993" s="125">
        <v>2</v>
      </c>
      <c r="O993" s="125">
        <v>12</v>
      </c>
      <c r="P993" s="125">
        <v>1</v>
      </c>
      <c r="Q993" s="125">
        <v>0</v>
      </c>
      <c r="R993" s="129">
        <v>0</v>
      </c>
      <c r="S993" s="125">
        <v>0</v>
      </c>
      <c r="T993" s="125">
        <v>1</v>
      </c>
      <c r="U993" s="125">
        <v>2</v>
      </c>
      <c r="V993" s="125">
        <v>0</v>
      </c>
      <c r="W993" s="130">
        <v>0</v>
      </c>
      <c r="X993" s="130">
        <v>0</v>
      </c>
      <c r="Y993" s="125">
        <v>0</v>
      </c>
      <c r="Z993" s="125">
        <v>0</v>
      </c>
      <c r="AA993" s="125">
        <v>0</v>
      </c>
      <c r="AB993" s="125">
        <v>1</v>
      </c>
      <c r="AC993" s="125">
        <v>0</v>
      </c>
      <c r="AD993" s="125">
        <v>60</v>
      </c>
      <c r="AE993" s="125">
        <v>1</v>
      </c>
      <c r="AF993" s="125">
        <v>10</v>
      </c>
      <c r="AG993" s="129">
        <v>0</v>
      </c>
      <c r="AH993" s="129">
        <v>0</v>
      </c>
      <c r="AI993" s="129">
        <v>0</v>
      </c>
      <c r="AJ993" s="129">
        <v>0</v>
      </c>
      <c r="AK993" s="125">
        <v>0</v>
      </c>
      <c r="AL993" s="125">
        <v>0</v>
      </c>
      <c r="AM993" s="125">
        <v>0</v>
      </c>
      <c r="AN993" s="125">
        <v>0</v>
      </c>
      <c r="AO993" s="125">
        <v>50000</v>
      </c>
      <c r="AP993" s="125">
        <v>0</v>
      </c>
      <c r="AQ993" s="125">
        <v>0</v>
      </c>
      <c r="AR993" s="129">
        <v>90503003</v>
      </c>
      <c r="AS993" s="125">
        <v>90503003</v>
      </c>
      <c r="AT993" s="126" t="s">
        <v>160</v>
      </c>
      <c r="AU993" s="125">
        <v>0</v>
      </c>
      <c r="AV993" s="130">
        <v>0</v>
      </c>
      <c r="AW993" s="130">
        <v>0</v>
      </c>
      <c r="AX993" s="126" t="s">
        <v>1171</v>
      </c>
      <c r="AY993" s="125">
        <v>0</v>
      </c>
      <c r="AZ993" s="127">
        <v>0</v>
      </c>
      <c r="BA993" s="127">
        <v>0</v>
      </c>
      <c r="BB993" s="156" t="s">
        <v>1255</v>
      </c>
      <c r="BC993" s="125">
        <v>0</v>
      </c>
      <c r="BD993" s="125">
        <v>0</v>
      </c>
      <c r="BE993" s="125">
        <v>0</v>
      </c>
      <c r="BF993" s="125">
        <v>0</v>
      </c>
      <c r="BG993" s="125">
        <v>0</v>
      </c>
      <c r="BH993" s="125">
        <v>0</v>
      </c>
      <c r="BI993" s="132">
        <v>0</v>
      </c>
      <c r="BJ993" s="129">
        <v>1</v>
      </c>
      <c r="BK993" s="129">
        <v>0</v>
      </c>
      <c r="BL993" s="129">
        <v>0</v>
      </c>
      <c r="BM993" s="129">
        <v>0</v>
      </c>
      <c r="BN993" s="129">
        <v>0</v>
      </c>
      <c r="BO993" s="129">
        <v>0</v>
      </c>
      <c r="BP993" s="8">
        <v>0</v>
      </c>
    </row>
    <row r="994" spans="3:68" ht="20.100000000000001" customHeight="1">
      <c r="C994" s="125">
        <v>63201002</v>
      </c>
      <c r="D994" s="126" t="s">
        <v>1208</v>
      </c>
      <c r="E994" s="125">
        <v>1</v>
      </c>
      <c r="F994" s="125">
        <v>63001003</v>
      </c>
      <c r="G994" s="125">
        <v>0</v>
      </c>
      <c r="H994" s="127">
        <v>0</v>
      </c>
      <c r="I994" s="130">
        <v>1</v>
      </c>
      <c r="J994" s="130">
        <v>0</v>
      </c>
      <c r="K994" s="125">
        <v>0</v>
      </c>
      <c r="L994" s="125">
        <v>0</v>
      </c>
      <c r="M994" s="125">
        <v>0</v>
      </c>
      <c r="N994" s="125">
        <v>2</v>
      </c>
      <c r="O994" s="125">
        <v>0</v>
      </c>
      <c r="P994" s="125">
        <v>0</v>
      </c>
      <c r="Q994" s="125">
        <v>0</v>
      </c>
      <c r="R994" s="129">
        <v>0</v>
      </c>
      <c r="S994" s="125">
        <v>0</v>
      </c>
      <c r="T994" s="125">
        <v>1</v>
      </c>
      <c r="U994" s="125">
        <v>0</v>
      </c>
      <c r="V994" s="125">
        <v>0</v>
      </c>
      <c r="W994" s="130">
        <v>0</v>
      </c>
      <c r="X994" s="130">
        <v>0</v>
      </c>
      <c r="Y994" s="125">
        <v>0</v>
      </c>
      <c r="Z994" s="125">
        <v>0</v>
      </c>
      <c r="AA994" s="125">
        <v>0</v>
      </c>
      <c r="AB994" s="125">
        <v>1</v>
      </c>
      <c r="AC994" s="125">
        <v>0</v>
      </c>
      <c r="AD994" s="125">
        <v>0</v>
      </c>
      <c r="AE994" s="125">
        <v>0</v>
      </c>
      <c r="AF994" s="125" t="s">
        <v>160</v>
      </c>
      <c r="AG994" s="129">
        <v>0</v>
      </c>
      <c r="AH994" s="129">
        <v>0</v>
      </c>
      <c r="AI994" s="129">
        <v>0</v>
      </c>
      <c r="AJ994" s="129">
        <v>0</v>
      </c>
      <c r="AK994" s="125">
        <v>0</v>
      </c>
      <c r="AL994" s="125">
        <v>0</v>
      </c>
      <c r="AM994" s="125">
        <v>0</v>
      </c>
      <c r="AN994" s="125">
        <v>0</v>
      </c>
      <c r="AO994" s="125">
        <v>0</v>
      </c>
      <c r="AP994" s="125">
        <v>0</v>
      </c>
      <c r="AQ994" s="125">
        <v>0</v>
      </c>
      <c r="AR994" s="129">
        <v>0</v>
      </c>
      <c r="AS994" s="125" t="s">
        <v>160</v>
      </c>
      <c r="AT994" s="126" t="s">
        <v>160</v>
      </c>
      <c r="AU994" s="125">
        <v>0</v>
      </c>
      <c r="AV994" s="130">
        <v>0</v>
      </c>
      <c r="AW994" s="130">
        <v>0</v>
      </c>
      <c r="AX994" s="126" t="s">
        <v>160</v>
      </c>
      <c r="AY994" s="125">
        <v>0</v>
      </c>
      <c r="AZ994" s="127"/>
      <c r="BA994" s="127"/>
      <c r="BB994" s="156" t="s">
        <v>1209</v>
      </c>
      <c r="BC994" s="125">
        <v>0</v>
      </c>
      <c r="BD994" s="125">
        <v>0</v>
      </c>
      <c r="BE994" s="125">
        <v>0</v>
      </c>
      <c r="BF994" s="125">
        <v>0</v>
      </c>
      <c r="BG994" s="125">
        <v>0</v>
      </c>
      <c r="BH994" s="125">
        <v>0</v>
      </c>
      <c r="BI994" s="132">
        <v>0</v>
      </c>
      <c r="BJ994" s="129">
        <v>0</v>
      </c>
      <c r="BK994" s="129">
        <v>0</v>
      </c>
      <c r="BL994" s="129">
        <v>0</v>
      </c>
      <c r="BM994" s="129">
        <v>0</v>
      </c>
      <c r="BN994" s="129">
        <v>0</v>
      </c>
      <c r="BO994" s="129">
        <v>0</v>
      </c>
      <c r="BP994" s="8">
        <v>0</v>
      </c>
    </row>
    <row r="995" spans="3:68" ht="20.100000000000001" customHeight="1">
      <c r="C995" s="125">
        <v>63201003</v>
      </c>
      <c r="D995" s="126" t="s">
        <v>1256</v>
      </c>
      <c r="E995" s="125">
        <v>1</v>
      </c>
      <c r="F995" s="125">
        <v>1000005</v>
      </c>
      <c r="G995" s="125">
        <v>0</v>
      </c>
      <c r="H995" s="127">
        <v>0</v>
      </c>
      <c r="I995" s="130">
        <v>1</v>
      </c>
      <c r="J995" s="130">
        <v>0</v>
      </c>
      <c r="K995" s="125">
        <v>0</v>
      </c>
      <c r="L995" s="125">
        <v>0</v>
      </c>
      <c r="M995" s="125">
        <v>0</v>
      </c>
      <c r="N995" s="125">
        <v>8</v>
      </c>
      <c r="O995" s="125">
        <v>8</v>
      </c>
      <c r="P995" s="125">
        <v>2</v>
      </c>
      <c r="Q995" s="125">
        <v>0</v>
      </c>
      <c r="R995" s="129">
        <v>0</v>
      </c>
      <c r="S995" s="125">
        <v>0</v>
      </c>
      <c r="T995" s="125">
        <v>1</v>
      </c>
      <c r="U995" s="125">
        <v>0</v>
      </c>
      <c r="V995" s="125">
        <v>0</v>
      </c>
      <c r="W995" s="130">
        <v>0</v>
      </c>
      <c r="X995" s="130">
        <v>0</v>
      </c>
      <c r="Y995" s="125">
        <v>0</v>
      </c>
      <c r="Z995" s="125">
        <v>0</v>
      </c>
      <c r="AA995" s="125">
        <v>0</v>
      </c>
      <c r="AB995" s="125">
        <v>1</v>
      </c>
      <c r="AC995" s="125">
        <v>0</v>
      </c>
      <c r="AD995" s="125">
        <v>0</v>
      </c>
      <c r="AE995" s="125">
        <v>0</v>
      </c>
      <c r="AF995" s="125" t="s">
        <v>160</v>
      </c>
      <c r="AG995" s="129">
        <v>0</v>
      </c>
      <c r="AH995" s="129">
        <v>0</v>
      </c>
      <c r="AI995" s="129">
        <v>0</v>
      </c>
      <c r="AJ995" s="129">
        <v>0</v>
      </c>
      <c r="AK995" s="125">
        <v>0</v>
      </c>
      <c r="AL995" s="125">
        <v>0</v>
      </c>
      <c r="AM995" s="125">
        <v>0</v>
      </c>
      <c r="AN995" s="125">
        <v>0</v>
      </c>
      <c r="AO995" s="125">
        <v>0</v>
      </c>
      <c r="AP995" s="125">
        <v>0</v>
      </c>
      <c r="AQ995" s="125">
        <v>0</v>
      </c>
      <c r="AR995" s="129">
        <v>90000006</v>
      </c>
      <c r="AS995" s="125" t="s">
        <v>160</v>
      </c>
      <c r="AT995" s="126" t="s">
        <v>160</v>
      </c>
      <c r="AU995" s="125">
        <v>0</v>
      </c>
      <c r="AV995" s="130">
        <v>0</v>
      </c>
      <c r="AW995" s="130">
        <v>0</v>
      </c>
      <c r="AX995" s="126" t="s">
        <v>160</v>
      </c>
      <c r="AY995" s="125" t="s">
        <v>1257</v>
      </c>
      <c r="AZ995" s="127"/>
      <c r="BA995" s="127"/>
      <c r="BB995" s="156" t="s">
        <v>1258</v>
      </c>
      <c r="BC995" s="125">
        <v>0</v>
      </c>
      <c r="BD995" s="125">
        <v>0</v>
      </c>
      <c r="BE995" s="125">
        <v>0</v>
      </c>
      <c r="BF995" s="125">
        <v>0</v>
      </c>
      <c r="BG995" s="125">
        <v>0</v>
      </c>
      <c r="BH995" s="125">
        <v>0</v>
      </c>
      <c r="BI995" s="132">
        <v>0</v>
      </c>
      <c r="BJ995" s="129">
        <v>0</v>
      </c>
      <c r="BK995" s="129">
        <v>0</v>
      </c>
      <c r="BL995" s="129">
        <v>0</v>
      </c>
      <c r="BM995" s="129">
        <v>0</v>
      </c>
      <c r="BN995" s="129">
        <v>0</v>
      </c>
      <c r="BO995" s="129">
        <v>0</v>
      </c>
      <c r="BP995" s="8">
        <v>0</v>
      </c>
    </row>
    <row r="996" spans="3:68" ht="20.100000000000001" customHeight="1">
      <c r="C996" s="125">
        <v>63201004</v>
      </c>
      <c r="D996" s="162" t="s">
        <v>1259</v>
      </c>
      <c r="E996" s="59">
        <v>1</v>
      </c>
      <c r="F996" s="154">
        <v>63001004</v>
      </c>
      <c r="G996" s="59">
        <v>0</v>
      </c>
      <c r="H996" s="60">
        <v>0</v>
      </c>
      <c r="I996" s="59">
        <v>1</v>
      </c>
      <c r="J996" s="59">
        <v>0</v>
      </c>
      <c r="K996" s="59">
        <v>0</v>
      </c>
      <c r="L996" s="54">
        <v>0</v>
      </c>
      <c r="M996" s="54">
        <v>0</v>
      </c>
      <c r="N996" s="54">
        <v>2</v>
      </c>
      <c r="O996" s="54">
        <v>10</v>
      </c>
      <c r="P996" s="54">
        <v>0.1</v>
      </c>
      <c r="Q996" s="54">
        <v>0</v>
      </c>
      <c r="R996" s="62">
        <v>0</v>
      </c>
      <c r="S996" s="54">
        <v>0</v>
      </c>
      <c r="T996" s="54">
        <v>1</v>
      </c>
      <c r="U996" s="54">
        <v>2</v>
      </c>
      <c r="V996" s="54">
        <v>0</v>
      </c>
      <c r="W996" s="54">
        <v>0</v>
      </c>
      <c r="X996" s="54">
        <v>0</v>
      </c>
      <c r="Y996" s="54">
        <v>0</v>
      </c>
      <c r="Z996" s="54">
        <v>0</v>
      </c>
      <c r="AA996" s="54">
        <v>0</v>
      </c>
      <c r="AB996" s="54">
        <v>1</v>
      </c>
      <c r="AC996" s="54">
        <v>0</v>
      </c>
      <c r="AD996" s="54">
        <v>3</v>
      </c>
      <c r="AE996" s="54">
        <v>0</v>
      </c>
      <c r="AF996" s="54">
        <v>0</v>
      </c>
      <c r="AG996" s="62">
        <v>1</v>
      </c>
      <c r="AH996" s="62">
        <v>0</v>
      </c>
      <c r="AI996" s="8">
        <v>0</v>
      </c>
      <c r="AJ996" s="62">
        <v>3</v>
      </c>
      <c r="AK996" s="54">
        <v>0</v>
      </c>
      <c r="AL996" s="54">
        <v>0</v>
      </c>
      <c r="AM996" s="54">
        <v>0</v>
      </c>
      <c r="AN996" s="59">
        <v>0</v>
      </c>
      <c r="AO996" s="54">
        <v>3000</v>
      </c>
      <c r="AP996" s="54">
        <v>0</v>
      </c>
      <c r="AQ996" s="54">
        <v>0</v>
      </c>
      <c r="AR996" s="62">
        <v>0</v>
      </c>
      <c r="AS996" s="54" t="s">
        <v>160</v>
      </c>
      <c r="AT996" s="53" t="s">
        <v>161</v>
      </c>
      <c r="AU996" s="54" t="s">
        <v>817</v>
      </c>
      <c r="AV996" s="59">
        <v>0</v>
      </c>
      <c r="AW996" s="59">
        <v>21101051</v>
      </c>
      <c r="AX996" s="53" t="s">
        <v>881</v>
      </c>
      <c r="AY996" s="253" t="s">
        <v>1260</v>
      </c>
      <c r="AZ996" s="60">
        <v>0</v>
      </c>
      <c r="BA996" s="60">
        <v>0</v>
      </c>
      <c r="BB996" s="164" t="s">
        <v>1261</v>
      </c>
      <c r="BC996" s="54">
        <v>0</v>
      </c>
      <c r="BD996" s="54">
        <v>0</v>
      </c>
      <c r="BE996" s="54">
        <v>0</v>
      </c>
      <c r="BF996" s="54">
        <v>0</v>
      </c>
      <c r="BG996" s="54">
        <v>0</v>
      </c>
      <c r="BH996" s="54">
        <v>0</v>
      </c>
      <c r="BI996" s="82">
        <v>0</v>
      </c>
      <c r="BJ996" s="8">
        <v>0</v>
      </c>
      <c r="BK996" s="8">
        <v>0</v>
      </c>
      <c r="BL996" s="8">
        <v>0</v>
      </c>
      <c r="BM996" s="8">
        <v>0</v>
      </c>
      <c r="BN996" s="8">
        <v>0</v>
      </c>
      <c r="BO996" s="8">
        <v>0</v>
      </c>
      <c r="BP996" s="8">
        <v>0</v>
      </c>
    </row>
    <row r="997" spans="3:68" ht="20.100000000000001" customHeight="1">
      <c r="C997" s="125">
        <v>63201005</v>
      </c>
      <c r="D997" s="162" t="s">
        <v>1259</v>
      </c>
      <c r="E997" s="154">
        <v>1</v>
      </c>
      <c r="F997" s="154">
        <v>63001004</v>
      </c>
      <c r="G997" s="154">
        <v>0</v>
      </c>
      <c r="H997" s="154">
        <v>0</v>
      </c>
      <c r="I997" s="130">
        <v>1</v>
      </c>
      <c r="J997" s="130">
        <v>0</v>
      </c>
      <c r="K997" s="125">
        <v>0</v>
      </c>
      <c r="L997" s="154">
        <v>0</v>
      </c>
      <c r="M997" s="154">
        <v>0</v>
      </c>
      <c r="N997" s="154">
        <v>2</v>
      </c>
      <c r="O997" s="154">
        <v>1</v>
      </c>
      <c r="P997" s="154">
        <v>0.1</v>
      </c>
      <c r="Q997" s="154">
        <v>0</v>
      </c>
      <c r="R997" s="129">
        <v>0</v>
      </c>
      <c r="S997" s="154">
        <v>0</v>
      </c>
      <c r="T997" s="154">
        <v>1</v>
      </c>
      <c r="U997" s="154">
        <v>2</v>
      </c>
      <c r="V997" s="154">
        <v>0</v>
      </c>
      <c r="W997" s="154">
        <v>0</v>
      </c>
      <c r="X997" s="154">
        <v>0</v>
      </c>
      <c r="Y997" s="154">
        <v>0</v>
      </c>
      <c r="Z997" s="154">
        <v>0</v>
      </c>
      <c r="AA997" s="154">
        <v>0</v>
      </c>
      <c r="AB997" s="125">
        <v>1</v>
      </c>
      <c r="AC997" s="154">
        <v>0</v>
      </c>
      <c r="AD997" s="154">
        <v>15</v>
      </c>
      <c r="AE997" s="154">
        <v>1</v>
      </c>
      <c r="AF997" s="154">
        <v>1</v>
      </c>
      <c r="AG997" s="154">
        <v>2</v>
      </c>
      <c r="AH997" s="154">
        <v>0</v>
      </c>
      <c r="AI997" s="129">
        <v>0</v>
      </c>
      <c r="AJ997" s="154">
        <v>2</v>
      </c>
      <c r="AK997" s="154">
        <v>0</v>
      </c>
      <c r="AL997" s="154">
        <v>0</v>
      </c>
      <c r="AM997" s="154">
        <v>0</v>
      </c>
      <c r="AN997" s="125">
        <v>0</v>
      </c>
      <c r="AO997" s="154">
        <v>10000</v>
      </c>
      <c r="AP997" s="154">
        <v>0.5</v>
      </c>
      <c r="AQ997" s="154">
        <v>0</v>
      </c>
      <c r="AR997" s="154">
        <v>0</v>
      </c>
      <c r="AS997" s="154" t="s">
        <v>160</v>
      </c>
      <c r="AT997" s="162"/>
      <c r="AU997" s="154">
        <v>0</v>
      </c>
      <c r="AV997" s="154">
        <v>0</v>
      </c>
      <c r="AW997" s="154">
        <v>0</v>
      </c>
      <c r="AX997" s="162" t="s">
        <v>162</v>
      </c>
      <c r="AY997" s="162" t="s">
        <v>160</v>
      </c>
      <c r="AZ997" s="154">
        <v>0</v>
      </c>
      <c r="BA997" s="154">
        <v>0</v>
      </c>
      <c r="BB997" s="164" t="s">
        <v>1262</v>
      </c>
      <c r="BC997" s="154">
        <v>0</v>
      </c>
      <c r="BD997" s="125">
        <v>0</v>
      </c>
      <c r="BE997" s="154">
        <v>0</v>
      </c>
      <c r="BF997" s="154">
        <v>0</v>
      </c>
      <c r="BG997" s="154">
        <v>0</v>
      </c>
      <c r="BH997" s="154">
        <v>0</v>
      </c>
      <c r="BI997" s="254" t="s">
        <v>1263</v>
      </c>
      <c r="BJ997" s="129">
        <v>0</v>
      </c>
      <c r="BK997" s="129">
        <v>0</v>
      </c>
      <c r="BL997" s="129">
        <v>0</v>
      </c>
      <c r="BM997" s="129">
        <v>0</v>
      </c>
      <c r="BN997" s="129">
        <v>0</v>
      </c>
      <c r="BO997" s="129">
        <v>0</v>
      </c>
      <c r="BP997" s="8">
        <v>0</v>
      </c>
    </row>
    <row r="998" spans="3:68" ht="20.100000000000001" customHeight="1">
      <c r="C998" s="125">
        <v>63202001</v>
      </c>
      <c r="D998" s="126" t="s">
        <v>1264</v>
      </c>
      <c r="E998" s="125">
        <v>1</v>
      </c>
      <c r="F998" s="125">
        <v>63003001</v>
      </c>
      <c r="G998" s="125">
        <v>0</v>
      </c>
      <c r="H998" s="127">
        <v>0</v>
      </c>
      <c r="I998" s="130">
        <v>1</v>
      </c>
      <c r="J998" s="130">
        <v>0</v>
      </c>
      <c r="K998" s="125">
        <v>0</v>
      </c>
      <c r="L998" s="125">
        <v>0</v>
      </c>
      <c r="M998" s="125">
        <v>0</v>
      </c>
      <c r="N998" s="125">
        <v>2</v>
      </c>
      <c r="O998" s="125">
        <v>12</v>
      </c>
      <c r="P998" s="125">
        <v>1</v>
      </c>
      <c r="Q998" s="125">
        <v>0</v>
      </c>
      <c r="R998" s="129">
        <v>0</v>
      </c>
      <c r="S998" s="125">
        <v>0</v>
      </c>
      <c r="T998" s="125">
        <v>1</v>
      </c>
      <c r="U998" s="125">
        <v>2</v>
      </c>
      <c r="V998" s="125">
        <v>0</v>
      </c>
      <c r="W998" s="130">
        <v>0</v>
      </c>
      <c r="X998" s="130">
        <v>0</v>
      </c>
      <c r="Y998" s="125">
        <v>0</v>
      </c>
      <c r="Z998" s="125">
        <v>0</v>
      </c>
      <c r="AA998" s="125">
        <v>0</v>
      </c>
      <c r="AB998" s="125">
        <v>1</v>
      </c>
      <c r="AC998" s="125">
        <v>0</v>
      </c>
      <c r="AD998" s="125">
        <v>60</v>
      </c>
      <c r="AE998" s="125">
        <v>1</v>
      </c>
      <c r="AF998" s="125">
        <v>10</v>
      </c>
      <c r="AG998" s="129">
        <v>0</v>
      </c>
      <c r="AH998" s="129">
        <v>0</v>
      </c>
      <c r="AI998" s="129">
        <v>0</v>
      </c>
      <c r="AJ998" s="129">
        <v>0</v>
      </c>
      <c r="AK998" s="125">
        <v>0</v>
      </c>
      <c r="AL998" s="125">
        <v>0</v>
      </c>
      <c r="AM998" s="125">
        <v>0</v>
      </c>
      <c r="AN998" s="125">
        <v>0</v>
      </c>
      <c r="AO998" s="125">
        <v>50000</v>
      </c>
      <c r="AP998" s="125">
        <v>0</v>
      </c>
      <c r="AQ998" s="125">
        <v>0</v>
      </c>
      <c r="AR998" s="129">
        <v>90503004</v>
      </c>
      <c r="AS998" s="125">
        <v>90503004</v>
      </c>
      <c r="AT998" s="126" t="s">
        <v>160</v>
      </c>
      <c r="AU998" s="125">
        <v>0</v>
      </c>
      <c r="AV998" s="130">
        <v>0</v>
      </c>
      <c r="AW998" s="130">
        <v>0</v>
      </c>
      <c r="AX998" s="126" t="s">
        <v>1171</v>
      </c>
      <c r="AY998" s="125">
        <v>0</v>
      </c>
      <c r="AZ998" s="127">
        <v>0</v>
      </c>
      <c r="BA998" s="127">
        <v>0</v>
      </c>
      <c r="BB998" s="156" t="s">
        <v>1265</v>
      </c>
      <c r="BC998" s="125">
        <v>0</v>
      </c>
      <c r="BD998" s="125">
        <v>0</v>
      </c>
      <c r="BE998" s="125">
        <v>0</v>
      </c>
      <c r="BF998" s="125">
        <v>0</v>
      </c>
      <c r="BG998" s="125">
        <v>0</v>
      </c>
      <c r="BH998" s="125">
        <v>0</v>
      </c>
      <c r="BI998" s="132">
        <v>0</v>
      </c>
      <c r="BJ998" s="129">
        <v>1</v>
      </c>
      <c r="BK998" s="129">
        <v>0</v>
      </c>
      <c r="BL998" s="129">
        <v>0</v>
      </c>
      <c r="BM998" s="129">
        <v>0</v>
      </c>
      <c r="BN998" s="129">
        <v>0</v>
      </c>
      <c r="BO998" s="129">
        <v>0</v>
      </c>
      <c r="BP998" s="8">
        <v>0</v>
      </c>
    </row>
    <row r="999" spans="3:68" ht="20.100000000000001" customHeight="1">
      <c r="C999" s="125">
        <v>63202002</v>
      </c>
      <c r="D999" s="126" t="s">
        <v>1176</v>
      </c>
      <c r="E999" s="125">
        <v>1</v>
      </c>
      <c r="F999" s="125">
        <v>63002002</v>
      </c>
      <c r="G999" s="125">
        <v>0</v>
      </c>
      <c r="H999" s="127">
        <v>0</v>
      </c>
      <c r="I999" s="130">
        <v>1</v>
      </c>
      <c r="J999" s="130">
        <v>0</v>
      </c>
      <c r="K999" s="125">
        <v>0</v>
      </c>
      <c r="L999" s="125">
        <v>0</v>
      </c>
      <c r="M999" s="125">
        <v>0</v>
      </c>
      <c r="N999" s="125">
        <v>2</v>
      </c>
      <c r="O999" s="125">
        <v>0</v>
      </c>
      <c r="P999" s="125">
        <v>0</v>
      </c>
      <c r="Q999" s="125">
        <v>0</v>
      </c>
      <c r="R999" s="129">
        <v>0</v>
      </c>
      <c r="S999" s="125">
        <v>0</v>
      </c>
      <c r="T999" s="125">
        <v>1</v>
      </c>
      <c r="U999" s="125">
        <v>0</v>
      </c>
      <c r="V999" s="125">
        <v>0</v>
      </c>
      <c r="W999" s="130">
        <v>0</v>
      </c>
      <c r="X999" s="130">
        <v>0</v>
      </c>
      <c r="Y999" s="125">
        <v>0</v>
      </c>
      <c r="Z999" s="125">
        <v>0</v>
      </c>
      <c r="AA999" s="125">
        <v>0</v>
      </c>
      <c r="AB999" s="125">
        <v>1</v>
      </c>
      <c r="AC999" s="125">
        <v>0</v>
      </c>
      <c r="AD999" s="125">
        <v>0</v>
      </c>
      <c r="AE999" s="125">
        <v>0</v>
      </c>
      <c r="AF999" s="125" t="s">
        <v>160</v>
      </c>
      <c r="AG999" s="129">
        <v>0</v>
      </c>
      <c r="AH999" s="129">
        <v>0</v>
      </c>
      <c r="AI999" s="129">
        <v>0</v>
      </c>
      <c r="AJ999" s="129">
        <v>0</v>
      </c>
      <c r="AK999" s="125">
        <v>0</v>
      </c>
      <c r="AL999" s="125">
        <v>0</v>
      </c>
      <c r="AM999" s="125">
        <v>0</v>
      </c>
      <c r="AN999" s="125">
        <v>0</v>
      </c>
      <c r="AO999" s="125">
        <v>0</v>
      </c>
      <c r="AP999" s="125">
        <v>0</v>
      </c>
      <c r="AQ999" s="125">
        <v>0</v>
      </c>
      <c r="AR999" s="129">
        <v>0</v>
      </c>
      <c r="AS999" s="125" t="s">
        <v>160</v>
      </c>
      <c r="AT999" s="126" t="s">
        <v>160</v>
      </c>
      <c r="AU999" s="125">
        <v>0</v>
      </c>
      <c r="AV999" s="130">
        <v>0</v>
      </c>
      <c r="AW999" s="130">
        <v>0</v>
      </c>
      <c r="AX999" s="126" t="s">
        <v>160</v>
      </c>
      <c r="AY999" s="125">
        <v>0</v>
      </c>
      <c r="AZ999" s="127"/>
      <c r="BA999" s="127"/>
      <c r="BB999" s="156" t="s">
        <v>1177</v>
      </c>
      <c r="BC999" s="125">
        <v>0</v>
      </c>
      <c r="BD999" s="125">
        <v>0</v>
      </c>
      <c r="BE999" s="125">
        <v>0</v>
      </c>
      <c r="BF999" s="125">
        <v>0</v>
      </c>
      <c r="BG999" s="125">
        <v>0</v>
      </c>
      <c r="BH999" s="125">
        <v>0</v>
      </c>
      <c r="BI999" s="132">
        <v>0</v>
      </c>
      <c r="BJ999" s="129">
        <v>0</v>
      </c>
      <c r="BK999" s="129">
        <v>0</v>
      </c>
      <c r="BL999" s="129">
        <v>0</v>
      </c>
      <c r="BM999" s="129">
        <v>0</v>
      </c>
      <c r="BN999" s="129">
        <v>0</v>
      </c>
      <c r="BO999" s="129">
        <v>0</v>
      </c>
      <c r="BP999" s="8">
        <v>0</v>
      </c>
    </row>
    <row r="1000" spans="3:68" ht="20.100000000000001" customHeight="1">
      <c r="C1000" s="125">
        <v>63202003</v>
      </c>
      <c r="D1000" s="126" t="s">
        <v>1256</v>
      </c>
      <c r="E1000" s="125">
        <v>1</v>
      </c>
      <c r="F1000" s="125">
        <v>1000005</v>
      </c>
      <c r="G1000" s="125">
        <v>0</v>
      </c>
      <c r="H1000" s="127">
        <v>0</v>
      </c>
      <c r="I1000" s="130">
        <v>1</v>
      </c>
      <c r="J1000" s="130">
        <v>0</v>
      </c>
      <c r="K1000" s="125">
        <v>0</v>
      </c>
      <c r="L1000" s="125">
        <v>0</v>
      </c>
      <c r="M1000" s="125">
        <v>0</v>
      </c>
      <c r="N1000" s="125">
        <v>8</v>
      </c>
      <c r="O1000" s="125">
        <v>8</v>
      </c>
      <c r="P1000" s="125">
        <v>2</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90000006</v>
      </c>
      <c r="AS1000" s="125" t="s">
        <v>160</v>
      </c>
      <c r="AT1000" s="126" t="s">
        <v>160</v>
      </c>
      <c r="AU1000" s="125">
        <v>0</v>
      </c>
      <c r="AV1000" s="130">
        <v>0</v>
      </c>
      <c r="AW1000" s="130">
        <v>0</v>
      </c>
      <c r="AX1000" s="126" t="s">
        <v>160</v>
      </c>
      <c r="AY1000" s="125" t="s">
        <v>1266</v>
      </c>
      <c r="AZ1000" s="127"/>
      <c r="BA1000" s="127"/>
      <c r="BB1000" s="156" t="s">
        <v>1267</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63202004</v>
      </c>
      <c r="D1001" s="162" t="s">
        <v>1268</v>
      </c>
      <c r="E1001" s="154">
        <v>1</v>
      </c>
      <c r="F1001" s="154">
        <v>63001004</v>
      </c>
      <c r="G1001" s="154">
        <v>0</v>
      </c>
      <c r="H1001" s="154">
        <v>0</v>
      </c>
      <c r="I1001" s="154">
        <v>1</v>
      </c>
      <c r="J1001" s="154">
        <v>0</v>
      </c>
      <c r="K1001" s="154">
        <v>0</v>
      </c>
      <c r="L1001" s="154">
        <v>0</v>
      </c>
      <c r="M1001" s="154">
        <v>0</v>
      </c>
      <c r="N1001" s="154">
        <v>2</v>
      </c>
      <c r="O1001" s="154">
        <v>1</v>
      </c>
      <c r="P1001" s="154">
        <v>0.15</v>
      </c>
      <c r="Q1001" s="154">
        <v>0</v>
      </c>
      <c r="R1001" s="154">
        <v>0</v>
      </c>
      <c r="S1001" s="154">
        <v>0</v>
      </c>
      <c r="T1001" s="154">
        <v>1</v>
      </c>
      <c r="U1001" s="154">
        <v>2</v>
      </c>
      <c r="V1001" s="154">
        <v>0</v>
      </c>
      <c r="W1001" s="154">
        <v>0</v>
      </c>
      <c r="X1001" s="154">
        <v>0</v>
      </c>
      <c r="Y1001" s="154">
        <v>0</v>
      </c>
      <c r="Z1001" s="154">
        <v>0</v>
      </c>
      <c r="AA1001" s="154">
        <v>0</v>
      </c>
      <c r="AB1001" s="125">
        <v>1</v>
      </c>
      <c r="AC1001" s="154">
        <v>0</v>
      </c>
      <c r="AD1001" s="154">
        <v>3</v>
      </c>
      <c r="AE1001" s="154">
        <v>0</v>
      </c>
      <c r="AF1001" s="154">
        <v>0</v>
      </c>
      <c r="AG1001" s="154">
        <v>7</v>
      </c>
      <c r="AH1001" s="154">
        <v>0</v>
      </c>
      <c r="AI1001" s="154">
        <v>0</v>
      </c>
      <c r="AJ1001" s="154">
        <v>3</v>
      </c>
      <c r="AK1001" s="154">
        <v>0</v>
      </c>
      <c r="AL1001" s="154">
        <v>0</v>
      </c>
      <c r="AM1001" s="154">
        <v>0</v>
      </c>
      <c r="AN1001" s="154">
        <v>0</v>
      </c>
      <c r="AO1001" s="154">
        <v>3000</v>
      </c>
      <c r="AP1001" s="154">
        <v>0.5</v>
      </c>
      <c r="AQ1001" s="154">
        <v>0</v>
      </c>
      <c r="AR1001" s="255" t="s">
        <v>1269</v>
      </c>
      <c r="AS1001" s="154">
        <v>90000009</v>
      </c>
      <c r="AT1001" s="162"/>
      <c r="AU1001" s="154">
        <v>0</v>
      </c>
      <c r="AV1001" s="154">
        <v>0</v>
      </c>
      <c r="AW1001" s="154">
        <v>0</v>
      </c>
      <c r="AX1001" s="162" t="s">
        <v>162</v>
      </c>
      <c r="AY1001" s="162">
        <v>0</v>
      </c>
      <c r="AZ1001" s="154">
        <v>0</v>
      </c>
      <c r="BA1001" s="154">
        <v>0</v>
      </c>
      <c r="BB1001" s="155" t="s">
        <v>2504</v>
      </c>
      <c r="BC1001" s="154">
        <v>0</v>
      </c>
      <c r="BD1001" s="154">
        <v>0</v>
      </c>
      <c r="BE1001" s="154">
        <v>0</v>
      </c>
      <c r="BF1001" s="154">
        <v>0</v>
      </c>
      <c r="BG1001" s="154">
        <v>0</v>
      </c>
      <c r="BH1001" s="154">
        <v>0</v>
      </c>
      <c r="BI1001" s="167">
        <v>0</v>
      </c>
      <c r="BJ1001" s="154">
        <v>0</v>
      </c>
      <c r="BK1001" s="129">
        <v>0</v>
      </c>
      <c r="BL1001" s="129">
        <v>0</v>
      </c>
      <c r="BM1001" s="129">
        <v>0</v>
      </c>
      <c r="BN1001" s="129">
        <v>0</v>
      </c>
      <c r="BO1001" s="129">
        <v>0</v>
      </c>
      <c r="BP1001" s="8">
        <v>0</v>
      </c>
    </row>
    <row r="1002" spans="3:68" ht="20.100000000000001" customHeight="1">
      <c r="C1002" s="125">
        <v>63202005</v>
      </c>
      <c r="D1002" s="162" t="s">
        <v>1268</v>
      </c>
      <c r="E1002" s="154">
        <v>1</v>
      </c>
      <c r="F1002" s="154">
        <v>63001004</v>
      </c>
      <c r="G1002" s="154">
        <v>0</v>
      </c>
      <c r="H1002" s="154">
        <v>0</v>
      </c>
      <c r="I1002" s="154">
        <v>1</v>
      </c>
      <c r="J1002" s="154">
        <v>0</v>
      </c>
      <c r="K1002" s="154">
        <v>0</v>
      </c>
      <c r="L1002" s="154">
        <v>0</v>
      </c>
      <c r="M1002" s="154">
        <v>0</v>
      </c>
      <c r="N1002" s="154">
        <v>2</v>
      </c>
      <c r="O1002" s="154">
        <v>1</v>
      </c>
      <c r="P1002" s="154">
        <v>0.2</v>
      </c>
      <c r="Q1002" s="154">
        <v>0</v>
      </c>
      <c r="R1002" s="154">
        <v>0</v>
      </c>
      <c r="S1002" s="154">
        <v>0</v>
      </c>
      <c r="T1002" s="154">
        <v>1</v>
      </c>
      <c r="U1002" s="154">
        <v>2</v>
      </c>
      <c r="V1002" s="154">
        <v>0</v>
      </c>
      <c r="W1002" s="154">
        <v>0</v>
      </c>
      <c r="X1002" s="154">
        <v>0</v>
      </c>
      <c r="Y1002" s="154">
        <v>0</v>
      </c>
      <c r="Z1002" s="154">
        <v>0</v>
      </c>
      <c r="AA1002" s="154">
        <v>0</v>
      </c>
      <c r="AB1002" s="125">
        <v>1</v>
      </c>
      <c r="AC1002" s="154">
        <v>0</v>
      </c>
      <c r="AD1002" s="154">
        <v>3</v>
      </c>
      <c r="AE1002" s="154">
        <v>0</v>
      </c>
      <c r="AF1002" s="154">
        <v>0</v>
      </c>
      <c r="AG1002" s="154">
        <v>7</v>
      </c>
      <c r="AH1002" s="154">
        <v>0</v>
      </c>
      <c r="AI1002" s="154">
        <v>0</v>
      </c>
      <c r="AJ1002" s="154">
        <v>3</v>
      </c>
      <c r="AK1002" s="154">
        <v>0</v>
      </c>
      <c r="AL1002" s="154">
        <v>0</v>
      </c>
      <c r="AM1002" s="154">
        <v>0</v>
      </c>
      <c r="AN1002" s="154">
        <v>0</v>
      </c>
      <c r="AO1002" s="154">
        <v>3000</v>
      </c>
      <c r="AP1002" s="154">
        <v>0.5</v>
      </c>
      <c r="AQ1002" s="154">
        <v>0</v>
      </c>
      <c r="AR1002" s="154">
        <v>0</v>
      </c>
      <c r="AS1002" s="154">
        <v>90000015</v>
      </c>
      <c r="AT1002" s="162"/>
      <c r="AU1002" s="154">
        <v>0</v>
      </c>
      <c r="AV1002" s="154">
        <v>0</v>
      </c>
      <c r="AW1002" s="154">
        <v>0</v>
      </c>
      <c r="AX1002" s="162" t="s">
        <v>162</v>
      </c>
      <c r="AY1002" s="162">
        <v>0</v>
      </c>
      <c r="AZ1002" s="154">
        <v>0</v>
      </c>
      <c r="BA1002" s="154">
        <v>1</v>
      </c>
      <c r="BB1002" s="164" t="s">
        <v>1270</v>
      </c>
      <c r="BC1002" s="154">
        <v>0</v>
      </c>
      <c r="BD1002" s="154">
        <v>0</v>
      </c>
      <c r="BE1002" s="154">
        <v>0</v>
      </c>
      <c r="BF1002" s="154">
        <v>0</v>
      </c>
      <c r="BG1002" s="154">
        <v>0</v>
      </c>
      <c r="BH1002" s="154">
        <v>0</v>
      </c>
      <c r="BI1002" s="167">
        <v>0</v>
      </c>
      <c r="BJ1002" s="154">
        <v>0</v>
      </c>
      <c r="BK1002" s="129">
        <v>0</v>
      </c>
      <c r="BL1002" s="129">
        <v>0</v>
      </c>
      <c r="BM1002" s="129">
        <v>0</v>
      </c>
      <c r="BN1002" s="129">
        <v>0</v>
      </c>
      <c r="BO1002" s="129">
        <v>0</v>
      </c>
      <c r="BP1002" s="8">
        <v>0</v>
      </c>
    </row>
    <row r="1003" spans="3:68" ht="20.100000000000001" customHeight="1">
      <c r="C1003" s="125">
        <v>63203001</v>
      </c>
      <c r="D1003" s="126" t="s">
        <v>1271</v>
      </c>
      <c r="E1003" s="125">
        <v>1</v>
      </c>
      <c r="F1003" s="125">
        <v>63003001</v>
      </c>
      <c r="G1003" s="125">
        <v>0</v>
      </c>
      <c r="H1003" s="127">
        <v>0</v>
      </c>
      <c r="I1003" s="130">
        <v>1</v>
      </c>
      <c r="J1003" s="130">
        <v>0</v>
      </c>
      <c r="K1003" s="125">
        <v>0</v>
      </c>
      <c r="L1003" s="125">
        <v>0</v>
      </c>
      <c r="M1003" s="125">
        <v>0</v>
      </c>
      <c r="N1003" s="125">
        <v>2</v>
      </c>
      <c r="O1003" s="125">
        <v>12</v>
      </c>
      <c r="P1003" s="125">
        <v>1</v>
      </c>
      <c r="Q1003" s="125">
        <v>0</v>
      </c>
      <c r="R1003" s="129">
        <v>0</v>
      </c>
      <c r="S1003" s="125">
        <v>0</v>
      </c>
      <c r="T1003" s="125">
        <v>1</v>
      </c>
      <c r="U1003" s="125">
        <v>2</v>
      </c>
      <c r="V1003" s="125">
        <v>0</v>
      </c>
      <c r="W1003" s="130">
        <v>0</v>
      </c>
      <c r="X1003" s="130">
        <v>0</v>
      </c>
      <c r="Y1003" s="125">
        <v>0</v>
      </c>
      <c r="Z1003" s="125">
        <v>0</v>
      </c>
      <c r="AA1003" s="125">
        <v>0</v>
      </c>
      <c r="AB1003" s="125">
        <v>1</v>
      </c>
      <c r="AC1003" s="125">
        <v>0</v>
      </c>
      <c r="AD1003" s="125">
        <v>60</v>
      </c>
      <c r="AE1003" s="125">
        <v>1</v>
      </c>
      <c r="AF1003" s="125">
        <v>10</v>
      </c>
      <c r="AG1003" s="129">
        <v>0</v>
      </c>
      <c r="AH1003" s="129">
        <v>0</v>
      </c>
      <c r="AI1003" s="129">
        <v>0</v>
      </c>
      <c r="AJ1003" s="129">
        <v>0</v>
      </c>
      <c r="AK1003" s="125">
        <v>0</v>
      </c>
      <c r="AL1003" s="125">
        <v>0</v>
      </c>
      <c r="AM1003" s="125">
        <v>0</v>
      </c>
      <c r="AN1003" s="125">
        <v>0</v>
      </c>
      <c r="AO1003" s="125">
        <v>50000</v>
      </c>
      <c r="AP1003" s="125">
        <v>0</v>
      </c>
      <c r="AQ1003" s="125">
        <v>0</v>
      </c>
      <c r="AR1003" s="129">
        <v>90503005</v>
      </c>
      <c r="AS1003" s="125">
        <v>90503005</v>
      </c>
      <c r="AT1003" s="126" t="s">
        <v>160</v>
      </c>
      <c r="AU1003" s="125">
        <v>0</v>
      </c>
      <c r="AV1003" s="130">
        <v>0</v>
      </c>
      <c r="AW1003" s="130">
        <v>0</v>
      </c>
      <c r="AX1003" s="126" t="s">
        <v>1171</v>
      </c>
      <c r="AY1003" s="125">
        <v>0</v>
      </c>
      <c r="AZ1003" s="127">
        <v>0</v>
      </c>
      <c r="BA1003" s="127">
        <v>0</v>
      </c>
      <c r="BB1003" s="156" t="s">
        <v>1272</v>
      </c>
      <c r="BC1003" s="125">
        <v>0</v>
      </c>
      <c r="BD1003" s="125">
        <v>0</v>
      </c>
      <c r="BE1003" s="125">
        <v>0</v>
      </c>
      <c r="BF1003" s="125">
        <v>0</v>
      </c>
      <c r="BG1003" s="125">
        <v>0</v>
      </c>
      <c r="BH1003" s="125">
        <v>0</v>
      </c>
      <c r="BI1003" s="132">
        <v>0</v>
      </c>
      <c r="BJ1003" s="129">
        <v>1</v>
      </c>
      <c r="BK1003" s="129">
        <v>0</v>
      </c>
      <c r="BL1003" s="129">
        <v>0</v>
      </c>
      <c r="BM1003" s="129">
        <v>0</v>
      </c>
      <c r="BN1003" s="129">
        <v>0</v>
      </c>
      <c r="BO1003" s="129">
        <v>0</v>
      </c>
      <c r="BP1003" s="8">
        <v>0</v>
      </c>
    </row>
    <row r="1004" spans="3:68" ht="20.100000000000001" customHeight="1">
      <c r="C1004" s="125">
        <v>63203002</v>
      </c>
      <c r="D1004" s="126" t="s">
        <v>1193</v>
      </c>
      <c r="E1004" s="125">
        <v>1</v>
      </c>
      <c r="F1004" s="125">
        <v>63003002</v>
      </c>
      <c r="G1004" s="125">
        <v>0</v>
      </c>
      <c r="H1004" s="127">
        <v>0</v>
      </c>
      <c r="I1004" s="130">
        <v>1</v>
      </c>
      <c r="J1004" s="130">
        <v>0</v>
      </c>
      <c r="K1004" s="125">
        <v>0</v>
      </c>
      <c r="L1004" s="125">
        <v>0</v>
      </c>
      <c r="M1004" s="125">
        <v>0</v>
      </c>
      <c r="N1004" s="125">
        <v>2</v>
      </c>
      <c r="O1004" s="125">
        <v>0</v>
      </c>
      <c r="P1004" s="125">
        <v>0</v>
      </c>
      <c r="Q1004" s="125">
        <v>0</v>
      </c>
      <c r="R1004" s="129">
        <v>0</v>
      </c>
      <c r="S1004" s="125">
        <v>0</v>
      </c>
      <c r="T1004" s="125">
        <v>1</v>
      </c>
      <c r="U1004" s="125">
        <v>0</v>
      </c>
      <c r="V1004" s="125">
        <v>0</v>
      </c>
      <c r="W1004" s="130">
        <v>0</v>
      </c>
      <c r="X1004" s="130">
        <v>0</v>
      </c>
      <c r="Y1004" s="125">
        <v>0</v>
      </c>
      <c r="Z1004" s="125">
        <v>0</v>
      </c>
      <c r="AA1004" s="125">
        <v>0</v>
      </c>
      <c r="AB1004" s="125">
        <v>1</v>
      </c>
      <c r="AC1004" s="125">
        <v>0</v>
      </c>
      <c r="AD1004" s="125">
        <v>0</v>
      </c>
      <c r="AE1004" s="125">
        <v>0</v>
      </c>
      <c r="AF1004" s="125" t="s">
        <v>160</v>
      </c>
      <c r="AG1004" s="129">
        <v>0</v>
      </c>
      <c r="AH1004" s="129">
        <v>0</v>
      </c>
      <c r="AI1004" s="129">
        <v>0</v>
      </c>
      <c r="AJ1004" s="129">
        <v>0</v>
      </c>
      <c r="AK1004" s="125">
        <v>0</v>
      </c>
      <c r="AL1004" s="125">
        <v>0</v>
      </c>
      <c r="AM1004" s="125">
        <v>0</v>
      </c>
      <c r="AN1004" s="125">
        <v>0</v>
      </c>
      <c r="AO1004" s="125">
        <v>0</v>
      </c>
      <c r="AP1004" s="125">
        <v>0</v>
      </c>
      <c r="AQ1004" s="125">
        <v>0</v>
      </c>
      <c r="AR1004" s="129">
        <v>0</v>
      </c>
      <c r="AS1004" s="125" t="s">
        <v>160</v>
      </c>
      <c r="AT1004" s="126" t="s">
        <v>160</v>
      </c>
      <c r="AU1004" s="125">
        <v>0</v>
      </c>
      <c r="AV1004" s="130">
        <v>0</v>
      </c>
      <c r="AW1004" s="130">
        <v>0</v>
      </c>
      <c r="AX1004" s="126" t="s">
        <v>160</v>
      </c>
      <c r="AY1004" s="125">
        <v>0</v>
      </c>
      <c r="AZ1004" s="127"/>
      <c r="BA1004" s="127"/>
      <c r="BB1004" s="156" t="s">
        <v>1194</v>
      </c>
      <c r="BC1004" s="125">
        <v>0</v>
      </c>
      <c r="BD1004" s="125">
        <v>0</v>
      </c>
      <c r="BE1004" s="125">
        <v>0</v>
      </c>
      <c r="BF1004" s="125">
        <v>0</v>
      </c>
      <c r="BG1004" s="125">
        <v>0</v>
      </c>
      <c r="BH1004" s="125">
        <v>0</v>
      </c>
      <c r="BI1004" s="132">
        <v>0</v>
      </c>
      <c r="BJ1004" s="129">
        <v>0</v>
      </c>
      <c r="BK1004" s="129">
        <v>0</v>
      </c>
      <c r="BL1004" s="129">
        <v>0</v>
      </c>
      <c r="BM1004" s="129">
        <v>0</v>
      </c>
      <c r="BN1004" s="129">
        <v>0</v>
      </c>
      <c r="BO1004" s="129">
        <v>0</v>
      </c>
      <c r="BP1004" s="8">
        <v>0</v>
      </c>
    </row>
    <row r="1005" spans="3:68" ht="20.100000000000001" customHeight="1">
      <c r="C1005" s="125">
        <v>63203003</v>
      </c>
      <c r="D1005" s="126" t="s">
        <v>1256</v>
      </c>
      <c r="E1005" s="125">
        <v>1</v>
      </c>
      <c r="F1005" s="125">
        <v>1000005</v>
      </c>
      <c r="G1005" s="125">
        <v>0</v>
      </c>
      <c r="H1005" s="127">
        <v>0</v>
      </c>
      <c r="I1005" s="130">
        <v>1</v>
      </c>
      <c r="J1005" s="130">
        <v>0</v>
      </c>
      <c r="K1005" s="125">
        <v>0</v>
      </c>
      <c r="L1005" s="125">
        <v>0</v>
      </c>
      <c r="M1005" s="125">
        <v>0</v>
      </c>
      <c r="N1005" s="125">
        <v>8</v>
      </c>
      <c r="O1005" s="125">
        <v>8</v>
      </c>
      <c r="P1005" s="125">
        <v>2</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90000006</v>
      </c>
      <c r="AS1005" s="125" t="s">
        <v>160</v>
      </c>
      <c r="AT1005" s="126" t="s">
        <v>160</v>
      </c>
      <c r="AU1005" s="125">
        <v>0</v>
      </c>
      <c r="AV1005" s="130">
        <v>0</v>
      </c>
      <c r="AW1005" s="130">
        <v>0</v>
      </c>
      <c r="AX1005" s="126" t="s">
        <v>160</v>
      </c>
      <c r="AY1005" s="125" t="s">
        <v>1257</v>
      </c>
      <c r="AZ1005" s="127"/>
      <c r="BA1005" s="127"/>
      <c r="BB1005" s="156" t="s">
        <v>1258</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63203004</v>
      </c>
      <c r="D1006" s="162" t="s">
        <v>1273</v>
      </c>
      <c r="E1006" s="13">
        <v>1</v>
      </c>
      <c r="F1006" s="13">
        <v>63002003</v>
      </c>
      <c r="G1006" s="13">
        <v>0</v>
      </c>
      <c r="H1006" s="15">
        <v>0</v>
      </c>
      <c r="I1006" s="16">
        <v>1</v>
      </c>
      <c r="J1006" s="16">
        <v>0</v>
      </c>
      <c r="K1006" s="13">
        <v>0</v>
      </c>
      <c r="L1006" s="13">
        <v>0</v>
      </c>
      <c r="M1006" s="13">
        <v>0</v>
      </c>
      <c r="N1006" s="13">
        <v>8</v>
      </c>
      <c r="O1006" s="13">
        <v>8</v>
      </c>
      <c r="P1006" s="13">
        <v>1</v>
      </c>
      <c r="Q1006" s="13">
        <v>0</v>
      </c>
      <c r="R1006" s="8">
        <v>0</v>
      </c>
      <c r="S1006" s="13">
        <v>0</v>
      </c>
      <c r="T1006" s="13">
        <v>1</v>
      </c>
      <c r="U1006" s="13">
        <v>0</v>
      </c>
      <c r="V1006" s="13">
        <v>0</v>
      </c>
      <c r="W1006" s="16">
        <v>0</v>
      </c>
      <c r="X1006" s="16">
        <v>0</v>
      </c>
      <c r="Y1006" s="13">
        <v>0</v>
      </c>
      <c r="Z1006" s="13">
        <v>0</v>
      </c>
      <c r="AA1006" s="13">
        <v>0</v>
      </c>
      <c r="AB1006" s="13">
        <v>1</v>
      </c>
      <c r="AC1006" s="13">
        <v>0</v>
      </c>
      <c r="AD1006" s="13">
        <v>0</v>
      </c>
      <c r="AE1006" s="13">
        <v>0</v>
      </c>
      <c r="AF1006" s="13" t="s">
        <v>160</v>
      </c>
      <c r="AG1006" s="8">
        <v>0</v>
      </c>
      <c r="AH1006" s="8">
        <v>0</v>
      </c>
      <c r="AI1006" s="8">
        <v>0</v>
      </c>
      <c r="AJ1006" s="8">
        <v>0</v>
      </c>
      <c r="AK1006" s="13">
        <v>0</v>
      </c>
      <c r="AL1006" s="13">
        <v>0</v>
      </c>
      <c r="AM1006" s="13">
        <v>0</v>
      </c>
      <c r="AN1006" s="13">
        <v>0</v>
      </c>
      <c r="AO1006" s="13">
        <v>0</v>
      </c>
      <c r="AP1006" s="13">
        <v>0</v>
      </c>
      <c r="AQ1006" s="13">
        <v>0</v>
      </c>
      <c r="AR1006" s="8">
        <v>90000006</v>
      </c>
      <c r="AS1006" s="13" t="s">
        <v>160</v>
      </c>
      <c r="AT1006" s="14" t="s">
        <v>160</v>
      </c>
      <c r="AU1006" s="13">
        <v>0</v>
      </c>
      <c r="AV1006" s="16">
        <v>0</v>
      </c>
      <c r="AW1006" s="16">
        <v>0</v>
      </c>
      <c r="AX1006" s="14" t="s">
        <v>160</v>
      </c>
      <c r="AY1006" s="13" t="s">
        <v>1274</v>
      </c>
      <c r="AZ1006" s="15"/>
      <c r="BA1006" s="15"/>
      <c r="BB1006" s="36" t="s">
        <v>1275</v>
      </c>
      <c r="BC1006" s="13">
        <v>0</v>
      </c>
      <c r="BD1006" s="13">
        <v>0</v>
      </c>
      <c r="BE1006" s="13">
        <v>0</v>
      </c>
      <c r="BF1006" s="13">
        <v>0</v>
      </c>
      <c r="BG1006" s="13">
        <v>0</v>
      </c>
      <c r="BH1006" s="13">
        <v>0</v>
      </c>
      <c r="BI1006" s="11">
        <v>0</v>
      </c>
      <c r="BJ1006" s="8">
        <v>0</v>
      </c>
      <c r="BK1006" s="8">
        <v>0</v>
      </c>
      <c r="BL1006" s="8">
        <v>0</v>
      </c>
      <c r="BM1006" s="8">
        <v>0</v>
      </c>
      <c r="BN1006" s="8">
        <v>0</v>
      </c>
      <c r="BO1006" s="8">
        <v>0</v>
      </c>
      <c r="BP1006" s="8">
        <v>0</v>
      </c>
    </row>
    <row r="1007" spans="3:68" ht="20.100000000000001" customHeight="1">
      <c r="C1007" s="16">
        <v>64000001</v>
      </c>
      <c r="D1007" s="17" t="s">
        <v>299</v>
      </c>
      <c r="E1007" s="16">
        <v>1</v>
      </c>
      <c r="F1007" s="16">
        <v>10041</v>
      </c>
      <c r="G1007" s="16">
        <v>0</v>
      </c>
      <c r="H1007" s="15">
        <v>0</v>
      </c>
      <c r="I1007" s="16">
        <v>1</v>
      </c>
      <c r="J1007" s="16">
        <v>0</v>
      </c>
      <c r="K1007" s="13">
        <v>0</v>
      </c>
      <c r="L1007" s="16">
        <v>0</v>
      </c>
      <c r="M1007" s="16">
        <v>0</v>
      </c>
      <c r="N1007" s="16">
        <v>2</v>
      </c>
      <c r="O1007" s="16">
        <v>1</v>
      </c>
      <c r="P1007" s="16">
        <v>0.5</v>
      </c>
      <c r="Q1007" s="16">
        <v>0</v>
      </c>
      <c r="R1007" s="8">
        <v>0</v>
      </c>
      <c r="S1007" s="15">
        <v>0</v>
      </c>
      <c r="T1007" s="13">
        <v>1</v>
      </c>
      <c r="U1007" s="16">
        <v>2</v>
      </c>
      <c r="V1007" s="16">
        <v>0</v>
      </c>
      <c r="W1007" s="16">
        <v>0</v>
      </c>
      <c r="X1007" s="16">
        <v>0</v>
      </c>
      <c r="Y1007" s="16">
        <v>0</v>
      </c>
      <c r="Z1007" s="16">
        <v>0</v>
      </c>
      <c r="AA1007" s="16">
        <v>0</v>
      </c>
      <c r="AB1007" s="13">
        <v>1</v>
      </c>
      <c r="AC1007" s="16">
        <v>0</v>
      </c>
      <c r="AD1007" s="16">
        <v>18</v>
      </c>
      <c r="AE1007" s="16">
        <v>0</v>
      </c>
      <c r="AF1007" s="16">
        <v>0</v>
      </c>
      <c r="AG1007" s="8">
        <v>2</v>
      </c>
      <c r="AH1007" s="8">
        <v>0</v>
      </c>
      <c r="AI1007" s="8">
        <v>0</v>
      </c>
      <c r="AJ1007" s="8">
        <v>0</v>
      </c>
      <c r="AK1007" s="16">
        <v>0</v>
      </c>
      <c r="AL1007" s="16">
        <v>0</v>
      </c>
      <c r="AM1007" s="16">
        <v>0</v>
      </c>
      <c r="AN1007" s="13">
        <v>0</v>
      </c>
      <c r="AO1007" s="16">
        <v>1000</v>
      </c>
      <c r="AP1007" s="16">
        <v>0</v>
      </c>
      <c r="AQ1007" s="16">
        <v>0</v>
      </c>
      <c r="AR1007" s="8">
        <v>90600010</v>
      </c>
      <c r="AS1007" s="16" t="s">
        <v>160</v>
      </c>
      <c r="AT1007" s="17" t="s">
        <v>161</v>
      </c>
      <c r="AU1007" s="16" t="s">
        <v>914</v>
      </c>
      <c r="AV1007" s="16">
        <v>0</v>
      </c>
      <c r="AW1007" s="16">
        <v>40000003</v>
      </c>
      <c r="AX1007" s="17" t="s">
        <v>162</v>
      </c>
      <c r="AY1007" s="17" t="s">
        <v>160</v>
      </c>
      <c r="AZ1007" s="15">
        <v>0</v>
      </c>
      <c r="BA1007" s="15">
        <v>0</v>
      </c>
      <c r="BB1007" s="71" t="s">
        <v>1276</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64000002</v>
      </c>
      <c r="D1008" s="17" t="s">
        <v>1105</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3">
        <v>0</v>
      </c>
      <c r="AO1008" s="16">
        <v>1000</v>
      </c>
      <c r="AP1008" s="16">
        <v>0</v>
      </c>
      <c r="AQ1008" s="16">
        <v>0</v>
      </c>
      <c r="AR1008" s="8">
        <v>90600020</v>
      </c>
      <c r="AS1008" s="16" t="s">
        <v>160</v>
      </c>
      <c r="AT1008" s="17" t="s">
        <v>161</v>
      </c>
      <c r="AU1008" s="16" t="s">
        <v>914</v>
      </c>
      <c r="AV1008" s="16">
        <v>0</v>
      </c>
      <c r="AW1008" s="16">
        <v>0</v>
      </c>
      <c r="AX1008" s="17" t="s">
        <v>162</v>
      </c>
      <c r="AY1008" s="17" t="s">
        <v>160</v>
      </c>
      <c r="AZ1008" s="15">
        <v>0</v>
      </c>
      <c r="BA1008" s="15">
        <v>0</v>
      </c>
      <c r="BB1008" s="71" t="s">
        <v>1277</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64000003</v>
      </c>
      <c r="D1009" s="17" t="s">
        <v>1278</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90600030</v>
      </c>
      <c r="AS1009" s="16" t="s">
        <v>160</v>
      </c>
      <c r="AT1009" s="17" t="s">
        <v>161</v>
      </c>
      <c r="AU1009" s="16" t="s">
        <v>914</v>
      </c>
      <c r="AV1009" s="16">
        <v>0</v>
      </c>
      <c r="AW1009" s="16">
        <v>0</v>
      </c>
      <c r="AX1009" s="17" t="s">
        <v>162</v>
      </c>
      <c r="AY1009" s="17" t="s">
        <v>160</v>
      </c>
      <c r="AZ1009" s="15">
        <v>0</v>
      </c>
      <c r="BA1009" s="15">
        <v>0</v>
      </c>
      <c r="BB1009" s="71" t="s">
        <v>1279</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64000004</v>
      </c>
      <c r="D1010" s="17" t="s">
        <v>1280</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90600040</v>
      </c>
      <c r="AS1010" s="16" t="s">
        <v>160</v>
      </c>
      <c r="AT1010" s="17" t="s">
        <v>161</v>
      </c>
      <c r="AU1010" s="16" t="s">
        <v>914</v>
      </c>
      <c r="AV1010" s="16">
        <v>0</v>
      </c>
      <c r="AW1010" s="16">
        <v>0</v>
      </c>
      <c r="AX1010" s="17" t="s">
        <v>162</v>
      </c>
      <c r="AY1010" s="17" t="s">
        <v>160</v>
      </c>
      <c r="AZ1010" s="15">
        <v>0</v>
      </c>
      <c r="BA1010" s="15">
        <v>0</v>
      </c>
      <c r="BB1010" s="71" t="s">
        <v>1281</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64000005</v>
      </c>
      <c r="D1011" s="17" t="s">
        <v>371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90600050</v>
      </c>
      <c r="AS1011" s="16" t="s">
        <v>160</v>
      </c>
      <c r="AT1011" s="17" t="s">
        <v>161</v>
      </c>
      <c r="AU1011" s="16" t="s">
        <v>914</v>
      </c>
      <c r="AV1011" s="16">
        <v>0</v>
      </c>
      <c r="AW1011" s="16">
        <v>0</v>
      </c>
      <c r="AX1011" s="17" t="s">
        <v>162</v>
      </c>
      <c r="AY1011" s="17" t="s">
        <v>160</v>
      </c>
      <c r="AZ1011" s="15">
        <v>0</v>
      </c>
      <c r="BA1011" s="15">
        <v>0</v>
      </c>
      <c r="BB1011" s="71" t="s">
        <v>1282</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64000006</v>
      </c>
      <c r="D1012" s="17" t="s">
        <v>1283</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90600060</v>
      </c>
      <c r="AS1012" s="16" t="s">
        <v>160</v>
      </c>
      <c r="AT1012" s="17" t="s">
        <v>161</v>
      </c>
      <c r="AU1012" s="16" t="s">
        <v>914</v>
      </c>
      <c r="AV1012" s="16">
        <v>0</v>
      </c>
      <c r="AW1012" s="16">
        <v>0</v>
      </c>
      <c r="AX1012" s="17" t="s">
        <v>162</v>
      </c>
      <c r="AY1012" s="17" t="s">
        <v>160</v>
      </c>
      <c r="AZ1012" s="15">
        <v>0</v>
      </c>
      <c r="BA1012" s="15">
        <v>0</v>
      </c>
      <c r="BB1012" s="71" t="s">
        <v>1284</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64000007</v>
      </c>
      <c r="D1013" s="17" t="s">
        <v>1285</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90600070</v>
      </c>
      <c r="AS1013" s="16" t="s">
        <v>160</v>
      </c>
      <c r="AT1013" s="17" t="s">
        <v>161</v>
      </c>
      <c r="AU1013" s="16" t="s">
        <v>914</v>
      </c>
      <c r="AV1013" s="16">
        <v>0</v>
      </c>
      <c r="AW1013" s="16">
        <v>0</v>
      </c>
      <c r="AX1013" s="17" t="s">
        <v>162</v>
      </c>
      <c r="AY1013" s="17" t="s">
        <v>160</v>
      </c>
      <c r="AZ1013" s="15">
        <v>0</v>
      </c>
      <c r="BA1013" s="15">
        <v>0</v>
      </c>
      <c r="BB1013" s="71" t="s">
        <v>1286</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64000008</v>
      </c>
      <c r="D1014" s="17" t="s">
        <v>403</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0</v>
      </c>
      <c r="AS1014" s="16" t="s">
        <v>160</v>
      </c>
      <c r="AT1014" s="17" t="s">
        <v>161</v>
      </c>
      <c r="AU1014" s="16" t="s">
        <v>914</v>
      </c>
      <c r="AV1014" s="16">
        <v>0</v>
      </c>
      <c r="AW1014" s="16">
        <v>0</v>
      </c>
      <c r="AX1014" s="17" t="s">
        <v>162</v>
      </c>
      <c r="AY1014" s="17" t="s">
        <v>160</v>
      </c>
      <c r="AZ1014" s="15">
        <v>0</v>
      </c>
      <c r="BA1014" s="15">
        <v>0</v>
      </c>
      <c r="BB1014" s="71" t="s">
        <v>1287</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64100001</v>
      </c>
      <c r="D1015" s="17" t="s">
        <v>1288</v>
      </c>
      <c r="E1015" s="13">
        <v>1</v>
      </c>
      <c r="F1015" s="8">
        <v>0</v>
      </c>
      <c r="G1015" s="16">
        <v>0</v>
      </c>
      <c r="H1015" s="8">
        <v>0</v>
      </c>
      <c r="I1015" s="13">
        <v>0</v>
      </c>
      <c r="J1015" s="16">
        <v>0</v>
      </c>
      <c r="K1015" s="13">
        <v>0</v>
      </c>
      <c r="L1015" s="8">
        <v>0</v>
      </c>
      <c r="M1015" s="8">
        <v>0</v>
      </c>
      <c r="N1015" s="16">
        <v>2</v>
      </c>
      <c r="O1015" s="16">
        <v>3</v>
      </c>
      <c r="P1015" s="16">
        <v>0.05</v>
      </c>
      <c r="Q1015" s="8">
        <v>0</v>
      </c>
      <c r="R1015" s="8">
        <v>0</v>
      </c>
      <c r="S1015" s="8">
        <v>0</v>
      </c>
      <c r="T1015" s="13">
        <v>1</v>
      </c>
      <c r="U1015" s="8">
        <v>2</v>
      </c>
      <c r="V1015" s="8">
        <v>0</v>
      </c>
      <c r="W1015" s="16">
        <v>0</v>
      </c>
      <c r="X1015" s="16">
        <v>0</v>
      </c>
      <c r="Y1015" s="8">
        <v>0</v>
      </c>
      <c r="Z1015" s="8">
        <v>0</v>
      </c>
      <c r="AA1015" s="8">
        <v>0</v>
      </c>
      <c r="AB1015" s="16">
        <v>0</v>
      </c>
      <c r="AC1015" s="8">
        <v>0</v>
      </c>
      <c r="AD1015" s="16">
        <v>1</v>
      </c>
      <c r="AE1015" s="8">
        <v>1</v>
      </c>
      <c r="AF1015" s="8">
        <v>3</v>
      </c>
      <c r="AG1015" s="8">
        <v>2</v>
      </c>
      <c r="AH1015" s="8">
        <v>1</v>
      </c>
      <c r="AI1015" s="8">
        <v>1</v>
      </c>
      <c r="AJ1015" s="8">
        <v>6</v>
      </c>
      <c r="AK1015" s="8">
        <v>0</v>
      </c>
      <c r="AL1015" s="8">
        <v>0</v>
      </c>
      <c r="AM1015" s="8">
        <v>0</v>
      </c>
      <c r="AN1015" s="16">
        <v>0</v>
      </c>
      <c r="AO1015" s="8">
        <v>3000</v>
      </c>
      <c r="AP1015" s="8">
        <v>0.1</v>
      </c>
      <c r="AQ1015" s="8">
        <v>0</v>
      </c>
      <c r="AR1015" s="8">
        <v>0</v>
      </c>
      <c r="AS1015" s="16">
        <v>90610011</v>
      </c>
      <c r="AT1015" s="9" t="s">
        <v>199</v>
      </c>
      <c r="AU1015" s="8" t="s">
        <v>931</v>
      </c>
      <c r="AV1015" s="8" t="s">
        <v>160</v>
      </c>
      <c r="AW1015" s="8">
        <v>0</v>
      </c>
      <c r="AX1015" s="9" t="s">
        <v>162</v>
      </c>
      <c r="AY1015" s="8">
        <v>0</v>
      </c>
      <c r="AZ1015" s="8">
        <v>0</v>
      </c>
      <c r="BA1015" s="8">
        <v>0</v>
      </c>
      <c r="BB1015" s="34" t="s">
        <v>1289</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100000000000001" customHeight="1">
      <c r="C1016" s="16">
        <v>64100002</v>
      </c>
      <c r="D1016" s="17" t="s">
        <v>1290</v>
      </c>
      <c r="E1016" s="13">
        <v>1</v>
      </c>
      <c r="F1016" s="8">
        <v>0</v>
      </c>
      <c r="G1016" s="16">
        <v>0</v>
      </c>
      <c r="H1016" s="8">
        <v>0</v>
      </c>
      <c r="I1016" s="13">
        <v>0</v>
      </c>
      <c r="J1016" s="16">
        <v>0</v>
      </c>
      <c r="K1016" s="13">
        <v>0</v>
      </c>
      <c r="L1016" s="8">
        <v>0</v>
      </c>
      <c r="M1016" s="8">
        <v>0</v>
      </c>
      <c r="N1016" s="16">
        <v>2</v>
      </c>
      <c r="O1016" s="16">
        <v>1</v>
      </c>
      <c r="P1016" s="16">
        <v>1</v>
      </c>
      <c r="Q1016" s="8">
        <v>0</v>
      </c>
      <c r="R1016" s="8">
        <v>0</v>
      </c>
      <c r="S1016" s="8">
        <v>0</v>
      </c>
      <c r="T1016" s="13">
        <v>1</v>
      </c>
      <c r="U1016" s="8">
        <v>2</v>
      </c>
      <c r="V1016" s="8">
        <v>0</v>
      </c>
      <c r="W1016" s="16">
        <v>0</v>
      </c>
      <c r="X1016" s="16">
        <v>0</v>
      </c>
      <c r="Y1016" s="8">
        <v>0</v>
      </c>
      <c r="Z1016" s="8">
        <v>0</v>
      </c>
      <c r="AA1016" s="8">
        <v>0</v>
      </c>
      <c r="AB1016" s="16">
        <v>0</v>
      </c>
      <c r="AC1016" s="8">
        <v>0</v>
      </c>
      <c r="AD1016" s="16">
        <v>30</v>
      </c>
      <c r="AE1016" s="8">
        <v>1</v>
      </c>
      <c r="AF1016" s="8">
        <v>3</v>
      </c>
      <c r="AG1016" s="8">
        <v>2</v>
      </c>
      <c r="AH1016" s="8">
        <v>1</v>
      </c>
      <c r="AI1016" s="8">
        <v>1</v>
      </c>
      <c r="AJ1016" s="8">
        <v>6</v>
      </c>
      <c r="AK1016" s="8">
        <v>0</v>
      </c>
      <c r="AL1016" s="8">
        <v>0</v>
      </c>
      <c r="AM1016" s="8">
        <v>0</v>
      </c>
      <c r="AN1016" s="16">
        <v>0</v>
      </c>
      <c r="AO1016" s="8">
        <v>3000</v>
      </c>
      <c r="AP1016" s="8">
        <v>0.1</v>
      </c>
      <c r="AQ1016" s="8">
        <v>0</v>
      </c>
      <c r="AR1016" s="8">
        <v>0</v>
      </c>
      <c r="AS1016" s="16">
        <v>90610021</v>
      </c>
      <c r="AT1016" s="9" t="s">
        <v>199</v>
      </c>
      <c r="AU1016" s="8" t="s">
        <v>931</v>
      </c>
      <c r="AV1016" s="8" t="s">
        <v>160</v>
      </c>
      <c r="AW1016" s="8">
        <v>0</v>
      </c>
      <c r="AX1016" s="9" t="s">
        <v>162</v>
      </c>
      <c r="AY1016" s="8">
        <v>0</v>
      </c>
      <c r="AZ1016" s="8">
        <v>0</v>
      </c>
      <c r="BA1016" s="8">
        <v>0</v>
      </c>
      <c r="BB1016" s="34" t="s">
        <v>1289</v>
      </c>
      <c r="BC1016" s="8">
        <v>0</v>
      </c>
      <c r="BD1016" s="13">
        <v>0</v>
      </c>
      <c r="BE1016" s="8">
        <v>0</v>
      </c>
      <c r="BF1016" s="8">
        <v>0</v>
      </c>
      <c r="BG1016" s="8">
        <v>0</v>
      </c>
      <c r="BH1016" s="8">
        <v>0</v>
      </c>
      <c r="BI1016" s="11">
        <v>0</v>
      </c>
      <c r="BJ1016" s="8">
        <v>0</v>
      </c>
      <c r="BK1016" s="8">
        <v>0</v>
      </c>
      <c r="BL1016" s="8">
        <v>0</v>
      </c>
      <c r="BM1016" s="8">
        <v>0</v>
      </c>
      <c r="BN1016" s="8">
        <v>0</v>
      </c>
      <c r="BO1016" s="8">
        <v>0</v>
      </c>
      <c r="BP1016" s="8">
        <v>0</v>
      </c>
    </row>
    <row r="1017" spans="3:68" ht="20.100000000000001" customHeight="1">
      <c r="C1017" s="16">
        <v>64100003</v>
      </c>
      <c r="D1017" s="14" t="s">
        <v>1291</v>
      </c>
      <c r="E1017" s="16">
        <v>1</v>
      </c>
      <c r="F1017" s="8">
        <v>0</v>
      </c>
      <c r="G1017" s="16">
        <v>0</v>
      </c>
      <c r="H1017" s="15">
        <v>0</v>
      </c>
      <c r="I1017" s="13">
        <v>0</v>
      </c>
      <c r="J1017" s="16">
        <v>0</v>
      </c>
      <c r="K1017" s="16">
        <v>0</v>
      </c>
      <c r="L1017" s="13">
        <v>0</v>
      </c>
      <c r="M1017" s="13">
        <v>0</v>
      </c>
      <c r="N1017" s="13">
        <v>2</v>
      </c>
      <c r="O1017" s="13">
        <v>3</v>
      </c>
      <c r="P1017" s="13">
        <v>0.2</v>
      </c>
      <c r="Q1017" s="13">
        <v>0</v>
      </c>
      <c r="R1017" s="8">
        <v>1</v>
      </c>
      <c r="S1017" s="13">
        <v>0</v>
      </c>
      <c r="T1017" s="13">
        <v>1</v>
      </c>
      <c r="U1017" s="13">
        <v>2</v>
      </c>
      <c r="V1017" s="13">
        <v>0</v>
      </c>
      <c r="W1017" s="13">
        <v>3</v>
      </c>
      <c r="X1017" s="13">
        <v>0</v>
      </c>
      <c r="Y1017" s="13">
        <v>1</v>
      </c>
      <c r="Z1017" s="13">
        <v>0</v>
      </c>
      <c r="AA1017" s="13">
        <v>0</v>
      </c>
      <c r="AB1017" s="13">
        <v>0</v>
      </c>
      <c r="AC1017" s="13">
        <v>0</v>
      </c>
      <c r="AD1017" s="13">
        <v>8</v>
      </c>
      <c r="AE1017" s="13">
        <v>1</v>
      </c>
      <c r="AF1017" s="13">
        <v>3</v>
      </c>
      <c r="AG1017" s="8">
        <v>1</v>
      </c>
      <c r="AH1017" s="8">
        <v>1</v>
      </c>
      <c r="AI1017" s="8">
        <v>0</v>
      </c>
      <c r="AJ1017" s="8">
        <v>1.5</v>
      </c>
      <c r="AK1017" s="13">
        <v>0</v>
      </c>
      <c r="AL1017" s="13">
        <v>0</v>
      </c>
      <c r="AM1017" s="13">
        <v>0</v>
      </c>
      <c r="AN1017" s="13">
        <v>0</v>
      </c>
      <c r="AO1017" s="13">
        <v>5000</v>
      </c>
      <c r="AP1017" s="13">
        <v>3</v>
      </c>
      <c r="AQ1017" s="13">
        <v>0</v>
      </c>
      <c r="AR1017" s="8">
        <v>0</v>
      </c>
      <c r="AS1017" s="13" t="s">
        <v>160</v>
      </c>
      <c r="AT1017" s="17" t="s">
        <v>161</v>
      </c>
      <c r="AU1017" s="13" t="s">
        <v>351</v>
      </c>
      <c r="AV1017" s="16">
        <v>10000007</v>
      </c>
      <c r="AW1017" s="16">
        <v>70103003</v>
      </c>
      <c r="AX1017" s="14" t="s">
        <v>162</v>
      </c>
      <c r="AY1017" s="13" t="s">
        <v>1292</v>
      </c>
      <c r="AZ1017" s="15">
        <v>0</v>
      </c>
      <c r="BA1017" s="15">
        <v>0</v>
      </c>
      <c r="BB1017" s="36" t="s">
        <v>1293</v>
      </c>
      <c r="BC1017" s="13">
        <v>0</v>
      </c>
      <c r="BD1017" s="13">
        <v>0</v>
      </c>
      <c r="BE1017" s="13">
        <v>0</v>
      </c>
      <c r="BF1017" s="13">
        <v>0</v>
      </c>
      <c r="BG1017" s="13">
        <v>0</v>
      </c>
      <c r="BH1017" s="13">
        <v>0</v>
      </c>
      <c r="BI1017" s="11">
        <v>0</v>
      </c>
      <c r="BJ1017" s="8">
        <v>0</v>
      </c>
      <c r="BK1017" s="8">
        <v>0</v>
      </c>
      <c r="BL1017" s="8">
        <v>0</v>
      </c>
      <c r="BM1017" s="8">
        <v>0</v>
      </c>
      <c r="BN1017" s="8">
        <v>0</v>
      </c>
      <c r="BO1017" s="8">
        <v>0</v>
      </c>
      <c r="BP1017" s="8">
        <v>0</v>
      </c>
    </row>
    <row r="1018" spans="3:68" ht="20.100000000000001" customHeight="1">
      <c r="C1018" s="16">
        <v>64100004</v>
      </c>
      <c r="D1018" s="17" t="s">
        <v>1294</v>
      </c>
      <c r="E1018" s="13">
        <v>1</v>
      </c>
      <c r="F1018" s="8">
        <v>0</v>
      </c>
      <c r="G1018" s="16">
        <v>0</v>
      </c>
      <c r="H1018" s="8">
        <v>0</v>
      </c>
      <c r="I1018" s="13">
        <v>0</v>
      </c>
      <c r="J1018" s="16">
        <v>0</v>
      </c>
      <c r="K1018" s="13">
        <v>0</v>
      </c>
      <c r="L1018" s="8">
        <v>0</v>
      </c>
      <c r="M1018" s="8">
        <v>0</v>
      </c>
      <c r="N1018" s="16">
        <v>2</v>
      </c>
      <c r="O1018" s="16">
        <v>1</v>
      </c>
      <c r="P1018" s="16">
        <v>1</v>
      </c>
      <c r="Q1018" s="8">
        <v>0</v>
      </c>
      <c r="R1018" s="8">
        <v>0</v>
      </c>
      <c r="S1018" s="8">
        <v>0</v>
      </c>
      <c r="T1018" s="13">
        <v>1</v>
      </c>
      <c r="U1018" s="8">
        <v>2</v>
      </c>
      <c r="V1018" s="8">
        <v>0</v>
      </c>
      <c r="W1018" s="16">
        <v>0</v>
      </c>
      <c r="X1018" s="16">
        <v>0</v>
      </c>
      <c r="Y1018" s="8">
        <v>0</v>
      </c>
      <c r="Z1018" s="8">
        <v>0</v>
      </c>
      <c r="AA1018" s="8">
        <v>0</v>
      </c>
      <c r="AB1018" s="16">
        <v>0</v>
      </c>
      <c r="AC1018" s="8">
        <v>0</v>
      </c>
      <c r="AD1018" s="16">
        <v>30</v>
      </c>
      <c r="AE1018" s="8">
        <v>1</v>
      </c>
      <c r="AF1018" s="8">
        <v>3</v>
      </c>
      <c r="AG1018" s="8">
        <v>2</v>
      </c>
      <c r="AH1018" s="8">
        <v>1</v>
      </c>
      <c r="AI1018" s="8">
        <v>1</v>
      </c>
      <c r="AJ1018" s="8">
        <v>6</v>
      </c>
      <c r="AK1018" s="8">
        <v>0</v>
      </c>
      <c r="AL1018" s="8">
        <v>0</v>
      </c>
      <c r="AM1018" s="8">
        <v>0</v>
      </c>
      <c r="AN1018" s="16">
        <v>0</v>
      </c>
      <c r="AO1018" s="8">
        <v>3000</v>
      </c>
      <c r="AP1018" s="8">
        <v>0.1</v>
      </c>
      <c r="AQ1018" s="8">
        <v>0</v>
      </c>
      <c r="AR1018" s="16">
        <v>90610041</v>
      </c>
      <c r="AS1018" s="16">
        <v>90610041</v>
      </c>
      <c r="AT1018" s="9" t="s">
        <v>199</v>
      </c>
      <c r="AU1018" s="8" t="s">
        <v>931</v>
      </c>
      <c r="AV1018" s="8" t="s">
        <v>160</v>
      </c>
      <c r="AW1018" s="8">
        <v>0</v>
      </c>
      <c r="AX1018" s="9" t="s">
        <v>162</v>
      </c>
      <c r="AY1018" s="8">
        <v>0</v>
      </c>
      <c r="AZ1018" s="8">
        <v>0</v>
      </c>
      <c r="BA1018" s="8">
        <v>0</v>
      </c>
      <c r="BB1018" s="34" t="s">
        <v>1289</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25" customHeight="1">
      <c r="C1019" s="16">
        <v>64100005</v>
      </c>
      <c r="D1019" s="17" t="s">
        <v>1155</v>
      </c>
      <c r="E1019" s="16">
        <v>1</v>
      </c>
      <c r="F1019" s="8">
        <v>0</v>
      </c>
      <c r="G1019" s="16">
        <v>0</v>
      </c>
      <c r="H1019" s="15">
        <v>0</v>
      </c>
      <c r="I1019" s="13">
        <v>0</v>
      </c>
      <c r="J1019" s="16">
        <v>0</v>
      </c>
      <c r="K1019" s="13">
        <v>0</v>
      </c>
      <c r="L1019" s="16">
        <v>0</v>
      </c>
      <c r="M1019" s="16">
        <v>0</v>
      </c>
      <c r="N1019" s="16">
        <v>2</v>
      </c>
      <c r="O1019" s="16">
        <v>2</v>
      </c>
      <c r="P1019" s="16">
        <v>0.3</v>
      </c>
      <c r="Q1019" s="16">
        <v>0</v>
      </c>
      <c r="R1019" s="8">
        <v>0</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90610051</v>
      </c>
      <c r="AT1019" s="14" t="s">
        <v>188</v>
      </c>
      <c r="AU1019" s="16" t="s">
        <v>869</v>
      </c>
      <c r="AV1019" s="16">
        <v>10000011</v>
      </c>
      <c r="AW1019" s="16">
        <v>20001010</v>
      </c>
      <c r="AX1019" s="17" t="s">
        <v>195</v>
      </c>
      <c r="AY1019" s="17" t="s">
        <v>160</v>
      </c>
      <c r="AZ1019" s="15">
        <v>0</v>
      </c>
      <c r="BA1019" s="15">
        <v>0</v>
      </c>
      <c r="BB1019" s="36" t="s">
        <v>1156</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64100006</v>
      </c>
      <c r="D1020" s="17" t="s">
        <v>754</v>
      </c>
      <c r="E1020" s="16">
        <v>1</v>
      </c>
      <c r="F1020" s="16">
        <v>60010500</v>
      </c>
      <c r="G1020" s="16">
        <v>0</v>
      </c>
      <c r="H1020" s="15">
        <v>0</v>
      </c>
      <c r="I1020" s="13">
        <v>0</v>
      </c>
      <c r="J1020" s="16">
        <v>0</v>
      </c>
      <c r="K1020" s="16">
        <v>0</v>
      </c>
      <c r="L1020" s="16">
        <v>0</v>
      </c>
      <c r="M1020" s="16">
        <v>0</v>
      </c>
      <c r="N1020" s="13">
        <v>2</v>
      </c>
      <c r="O1020" s="16">
        <v>7</v>
      </c>
      <c r="P1020" s="16">
        <v>0.1</v>
      </c>
      <c r="Q1020" s="16">
        <v>0</v>
      </c>
      <c r="R1020" s="8">
        <v>0</v>
      </c>
      <c r="S1020" s="15">
        <v>0</v>
      </c>
      <c r="T1020" s="13">
        <v>1</v>
      </c>
      <c r="U1020" s="16">
        <v>1</v>
      </c>
      <c r="V1020" s="16">
        <v>0</v>
      </c>
      <c r="W1020" s="16">
        <v>1</v>
      </c>
      <c r="X1020" s="16">
        <v>0</v>
      </c>
      <c r="Y1020" s="16">
        <v>0</v>
      </c>
      <c r="Z1020" s="16">
        <v>0</v>
      </c>
      <c r="AA1020" s="16">
        <v>0</v>
      </c>
      <c r="AB1020" s="13">
        <v>0</v>
      </c>
      <c r="AC1020" s="16">
        <v>0</v>
      </c>
      <c r="AD1020" s="16">
        <v>15</v>
      </c>
      <c r="AE1020" s="16">
        <v>0</v>
      </c>
      <c r="AF1020" s="16">
        <v>0</v>
      </c>
      <c r="AG1020" s="8">
        <v>7</v>
      </c>
      <c r="AH1020" s="8">
        <v>0</v>
      </c>
      <c r="AI1020" s="8">
        <v>0</v>
      </c>
      <c r="AJ1020" s="8">
        <v>0</v>
      </c>
      <c r="AK1020" s="16">
        <v>0</v>
      </c>
      <c r="AL1020" s="16">
        <v>0</v>
      </c>
      <c r="AM1020" s="16">
        <v>0</v>
      </c>
      <c r="AN1020" s="16">
        <v>0</v>
      </c>
      <c r="AO1020" s="16">
        <v>1000</v>
      </c>
      <c r="AP1020" s="16">
        <v>0.5</v>
      </c>
      <c r="AQ1020" s="16">
        <v>0</v>
      </c>
      <c r="AR1020" s="8">
        <v>0</v>
      </c>
      <c r="AS1020" s="8">
        <v>90202001</v>
      </c>
      <c r="AT1020" s="17" t="s">
        <v>482</v>
      </c>
      <c r="AU1020" s="16">
        <v>0</v>
      </c>
      <c r="AV1020" s="16">
        <v>10007001</v>
      </c>
      <c r="AW1020" s="16">
        <v>0</v>
      </c>
      <c r="AX1020" s="17" t="s">
        <v>162</v>
      </c>
      <c r="AY1020" s="17" t="s">
        <v>160</v>
      </c>
      <c r="AZ1020" s="15">
        <v>0</v>
      </c>
      <c r="BA1020" s="15">
        <v>0</v>
      </c>
      <c r="BB1020" s="71" t="s">
        <v>1295</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64100007</v>
      </c>
      <c r="D1021" s="14" t="s">
        <v>1291</v>
      </c>
      <c r="E1021" s="16">
        <v>1</v>
      </c>
      <c r="F1021" s="8">
        <v>0</v>
      </c>
      <c r="G1021" s="16">
        <v>0</v>
      </c>
      <c r="H1021" s="15">
        <v>0</v>
      </c>
      <c r="I1021" s="13">
        <v>0</v>
      </c>
      <c r="J1021" s="16">
        <v>0</v>
      </c>
      <c r="K1021" s="16">
        <v>0</v>
      </c>
      <c r="L1021" s="13">
        <v>0</v>
      </c>
      <c r="M1021" s="13">
        <v>0</v>
      </c>
      <c r="N1021" s="13">
        <v>2</v>
      </c>
      <c r="O1021" s="13">
        <v>3</v>
      </c>
      <c r="P1021" s="13">
        <v>0.2</v>
      </c>
      <c r="Q1021" s="13">
        <v>0</v>
      </c>
      <c r="R1021" s="8">
        <v>0</v>
      </c>
      <c r="S1021" s="13">
        <v>0</v>
      </c>
      <c r="T1021" s="13">
        <v>1</v>
      </c>
      <c r="U1021" s="13">
        <v>2</v>
      </c>
      <c r="V1021" s="13">
        <v>0</v>
      </c>
      <c r="W1021" s="13">
        <v>3</v>
      </c>
      <c r="X1021" s="13">
        <v>0</v>
      </c>
      <c r="Y1021" s="13">
        <v>1</v>
      </c>
      <c r="Z1021" s="13">
        <v>0</v>
      </c>
      <c r="AA1021" s="13">
        <v>0</v>
      </c>
      <c r="AB1021" s="13">
        <v>0</v>
      </c>
      <c r="AC1021" s="13">
        <v>0</v>
      </c>
      <c r="AD1021" s="13">
        <v>8</v>
      </c>
      <c r="AE1021" s="13">
        <v>1</v>
      </c>
      <c r="AF1021" s="13">
        <v>3</v>
      </c>
      <c r="AG1021" s="8">
        <v>1</v>
      </c>
      <c r="AH1021" s="8">
        <v>1</v>
      </c>
      <c r="AI1021" s="8">
        <v>0</v>
      </c>
      <c r="AJ1021" s="8">
        <v>1.5</v>
      </c>
      <c r="AK1021" s="13">
        <v>0</v>
      </c>
      <c r="AL1021" s="13">
        <v>0</v>
      </c>
      <c r="AM1021" s="13">
        <v>0</v>
      </c>
      <c r="AN1021" s="13">
        <v>0</v>
      </c>
      <c r="AO1021" s="13">
        <v>5000</v>
      </c>
      <c r="AP1021" s="13">
        <v>3</v>
      </c>
      <c r="AQ1021" s="13">
        <v>0</v>
      </c>
      <c r="AR1021" s="8">
        <v>0</v>
      </c>
      <c r="AS1021" s="13" t="s">
        <v>160</v>
      </c>
      <c r="AT1021" s="17" t="s">
        <v>161</v>
      </c>
      <c r="AU1021" s="13" t="s">
        <v>351</v>
      </c>
      <c r="AV1021" s="16">
        <v>10000011</v>
      </c>
      <c r="AW1021" s="16">
        <v>70204001</v>
      </c>
      <c r="AX1021" s="14" t="s">
        <v>162</v>
      </c>
      <c r="AY1021" s="13" t="s">
        <v>1296</v>
      </c>
      <c r="AZ1021" s="15">
        <v>0</v>
      </c>
      <c r="BA1021" s="15">
        <v>0</v>
      </c>
      <c r="BB1021" s="36" t="s">
        <v>1293</v>
      </c>
      <c r="BC1021" s="13">
        <v>0</v>
      </c>
      <c r="BD1021" s="13">
        <v>0</v>
      </c>
      <c r="BE1021" s="13">
        <v>0</v>
      </c>
      <c r="BF1021" s="13">
        <v>0</v>
      </c>
      <c r="BG1021" s="13">
        <v>0</v>
      </c>
      <c r="BH1021" s="13">
        <v>0</v>
      </c>
      <c r="BI1021" s="11">
        <v>0</v>
      </c>
      <c r="BJ1021" s="8">
        <v>0</v>
      </c>
      <c r="BK1021" s="8">
        <v>0</v>
      </c>
      <c r="BL1021" s="8">
        <v>0</v>
      </c>
      <c r="BM1021" s="8">
        <v>0</v>
      </c>
      <c r="BN1021" s="8">
        <v>0</v>
      </c>
      <c r="BO1021" s="8">
        <v>0</v>
      </c>
      <c r="BP1021" s="8">
        <v>0</v>
      </c>
    </row>
    <row r="1022" spans="3:68" ht="20.25" customHeight="1">
      <c r="C1022" s="16">
        <v>641000071</v>
      </c>
      <c r="D1022" s="17" t="s">
        <v>1155</v>
      </c>
      <c r="E1022" s="16">
        <v>1</v>
      </c>
      <c r="F1022" s="8">
        <v>0</v>
      </c>
      <c r="G1022" s="16">
        <v>0</v>
      </c>
      <c r="H1022" s="15">
        <v>0</v>
      </c>
      <c r="I1022" s="13">
        <v>0</v>
      </c>
      <c r="J1022" s="16">
        <v>0</v>
      </c>
      <c r="K1022" s="13">
        <v>0</v>
      </c>
      <c r="L1022" s="16">
        <v>0</v>
      </c>
      <c r="M1022" s="16">
        <v>0</v>
      </c>
      <c r="N1022" s="16">
        <v>2</v>
      </c>
      <c r="O1022" s="16">
        <v>3</v>
      </c>
      <c r="P1022" s="16">
        <v>0.3</v>
      </c>
      <c r="Q1022" s="16">
        <v>0</v>
      </c>
      <c r="R1022" s="8">
        <v>1</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0</v>
      </c>
      <c r="AT1022" s="14" t="s">
        <v>188</v>
      </c>
      <c r="AU1022" s="16" t="s">
        <v>869</v>
      </c>
      <c r="AV1022" s="16">
        <v>10000011</v>
      </c>
      <c r="AW1022" s="16">
        <v>70204001</v>
      </c>
      <c r="AX1022" s="17" t="s">
        <v>195</v>
      </c>
      <c r="AY1022" s="17" t="s">
        <v>160</v>
      </c>
      <c r="AZ1022" s="15">
        <v>0</v>
      </c>
      <c r="BA1022" s="15">
        <v>0</v>
      </c>
      <c r="BB1022" s="36" t="s">
        <v>1156</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64100008</v>
      </c>
      <c r="D1023" s="14" t="s">
        <v>1297</v>
      </c>
      <c r="E1023" s="16">
        <v>1</v>
      </c>
      <c r="F1023" s="13">
        <v>62021501</v>
      </c>
      <c r="G1023" s="13">
        <v>0</v>
      </c>
      <c r="H1023" s="15">
        <v>0</v>
      </c>
      <c r="I1023" s="13">
        <v>0</v>
      </c>
      <c r="J1023" s="13">
        <v>0</v>
      </c>
      <c r="K1023" s="16">
        <v>0</v>
      </c>
      <c r="L1023" s="13">
        <v>0</v>
      </c>
      <c r="M1023" s="13">
        <v>0</v>
      </c>
      <c r="N1023" s="13">
        <v>2</v>
      </c>
      <c r="O1023" s="13">
        <v>1</v>
      </c>
      <c r="P1023" s="13">
        <v>0.2</v>
      </c>
      <c r="Q1023" s="13">
        <v>0</v>
      </c>
      <c r="R1023" s="8">
        <v>0</v>
      </c>
      <c r="S1023" s="13">
        <v>0</v>
      </c>
      <c r="T1023" s="13">
        <v>1</v>
      </c>
      <c r="U1023" s="13">
        <v>2</v>
      </c>
      <c r="V1023" s="13">
        <v>0</v>
      </c>
      <c r="W1023" s="13">
        <v>0</v>
      </c>
      <c r="X1023" s="13">
        <v>0</v>
      </c>
      <c r="Y1023" s="13">
        <v>0</v>
      </c>
      <c r="Z1023" s="13">
        <v>0</v>
      </c>
      <c r="AA1023" s="13">
        <v>0</v>
      </c>
      <c r="AB1023" s="13">
        <v>0</v>
      </c>
      <c r="AC1023" s="13">
        <v>0</v>
      </c>
      <c r="AD1023" s="13">
        <v>30</v>
      </c>
      <c r="AE1023" s="13">
        <v>0</v>
      </c>
      <c r="AF1023" s="13">
        <v>0</v>
      </c>
      <c r="AG1023" s="8">
        <v>2</v>
      </c>
      <c r="AH1023" s="8">
        <v>2</v>
      </c>
      <c r="AI1023" s="8">
        <v>0</v>
      </c>
      <c r="AJ1023" s="8">
        <v>1.5</v>
      </c>
      <c r="AK1023" s="13">
        <v>0</v>
      </c>
      <c r="AL1023" s="13">
        <v>0</v>
      </c>
      <c r="AM1023" s="13">
        <v>0</v>
      </c>
      <c r="AN1023" s="16">
        <v>0</v>
      </c>
      <c r="AO1023" s="13">
        <v>3000</v>
      </c>
      <c r="AP1023" s="13">
        <v>0</v>
      </c>
      <c r="AQ1023" s="13">
        <v>0</v>
      </c>
      <c r="AR1023" s="8">
        <v>0</v>
      </c>
      <c r="AS1023" s="13" t="s">
        <v>160</v>
      </c>
      <c r="AT1023" s="14" t="s">
        <v>161</v>
      </c>
      <c r="AU1023" s="13" t="s">
        <v>358</v>
      </c>
      <c r="AV1023" s="16">
        <v>0</v>
      </c>
      <c r="AW1023" s="16">
        <v>21101051</v>
      </c>
      <c r="AX1023" s="14" t="s">
        <v>881</v>
      </c>
      <c r="AY1023" s="246" t="s">
        <v>1298</v>
      </c>
      <c r="AZ1023" s="15">
        <v>0</v>
      </c>
      <c r="BA1023" s="15">
        <v>0</v>
      </c>
      <c r="BB1023" s="36" t="s">
        <v>1299</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19.5" customHeight="1">
      <c r="C1024" s="16">
        <v>64100009</v>
      </c>
      <c r="D1024" s="17" t="s">
        <v>892</v>
      </c>
      <c r="E1024" s="13">
        <v>1</v>
      </c>
      <c r="F1024" s="16">
        <v>62021301</v>
      </c>
      <c r="G1024" s="16">
        <v>0</v>
      </c>
      <c r="H1024" s="15">
        <v>0</v>
      </c>
      <c r="I1024" s="13">
        <v>1</v>
      </c>
      <c r="J1024" s="16">
        <v>0</v>
      </c>
      <c r="K1024" s="13">
        <v>0</v>
      </c>
      <c r="L1024" s="16">
        <v>0</v>
      </c>
      <c r="M1024" s="16">
        <v>0</v>
      </c>
      <c r="N1024" s="16">
        <v>2</v>
      </c>
      <c r="O1024" s="16">
        <v>10</v>
      </c>
      <c r="P1024" s="16">
        <v>0.8</v>
      </c>
      <c r="Q1024" s="16">
        <v>0</v>
      </c>
      <c r="R1024" s="8">
        <v>0</v>
      </c>
      <c r="S1024" s="15">
        <v>0</v>
      </c>
      <c r="T1024" s="13">
        <v>1</v>
      </c>
      <c r="U1024" s="16">
        <v>2</v>
      </c>
      <c r="V1024" s="16">
        <v>0</v>
      </c>
      <c r="W1024" s="16">
        <v>2.5</v>
      </c>
      <c r="X1024" s="16">
        <v>1500</v>
      </c>
      <c r="Y1024" s="16">
        <v>0</v>
      </c>
      <c r="Z1024" s="16">
        <v>0</v>
      </c>
      <c r="AA1024" s="16">
        <v>0</v>
      </c>
      <c r="AB1024" s="16">
        <v>0</v>
      </c>
      <c r="AC1024" s="16">
        <v>0</v>
      </c>
      <c r="AD1024" s="16">
        <v>5</v>
      </c>
      <c r="AE1024" s="16">
        <v>1</v>
      </c>
      <c r="AF1024" s="16">
        <v>2</v>
      </c>
      <c r="AG1024" s="8">
        <v>2</v>
      </c>
      <c r="AH1024" s="8">
        <v>2</v>
      </c>
      <c r="AI1024" s="8">
        <v>0</v>
      </c>
      <c r="AJ1024" s="8">
        <v>4</v>
      </c>
      <c r="AK1024" s="16">
        <v>0</v>
      </c>
      <c r="AL1024" s="16">
        <v>0</v>
      </c>
      <c r="AM1024" s="16">
        <v>0</v>
      </c>
      <c r="AN1024" s="16">
        <v>0</v>
      </c>
      <c r="AO1024" s="16">
        <v>30000</v>
      </c>
      <c r="AP1024" s="16">
        <v>0.5</v>
      </c>
      <c r="AQ1024" s="16">
        <v>10</v>
      </c>
      <c r="AR1024" s="8">
        <v>0</v>
      </c>
      <c r="AS1024" s="16">
        <v>92002001</v>
      </c>
      <c r="AT1024" s="17" t="s">
        <v>161</v>
      </c>
      <c r="AU1024" s="16" t="s">
        <v>358</v>
      </c>
      <c r="AV1024" s="16">
        <v>10003002</v>
      </c>
      <c r="AW1024" s="16">
        <v>70204006</v>
      </c>
      <c r="AX1024" s="17" t="s">
        <v>382</v>
      </c>
      <c r="AY1024" s="17">
        <v>0</v>
      </c>
      <c r="AZ1024" s="15">
        <v>0</v>
      </c>
      <c r="BA1024" s="15">
        <v>0</v>
      </c>
      <c r="BB1024" s="136" t="str">
        <f t="shared" ref="BB1024" si="104">"立即对指定前方区域释放冲击波,冲击波对触碰的怪物造成"&amp;W1024*100&amp;"%攻击伤害+"&amp;X1024&amp;"点固定伤害"</f>
        <v>立即对指定前方区域释放冲击波,冲击波对触碰的怪物造成250%攻击伤害+1500点固定伤害</v>
      </c>
      <c r="BC1024" s="16">
        <v>0</v>
      </c>
      <c r="BD1024" s="13">
        <v>0</v>
      </c>
      <c r="BE1024" s="16">
        <v>0</v>
      </c>
      <c r="BF1024" s="16">
        <v>0</v>
      </c>
      <c r="BG1024" s="16">
        <v>0</v>
      </c>
      <c r="BH1024" s="16">
        <v>0</v>
      </c>
      <c r="BI1024" s="11">
        <v>0</v>
      </c>
      <c r="BJ1024" s="8">
        <v>0</v>
      </c>
      <c r="BK1024" s="8">
        <v>0</v>
      </c>
      <c r="BL1024" s="8">
        <v>0</v>
      </c>
      <c r="BM1024" s="8">
        <v>0</v>
      </c>
      <c r="BN1024" s="8">
        <v>0</v>
      </c>
      <c r="BO1024" s="8">
        <v>0</v>
      </c>
      <c r="BP1024" s="8">
        <v>0</v>
      </c>
    </row>
    <row r="1025" spans="3:68" ht="19.5" customHeight="1">
      <c r="C1025" s="16">
        <v>64100010</v>
      </c>
      <c r="D1025" s="17" t="s">
        <v>893</v>
      </c>
      <c r="E1025" s="13">
        <v>1</v>
      </c>
      <c r="F1025" s="16">
        <v>62011101</v>
      </c>
      <c r="G1025" s="13">
        <v>0</v>
      </c>
      <c r="H1025" s="15">
        <v>0</v>
      </c>
      <c r="I1025" s="13">
        <v>1</v>
      </c>
      <c r="J1025" s="13">
        <v>0</v>
      </c>
      <c r="K1025" s="13">
        <v>0</v>
      </c>
      <c r="L1025" s="16">
        <v>0</v>
      </c>
      <c r="M1025" s="16">
        <v>0</v>
      </c>
      <c r="N1025" s="16">
        <v>2</v>
      </c>
      <c r="O1025" s="16">
        <v>10</v>
      </c>
      <c r="P1025" s="16">
        <v>0.8</v>
      </c>
      <c r="Q1025" s="16">
        <v>0</v>
      </c>
      <c r="R1025" s="8">
        <v>0</v>
      </c>
      <c r="S1025" s="15">
        <v>0</v>
      </c>
      <c r="T1025" s="13">
        <v>1</v>
      </c>
      <c r="U1025" s="16">
        <v>2</v>
      </c>
      <c r="V1025" s="16">
        <v>0</v>
      </c>
      <c r="W1025" s="16">
        <v>2.5</v>
      </c>
      <c r="X1025" s="16">
        <v>1000</v>
      </c>
      <c r="Y1025" s="16">
        <v>0</v>
      </c>
      <c r="Z1025" s="16">
        <v>0</v>
      </c>
      <c r="AA1025" s="16">
        <v>0</v>
      </c>
      <c r="AB1025" s="16">
        <v>0</v>
      </c>
      <c r="AC1025" s="16">
        <v>0</v>
      </c>
      <c r="AD1025" s="16">
        <v>8</v>
      </c>
      <c r="AE1025" s="16">
        <v>1</v>
      </c>
      <c r="AF1025" s="16">
        <v>3</v>
      </c>
      <c r="AG1025" s="8">
        <v>2</v>
      </c>
      <c r="AH1025" s="8">
        <v>1</v>
      </c>
      <c r="AI1025" s="8">
        <v>0</v>
      </c>
      <c r="AJ1025" s="8">
        <v>6</v>
      </c>
      <c r="AK1025" s="16">
        <v>0</v>
      </c>
      <c r="AL1025" s="16">
        <v>0</v>
      </c>
      <c r="AM1025" s="16">
        <v>0</v>
      </c>
      <c r="AN1025" s="16">
        <v>0.25</v>
      </c>
      <c r="AO1025" s="16">
        <v>3000</v>
      </c>
      <c r="AP1025" s="16">
        <v>0.5</v>
      </c>
      <c r="AQ1025" s="16">
        <v>0</v>
      </c>
      <c r="AR1025" s="8">
        <v>0</v>
      </c>
      <c r="AS1025" s="16">
        <v>0</v>
      </c>
      <c r="AT1025" s="17" t="s">
        <v>161</v>
      </c>
      <c r="AU1025" s="16" t="s">
        <v>869</v>
      </c>
      <c r="AV1025" s="16">
        <v>10000006</v>
      </c>
      <c r="AW1025" s="16">
        <v>21100010</v>
      </c>
      <c r="AX1025" s="17" t="s">
        <v>162</v>
      </c>
      <c r="AY1025" s="17">
        <v>0</v>
      </c>
      <c r="AZ1025" s="15">
        <v>0</v>
      </c>
      <c r="BA1025" s="15">
        <v>0</v>
      </c>
      <c r="BB1025" s="136" t="str">
        <f t="shared" ref="BB1025" si="105">"立即对目标范围内的怪物造成"&amp;W1025*100&amp;"%攻击伤害+"&amp;X1025&amp;"点固定伤害"</f>
        <v>立即对目标范围内的怪物造成250%攻击伤害+1000点固定伤害</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26">
        <v>65000001</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95000001</v>
      </c>
      <c r="AS1026" s="26" t="s">
        <v>160</v>
      </c>
      <c r="AT1026" s="37" t="s">
        <v>161</v>
      </c>
      <c r="AU1026" s="26" t="s">
        <v>1300</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65000002</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95000002</v>
      </c>
      <c r="AS1027" s="26" t="s">
        <v>160</v>
      </c>
      <c r="AT1027" s="37" t="s">
        <v>161</v>
      </c>
      <c r="AU1027" s="26" t="s">
        <v>1300</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26">
        <v>65000003</v>
      </c>
      <c r="D1028" s="37" t="s">
        <v>786</v>
      </c>
      <c r="E1028" s="26">
        <v>1</v>
      </c>
      <c r="F1028" s="26">
        <v>0</v>
      </c>
      <c r="G1028" s="26">
        <v>0</v>
      </c>
      <c r="H1028" s="26">
        <v>0</v>
      </c>
      <c r="I1028" s="26">
        <v>1</v>
      </c>
      <c r="J1028" s="26">
        <v>0</v>
      </c>
      <c r="K1028" s="26">
        <v>0</v>
      </c>
      <c r="L1028" s="26">
        <v>0</v>
      </c>
      <c r="M1028" s="26">
        <v>0</v>
      </c>
      <c r="N1028" s="26">
        <v>2</v>
      </c>
      <c r="O1028" s="26">
        <v>0</v>
      </c>
      <c r="P1028" s="26">
        <v>0</v>
      </c>
      <c r="Q1028" s="26">
        <v>0</v>
      </c>
      <c r="R1028" s="26">
        <v>0</v>
      </c>
      <c r="S1028" s="26">
        <v>0</v>
      </c>
      <c r="T1028" s="26">
        <v>1</v>
      </c>
      <c r="U1028" s="26">
        <v>2</v>
      </c>
      <c r="V1028" s="26">
        <v>0</v>
      </c>
      <c r="W1028" s="26">
        <v>0</v>
      </c>
      <c r="X1028" s="26">
        <v>0</v>
      </c>
      <c r="Y1028" s="26">
        <v>0</v>
      </c>
      <c r="Z1028" s="26">
        <v>0</v>
      </c>
      <c r="AA1028" s="26">
        <v>0</v>
      </c>
      <c r="AB1028" s="26">
        <v>1</v>
      </c>
      <c r="AC1028" s="26">
        <v>0</v>
      </c>
      <c r="AD1028" s="26">
        <v>18</v>
      </c>
      <c r="AE1028" s="26">
        <v>0</v>
      </c>
      <c r="AF1028" s="26">
        <v>0</v>
      </c>
      <c r="AG1028" s="26">
        <v>2</v>
      </c>
      <c r="AH1028" s="26">
        <v>0</v>
      </c>
      <c r="AI1028" s="26">
        <v>0</v>
      </c>
      <c r="AJ1028" s="26">
        <v>0</v>
      </c>
      <c r="AK1028" s="26">
        <v>0</v>
      </c>
      <c r="AL1028" s="26">
        <v>0</v>
      </c>
      <c r="AM1028" s="26">
        <v>0</v>
      </c>
      <c r="AN1028" s="26">
        <v>0</v>
      </c>
      <c r="AO1028" s="26">
        <v>1000</v>
      </c>
      <c r="AP1028" s="26">
        <v>0</v>
      </c>
      <c r="AQ1028" s="26">
        <v>0</v>
      </c>
      <c r="AR1028" s="26">
        <v>95000003</v>
      </c>
      <c r="AS1028" s="26" t="s">
        <v>160</v>
      </c>
      <c r="AT1028" s="37" t="s">
        <v>161</v>
      </c>
      <c r="AU1028" s="26" t="s">
        <v>1300</v>
      </c>
      <c r="AV1028" s="26">
        <v>0</v>
      </c>
      <c r="AW1028" s="26">
        <v>40000003</v>
      </c>
      <c r="AX1028" s="37" t="s">
        <v>162</v>
      </c>
      <c r="AY1028" s="37" t="s">
        <v>160</v>
      </c>
      <c r="AZ1028" s="26">
        <v>0</v>
      </c>
      <c r="BA1028" s="26">
        <v>0</v>
      </c>
      <c r="BB1028" s="166"/>
      <c r="BC1028" s="26">
        <v>0</v>
      </c>
      <c r="BD1028" s="26">
        <v>0</v>
      </c>
      <c r="BE1028" s="26">
        <v>0</v>
      </c>
      <c r="BF1028" s="26">
        <v>0</v>
      </c>
      <c r="BG1028" s="26">
        <v>0</v>
      </c>
      <c r="BH1028" s="26">
        <v>0</v>
      </c>
      <c r="BI1028" s="19">
        <v>0</v>
      </c>
      <c r="BJ1028" s="26">
        <v>0</v>
      </c>
      <c r="BK1028" s="8">
        <v>0</v>
      </c>
      <c r="BL1028" s="8">
        <v>0</v>
      </c>
      <c r="BM1028" s="8">
        <v>0</v>
      </c>
      <c r="BN1028" s="8">
        <v>0</v>
      </c>
      <c r="BO1028" s="8">
        <v>0</v>
      </c>
      <c r="BP1028" s="8">
        <v>0</v>
      </c>
    </row>
    <row r="1029" spans="3:68" ht="20.100000000000001" customHeight="1">
      <c r="C1029" s="26">
        <v>65000004</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95000004</v>
      </c>
      <c r="AS1029" s="26" t="s">
        <v>160</v>
      </c>
      <c r="AT1029" s="37" t="s">
        <v>161</v>
      </c>
      <c r="AU1029" s="26" t="s">
        <v>1300</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65000005</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95000005</v>
      </c>
      <c r="AS1030" s="26" t="s">
        <v>160</v>
      </c>
      <c r="AT1030" s="37" t="s">
        <v>161</v>
      </c>
      <c r="AU1030" s="26" t="s">
        <v>1300</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16">
        <v>65001001</v>
      </c>
      <c r="D1031" s="17" t="s">
        <v>1301</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7</v>
      </c>
      <c r="AE1031" s="16">
        <v>0</v>
      </c>
      <c r="AF1031" s="16">
        <v>0</v>
      </c>
      <c r="AG1031" s="8">
        <v>2</v>
      </c>
      <c r="AH1031" s="8">
        <v>0</v>
      </c>
      <c r="AI1031" s="8">
        <v>0</v>
      </c>
      <c r="AJ1031" s="8">
        <v>0</v>
      </c>
      <c r="AK1031" s="16">
        <v>0</v>
      </c>
      <c r="AL1031" s="16">
        <v>0</v>
      </c>
      <c r="AM1031" s="16">
        <v>0</v>
      </c>
      <c r="AN1031" s="16">
        <v>0</v>
      </c>
      <c r="AO1031" s="16">
        <v>1000</v>
      </c>
      <c r="AP1031" s="16">
        <v>0</v>
      </c>
      <c r="AQ1031" s="16">
        <v>0</v>
      </c>
      <c r="AR1031" s="239" t="s">
        <v>1302</v>
      </c>
      <c r="AS1031" s="16" t="s">
        <v>160</v>
      </c>
      <c r="AT1031" s="17" t="s">
        <v>161</v>
      </c>
      <c r="AU1031" s="16" t="s">
        <v>1300</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65001002</v>
      </c>
      <c r="D1032" s="17" t="s">
        <v>1303</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95001021</v>
      </c>
      <c r="AS1032" s="16" t="s">
        <v>160</v>
      </c>
      <c r="AT1032" s="17" t="s">
        <v>161</v>
      </c>
      <c r="AU1032" s="16" t="s">
        <v>1300</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65001003</v>
      </c>
      <c r="D1033" s="17" t="s">
        <v>1304</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1305</v>
      </c>
      <c r="AS1033" s="16" t="s">
        <v>160</v>
      </c>
      <c r="AT1033" s="17" t="s">
        <v>161</v>
      </c>
      <c r="AU1033" s="16" t="s">
        <v>1300</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65001004</v>
      </c>
      <c r="D1034" s="17" t="s">
        <v>1306</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95001041</v>
      </c>
      <c r="AS1034" s="16" t="s">
        <v>160</v>
      </c>
      <c r="AT1034" s="17" t="s">
        <v>161</v>
      </c>
      <c r="AU1034" s="16" t="s">
        <v>1300</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65001005</v>
      </c>
      <c r="D1035" s="17" t="s">
        <v>1307</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95001051</v>
      </c>
      <c r="AS1035" s="16" t="s">
        <v>160</v>
      </c>
      <c r="AT1035" s="17" t="s">
        <v>161</v>
      </c>
      <c r="AU1035" s="16" t="s">
        <v>1300</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65001006</v>
      </c>
      <c r="D1036" s="17" t="s">
        <v>1308</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1309</v>
      </c>
      <c r="AS1036" s="16" t="s">
        <v>160</v>
      </c>
      <c r="AT1036" s="17" t="s">
        <v>161</v>
      </c>
      <c r="AU1036" s="16" t="s">
        <v>1300</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65001101</v>
      </c>
      <c r="D1037" s="17" t="s">
        <v>1310</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95001101</v>
      </c>
      <c r="AS1037" s="16" t="s">
        <v>160</v>
      </c>
      <c r="AT1037" s="17" t="s">
        <v>161</v>
      </c>
      <c r="AU1037" s="16" t="s">
        <v>1300</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65001102</v>
      </c>
      <c r="D1038" s="17" t="s">
        <v>1311</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95001102</v>
      </c>
      <c r="AS1038" s="16" t="s">
        <v>160</v>
      </c>
      <c r="AT1038" s="17" t="s">
        <v>161</v>
      </c>
      <c r="AU1038" s="16" t="s">
        <v>1300</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65001103</v>
      </c>
      <c r="D1039" s="17" t="s">
        <v>1312</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v>95001103</v>
      </c>
      <c r="AS1039" s="16" t="s">
        <v>160</v>
      </c>
      <c r="AT1039" s="17" t="s">
        <v>161</v>
      </c>
      <c r="AU1039" s="16" t="s">
        <v>1300</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65001104</v>
      </c>
      <c r="D1040" s="17" t="s">
        <v>1313</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95001104</v>
      </c>
      <c r="AS1040" s="16" t="s">
        <v>160</v>
      </c>
      <c r="AT1040" s="17" t="s">
        <v>161</v>
      </c>
      <c r="AU1040" s="16" t="s">
        <v>1300</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65001105</v>
      </c>
      <c r="D1041" s="17" t="s">
        <v>1314</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95001105</v>
      </c>
      <c r="AS1041" s="16" t="s">
        <v>160</v>
      </c>
      <c r="AT1041" s="17" t="s">
        <v>161</v>
      </c>
      <c r="AU1041" s="16" t="s">
        <v>1300</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65002001</v>
      </c>
      <c r="D1042" s="17" t="s">
        <v>1315</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7</v>
      </c>
      <c r="AE1042" s="16">
        <v>0</v>
      </c>
      <c r="AF1042" s="16">
        <v>0</v>
      </c>
      <c r="AG1042" s="8">
        <v>2</v>
      </c>
      <c r="AH1042" s="8">
        <v>0</v>
      </c>
      <c r="AI1042" s="8">
        <v>0</v>
      </c>
      <c r="AJ1042" s="8">
        <v>0</v>
      </c>
      <c r="AK1042" s="16">
        <v>0</v>
      </c>
      <c r="AL1042" s="16">
        <v>0</v>
      </c>
      <c r="AM1042" s="16">
        <v>0</v>
      </c>
      <c r="AN1042" s="16">
        <v>0</v>
      </c>
      <c r="AO1042" s="16">
        <v>1000</v>
      </c>
      <c r="AP1042" s="16">
        <v>0</v>
      </c>
      <c r="AQ1042" s="16">
        <v>0</v>
      </c>
      <c r="AR1042" s="239" t="s">
        <v>1316</v>
      </c>
      <c r="AS1042" s="16" t="s">
        <v>160</v>
      </c>
      <c r="AT1042" s="17" t="s">
        <v>161</v>
      </c>
      <c r="AU1042" s="16" t="s">
        <v>1300</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65002002</v>
      </c>
      <c r="D1043" s="17" t="s">
        <v>1317</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95002021</v>
      </c>
      <c r="AS1043" s="16" t="s">
        <v>160</v>
      </c>
      <c r="AT1043" s="17" t="s">
        <v>161</v>
      </c>
      <c r="AU1043" s="16" t="s">
        <v>1300</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65002003</v>
      </c>
      <c r="D1044" s="17" t="s">
        <v>1318</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1319</v>
      </c>
      <c r="AS1044" s="16" t="s">
        <v>160</v>
      </c>
      <c r="AT1044" s="17" t="s">
        <v>161</v>
      </c>
      <c r="AU1044" s="16" t="s">
        <v>1300</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65002004</v>
      </c>
      <c r="D1045" s="17" t="s">
        <v>1320</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95002041</v>
      </c>
      <c r="AS1045" s="16" t="s">
        <v>160</v>
      </c>
      <c r="AT1045" s="17" t="s">
        <v>161</v>
      </c>
      <c r="AU1045" s="16" t="s">
        <v>1300</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65002005</v>
      </c>
      <c r="D1046" s="17" t="s">
        <v>1321</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95002051</v>
      </c>
      <c r="AS1046" s="16" t="s">
        <v>160</v>
      </c>
      <c r="AT1046" s="17" t="s">
        <v>161</v>
      </c>
      <c r="AU1046" s="16" t="s">
        <v>1300</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65002006</v>
      </c>
      <c r="D1047" s="17" t="s">
        <v>1322</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1323</v>
      </c>
      <c r="AS1047" s="16" t="s">
        <v>160</v>
      </c>
      <c r="AT1047" s="17" t="s">
        <v>161</v>
      </c>
      <c r="AU1047" s="16" t="s">
        <v>1300</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65002101</v>
      </c>
      <c r="D1048" s="17" t="s">
        <v>1324</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95002101</v>
      </c>
      <c r="AS1048" s="16" t="s">
        <v>160</v>
      </c>
      <c r="AT1048" s="17" t="s">
        <v>161</v>
      </c>
      <c r="AU1048" s="16" t="s">
        <v>1300</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65002102</v>
      </c>
      <c r="D1049" s="17" t="s">
        <v>1325</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95002102</v>
      </c>
      <c r="AS1049" s="16" t="s">
        <v>160</v>
      </c>
      <c r="AT1049" s="17" t="s">
        <v>161</v>
      </c>
      <c r="AU1049" s="16" t="s">
        <v>1300</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65002103</v>
      </c>
      <c r="D1050" s="17" t="s">
        <v>1326</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v>95002103</v>
      </c>
      <c r="AS1050" s="16" t="s">
        <v>160</v>
      </c>
      <c r="AT1050" s="17" t="s">
        <v>161</v>
      </c>
      <c r="AU1050" s="16" t="s">
        <v>1300</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65002104</v>
      </c>
      <c r="D1051" s="17" t="s">
        <v>1327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95002104</v>
      </c>
      <c r="AS1051" s="16" t="s">
        <v>160</v>
      </c>
      <c r="AT1051" s="17" t="s">
        <v>161</v>
      </c>
      <c r="AU1051" s="16" t="s">
        <v>1300</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65002105</v>
      </c>
      <c r="D1052" s="17" t="s">
        <v>1328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95002105</v>
      </c>
      <c r="AS1052" s="16" t="s">
        <v>160</v>
      </c>
      <c r="AT1052" s="17" t="s">
        <v>161</v>
      </c>
      <c r="AU1052" s="16" t="s">
        <v>1300</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65003001</v>
      </c>
      <c r="D1053" s="17" t="s">
        <v>1329</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7</v>
      </c>
      <c r="AE1053" s="16">
        <v>0</v>
      </c>
      <c r="AF1053" s="16">
        <v>0</v>
      </c>
      <c r="AG1053" s="8">
        <v>2</v>
      </c>
      <c r="AH1053" s="8">
        <v>0</v>
      </c>
      <c r="AI1053" s="8">
        <v>0</v>
      </c>
      <c r="AJ1053" s="8">
        <v>0</v>
      </c>
      <c r="AK1053" s="16">
        <v>0</v>
      </c>
      <c r="AL1053" s="16">
        <v>0</v>
      </c>
      <c r="AM1053" s="16">
        <v>0</v>
      </c>
      <c r="AN1053" s="16">
        <v>0</v>
      </c>
      <c r="AO1053" s="16">
        <v>1000</v>
      </c>
      <c r="AP1053" s="16">
        <v>0</v>
      </c>
      <c r="AQ1053" s="16">
        <v>0</v>
      </c>
      <c r="AR1053" s="239" t="s">
        <v>1330</v>
      </c>
      <c r="AS1053" s="16" t="s">
        <v>160</v>
      </c>
      <c r="AT1053" s="17" t="s">
        <v>161</v>
      </c>
      <c r="AU1053" s="16" t="s">
        <v>1300</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65003002</v>
      </c>
      <c r="D1054" s="17" t="s">
        <v>1331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95003021</v>
      </c>
      <c r="AS1054" s="16" t="s">
        <v>160</v>
      </c>
      <c r="AT1054" s="17" t="s">
        <v>161</v>
      </c>
      <c r="AU1054" s="16" t="s">
        <v>1300</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65003003</v>
      </c>
      <c r="D1055" s="17" t="s">
        <v>1332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1333</v>
      </c>
      <c r="AS1055" s="16" t="s">
        <v>160</v>
      </c>
      <c r="AT1055" s="17" t="s">
        <v>161</v>
      </c>
      <c r="AU1055" s="16" t="s">
        <v>1300</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65003004</v>
      </c>
      <c r="D1056" s="17" t="s">
        <v>1334</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95003041</v>
      </c>
      <c r="AS1056" s="16" t="s">
        <v>160</v>
      </c>
      <c r="AT1056" s="17" t="s">
        <v>161</v>
      </c>
      <c r="AU1056" s="16" t="s">
        <v>1300</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65003005</v>
      </c>
      <c r="D1057" s="17" t="s">
        <v>1335</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95003051</v>
      </c>
      <c r="AS1057" s="16" t="s">
        <v>160</v>
      </c>
      <c r="AT1057" s="17" t="s">
        <v>161</v>
      </c>
      <c r="AU1057" s="16" t="s">
        <v>1300</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65003006</v>
      </c>
      <c r="D1058" s="17" t="s">
        <v>1336</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1337</v>
      </c>
      <c r="AS1058" s="16" t="s">
        <v>160</v>
      </c>
      <c r="AT1058" s="17" t="s">
        <v>161</v>
      </c>
      <c r="AU1058" s="16" t="s">
        <v>1300</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65003101</v>
      </c>
      <c r="D1059" s="17" t="s">
        <v>1338</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95003101</v>
      </c>
      <c r="AS1059" s="16" t="s">
        <v>160</v>
      </c>
      <c r="AT1059" s="17" t="s">
        <v>161</v>
      </c>
      <c r="AU1059" s="16" t="s">
        <v>1300</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65003102</v>
      </c>
      <c r="D1060" s="17" t="s">
        <v>1339</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95003102</v>
      </c>
      <c r="AS1060" s="16" t="s">
        <v>160</v>
      </c>
      <c r="AT1060" s="17" t="s">
        <v>161</v>
      </c>
      <c r="AU1060" s="16" t="s">
        <v>1300</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65003103</v>
      </c>
      <c r="D1061" s="17" t="s">
        <v>1340</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v>95003103</v>
      </c>
      <c r="AS1061" s="16" t="s">
        <v>160</v>
      </c>
      <c r="AT1061" s="17" t="s">
        <v>161</v>
      </c>
      <c r="AU1061" s="16" t="s">
        <v>1300</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65003104</v>
      </c>
      <c r="D1062" s="17" t="s">
        <v>1341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95003104</v>
      </c>
      <c r="AS1062" s="16" t="s">
        <v>160</v>
      </c>
      <c r="AT1062" s="17" t="s">
        <v>161</v>
      </c>
      <c r="AU1062" s="16" t="s">
        <v>1300</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65003105</v>
      </c>
      <c r="D1063" s="17" t="s">
        <v>1342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95003105</v>
      </c>
      <c r="AS1063" s="16" t="s">
        <v>160</v>
      </c>
      <c r="AT1063" s="17" t="s">
        <v>161</v>
      </c>
      <c r="AU1063" s="16" t="s">
        <v>1300</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65004001</v>
      </c>
      <c r="D1064" s="17" t="s">
        <v>1343</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7</v>
      </c>
      <c r="AE1064" s="16">
        <v>0</v>
      </c>
      <c r="AF1064" s="16">
        <v>0</v>
      </c>
      <c r="AG1064" s="8">
        <v>2</v>
      </c>
      <c r="AH1064" s="8">
        <v>0</v>
      </c>
      <c r="AI1064" s="8">
        <v>0</v>
      </c>
      <c r="AJ1064" s="8">
        <v>0</v>
      </c>
      <c r="AK1064" s="16">
        <v>0</v>
      </c>
      <c r="AL1064" s="16">
        <v>0</v>
      </c>
      <c r="AM1064" s="16">
        <v>0</v>
      </c>
      <c r="AN1064" s="16">
        <v>0</v>
      </c>
      <c r="AO1064" s="16">
        <v>1000</v>
      </c>
      <c r="AP1064" s="16">
        <v>0</v>
      </c>
      <c r="AQ1064" s="16">
        <v>0</v>
      </c>
      <c r="AR1064" s="239" t="s">
        <v>1344</v>
      </c>
      <c r="AS1064" s="16" t="s">
        <v>160</v>
      </c>
      <c r="AT1064" s="17" t="s">
        <v>161</v>
      </c>
      <c r="AU1064" s="16" t="s">
        <v>1300</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65004002</v>
      </c>
      <c r="D1065" s="17" t="s">
        <v>1345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95004021</v>
      </c>
      <c r="AS1065" s="16" t="s">
        <v>160</v>
      </c>
      <c r="AT1065" s="17" t="s">
        <v>161</v>
      </c>
      <c r="AU1065" s="16" t="s">
        <v>1300</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65004003</v>
      </c>
      <c r="D1066" s="17" t="s">
        <v>1346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1347</v>
      </c>
      <c r="AS1066" s="16" t="s">
        <v>160</v>
      </c>
      <c r="AT1066" s="17" t="s">
        <v>161</v>
      </c>
      <c r="AU1066" s="16" t="s">
        <v>1300</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65004004</v>
      </c>
      <c r="D1067" s="17" t="s">
        <v>1348</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95004041</v>
      </c>
      <c r="AS1067" s="16" t="s">
        <v>160</v>
      </c>
      <c r="AT1067" s="17" t="s">
        <v>161</v>
      </c>
      <c r="AU1067" s="16" t="s">
        <v>1300</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65004005</v>
      </c>
      <c r="D1068" s="17" t="s">
        <v>1349</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95004051</v>
      </c>
      <c r="AS1068" s="16" t="s">
        <v>160</v>
      </c>
      <c r="AT1068" s="17" t="s">
        <v>161</v>
      </c>
      <c r="AU1068" s="16" t="s">
        <v>1300</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65004006</v>
      </c>
      <c r="D1069" s="17" t="s">
        <v>1350</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1351</v>
      </c>
      <c r="AS1069" s="16" t="s">
        <v>160</v>
      </c>
      <c r="AT1069" s="17" t="s">
        <v>161</v>
      </c>
      <c r="AU1069" s="16" t="s">
        <v>1300</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65004101</v>
      </c>
      <c r="D1070" s="17" t="s">
        <v>1352</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95004101</v>
      </c>
      <c r="AS1070" s="16" t="s">
        <v>160</v>
      </c>
      <c r="AT1070" s="17" t="s">
        <v>161</v>
      </c>
      <c r="AU1070" s="16" t="s">
        <v>1300</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65004102</v>
      </c>
      <c r="D1071" s="17" t="s">
        <v>1353</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95004102</v>
      </c>
      <c r="AS1071" s="16" t="s">
        <v>160</v>
      </c>
      <c r="AT1071" s="17" t="s">
        <v>161</v>
      </c>
      <c r="AU1071" s="16" t="s">
        <v>1300</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65004103</v>
      </c>
      <c r="D1072" s="17" t="s">
        <v>1354</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v>95004103</v>
      </c>
      <c r="AS1072" s="16" t="s">
        <v>160</v>
      </c>
      <c r="AT1072" s="17" t="s">
        <v>161</v>
      </c>
      <c r="AU1072" s="16" t="s">
        <v>1300</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65004104</v>
      </c>
      <c r="D1073" s="17" t="s">
        <v>1355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95004104</v>
      </c>
      <c r="AS1073" s="16" t="s">
        <v>160</v>
      </c>
      <c r="AT1073" s="17" t="s">
        <v>161</v>
      </c>
      <c r="AU1073" s="16" t="s">
        <v>1300</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65004105</v>
      </c>
      <c r="D1074" s="17" t="s">
        <v>1356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95004105</v>
      </c>
      <c r="AS1074" s="16" t="s">
        <v>160</v>
      </c>
      <c r="AT1074" s="17" t="s">
        <v>161</v>
      </c>
      <c r="AU1074" s="16" t="s">
        <v>1300</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65005001</v>
      </c>
      <c r="D1075" s="17" t="s">
        <v>1357</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7</v>
      </c>
      <c r="AE1075" s="16">
        <v>0</v>
      </c>
      <c r="AF1075" s="16">
        <v>0</v>
      </c>
      <c r="AG1075" s="8">
        <v>2</v>
      </c>
      <c r="AH1075" s="8">
        <v>0</v>
      </c>
      <c r="AI1075" s="8">
        <v>0</v>
      </c>
      <c r="AJ1075" s="8">
        <v>0</v>
      </c>
      <c r="AK1075" s="16">
        <v>0</v>
      </c>
      <c r="AL1075" s="16">
        <v>0</v>
      </c>
      <c r="AM1075" s="16">
        <v>0</v>
      </c>
      <c r="AN1075" s="16">
        <v>0</v>
      </c>
      <c r="AO1075" s="16">
        <v>1000</v>
      </c>
      <c r="AP1075" s="16">
        <v>0</v>
      </c>
      <c r="AQ1075" s="16">
        <v>0</v>
      </c>
      <c r="AR1075" s="239" t="s">
        <v>1358</v>
      </c>
      <c r="AS1075" s="16" t="s">
        <v>160</v>
      </c>
      <c r="AT1075" s="17" t="s">
        <v>161</v>
      </c>
      <c r="AU1075" s="16" t="s">
        <v>1300</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65005002</v>
      </c>
      <c r="D1076" s="17" t="s">
        <v>1359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95005021</v>
      </c>
      <c r="AS1076" s="16" t="s">
        <v>160</v>
      </c>
      <c r="AT1076" s="17" t="s">
        <v>161</v>
      </c>
      <c r="AU1076" s="16" t="s">
        <v>1300</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65005003</v>
      </c>
      <c r="D1077" s="17" t="s">
        <v>1360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1361</v>
      </c>
      <c r="AS1077" s="16" t="s">
        <v>160</v>
      </c>
      <c r="AT1077" s="17" t="s">
        <v>161</v>
      </c>
      <c r="AU1077" s="16" t="s">
        <v>1300</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65005004</v>
      </c>
      <c r="D1078" s="17" t="s">
        <v>1362</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95005041</v>
      </c>
      <c r="AS1078" s="16" t="s">
        <v>160</v>
      </c>
      <c r="AT1078" s="17" t="s">
        <v>161</v>
      </c>
      <c r="AU1078" s="16" t="s">
        <v>1300</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65005005</v>
      </c>
      <c r="D1079" s="17" t="s">
        <v>1363</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95005051</v>
      </c>
      <c r="AS1079" s="16" t="s">
        <v>160</v>
      </c>
      <c r="AT1079" s="17" t="s">
        <v>161</v>
      </c>
      <c r="AU1079" s="16" t="s">
        <v>1300</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65005006</v>
      </c>
      <c r="D1080" s="17" t="s">
        <v>1364</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1365</v>
      </c>
      <c r="AS1080" s="16" t="s">
        <v>160</v>
      </c>
      <c r="AT1080" s="17" t="s">
        <v>161</v>
      </c>
      <c r="AU1080" s="16" t="s">
        <v>1300</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65005101</v>
      </c>
      <c r="D1081" s="17" t="s">
        <v>1366</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95005101</v>
      </c>
      <c r="AS1081" s="16" t="s">
        <v>160</v>
      </c>
      <c r="AT1081" s="17" t="s">
        <v>161</v>
      </c>
      <c r="AU1081" s="16" t="s">
        <v>1300</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65005102</v>
      </c>
      <c r="D1082" s="17" t="s">
        <v>1367</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95005102</v>
      </c>
      <c r="AS1082" s="16" t="s">
        <v>160</v>
      </c>
      <c r="AT1082" s="17" t="s">
        <v>161</v>
      </c>
      <c r="AU1082" s="16" t="s">
        <v>1300</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65005103</v>
      </c>
      <c r="D1083" s="17" t="s">
        <v>1368</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v>95005103</v>
      </c>
      <c r="AS1083" s="16" t="s">
        <v>160</v>
      </c>
      <c r="AT1083" s="17" t="s">
        <v>161</v>
      </c>
      <c r="AU1083" s="16" t="s">
        <v>1300</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65005104</v>
      </c>
      <c r="D1084" s="17" t="s">
        <v>1369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95005104</v>
      </c>
      <c r="AS1084" s="16" t="s">
        <v>160</v>
      </c>
      <c r="AT1084" s="17" t="s">
        <v>161</v>
      </c>
      <c r="AU1084" s="16" t="s">
        <v>1300</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65005105</v>
      </c>
      <c r="D1085" s="17" t="s">
        <v>1370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95005105</v>
      </c>
      <c r="AS1085" s="16" t="s">
        <v>160</v>
      </c>
      <c r="AT1085" s="17" t="s">
        <v>161</v>
      </c>
      <c r="AU1085" s="16" t="s">
        <v>1300</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65006001</v>
      </c>
      <c r="D1086" s="17" t="s">
        <v>1371</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7</v>
      </c>
      <c r="AE1086" s="16">
        <v>0</v>
      </c>
      <c r="AF1086" s="16">
        <v>0</v>
      </c>
      <c r="AG1086" s="8">
        <v>2</v>
      </c>
      <c r="AH1086" s="8">
        <v>0</v>
      </c>
      <c r="AI1086" s="8">
        <v>0</v>
      </c>
      <c r="AJ1086" s="8">
        <v>0</v>
      </c>
      <c r="AK1086" s="16">
        <v>0</v>
      </c>
      <c r="AL1086" s="16">
        <v>0</v>
      </c>
      <c r="AM1086" s="16">
        <v>0</v>
      </c>
      <c r="AN1086" s="16">
        <v>0</v>
      </c>
      <c r="AO1086" s="16">
        <v>1000</v>
      </c>
      <c r="AP1086" s="16">
        <v>0</v>
      </c>
      <c r="AQ1086" s="16">
        <v>0</v>
      </c>
      <c r="AR1086" s="239" t="s">
        <v>1372</v>
      </c>
      <c r="AS1086" s="16" t="s">
        <v>160</v>
      </c>
      <c r="AT1086" s="17" t="s">
        <v>161</v>
      </c>
      <c r="AU1086" s="16" t="s">
        <v>1300</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65006002</v>
      </c>
      <c r="D1087" s="17" t="s">
        <v>1373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7</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95006021</v>
      </c>
      <c r="AS1087" s="16" t="s">
        <v>160</v>
      </c>
      <c r="AT1087" s="17" t="s">
        <v>161</v>
      </c>
      <c r="AU1087" s="16" t="s">
        <v>1300</v>
      </c>
      <c r="AV1087" s="16">
        <v>0</v>
      </c>
      <c r="AW1087" s="16">
        <v>40000003</v>
      </c>
      <c r="AX1087" s="17" t="s">
        <v>162</v>
      </c>
      <c r="AY1087" s="17" t="s">
        <v>160</v>
      </c>
      <c r="AZ1087" s="15">
        <v>0</v>
      </c>
      <c r="BA1087" s="15">
        <v>0</v>
      </c>
      <c r="BB1087" s="71" t="s">
        <v>1374</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19.5" customHeight="1">
      <c r="C1088" s="16">
        <v>65006003</v>
      </c>
      <c r="D1088" s="14" t="s">
        <v>1375</v>
      </c>
      <c r="E1088" s="16">
        <v>1</v>
      </c>
      <c r="F1088" s="13">
        <v>60010100</v>
      </c>
      <c r="G1088" s="16">
        <v>0</v>
      </c>
      <c r="H1088" s="15">
        <v>0</v>
      </c>
      <c r="I1088" s="16">
        <v>1</v>
      </c>
      <c r="J1088" s="16">
        <v>0</v>
      </c>
      <c r="K1088" s="16">
        <v>0</v>
      </c>
      <c r="L1088" s="13">
        <v>0</v>
      </c>
      <c r="M1088" s="13">
        <v>0</v>
      </c>
      <c r="N1088" s="13">
        <v>1</v>
      </c>
      <c r="O1088" s="13">
        <v>0</v>
      </c>
      <c r="P1088" s="13">
        <v>0</v>
      </c>
      <c r="Q1088" s="13">
        <v>0</v>
      </c>
      <c r="R1088" s="8">
        <v>0</v>
      </c>
      <c r="S1088" s="13">
        <v>0</v>
      </c>
      <c r="T1088" s="13">
        <v>1</v>
      </c>
      <c r="U1088" s="13">
        <v>2</v>
      </c>
      <c r="V1088" s="13">
        <v>0</v>
      </c>
      <c r="W1088" s="13">
        <v>2.5</v>
      </c>
      <c r="X1088" s="13">
        <v>0</v>
      </c>
      <c r="Y1088" s="13">
        <v>1</v>
      </c>
      <c r="Z1088" s="13">
        <v>0</v>
      </c>
      <c r="AA1088" s="13">
        <v>0</v>
      </c>
      <c r="AB1088" s="13">
        <v>0</v>
      </c>
      <c r="AC1088" s="13">
        <v>0</v>
      </c>
      <c r="AD1088" s="13">
        <v>10</v>
      </c>
      <c r="AE1088" s="13">
        <v>1</v>
      </c>
      <c r="AF1088" s="13">
        <v>3</v>
      </c>
      <c r="AG1088" s="8">
        <v>2</v>
      </c>
      <c r="AH1088" s="8">
        <v>1</v>
      </c>
      <c r="AI1088" s="8">
        <v>0</v>
      </c>
      <c r="AJ1088" s="8">
        <v>6</v>
      </c>
      <c r="AK1088" s="13">
        <v>0</v>
      </c>
      <c r="AL1088" s="13">
        <v>0</v>
      </c>
      <c r="AM1088" s="13">
        <v>0</v>
      </c>
      <c r="AN1088" s="13">
        <v>0</v>
      </c>
      <c r="AO1088" s="13">
        <v>1000</v>
      </c>
      <c r="AP1088" s="13">
        <v>0.5</v>
      </c>
      <c r="AQ1088" s="13">
        <v>0</v>
      </c>
      <c r="AR1088" s="8">
        <v>0</v>
      </c>
      <c r="AS1088" s="13">
        <v>0</v>
      </c>
      <c r="AT1088" s="17" t="s">
        <v>161</v>
      </c>
      <c r="AU1088" s="54" t="s">
        <v>171</v>
      </c>
      <c r="AV1088" s="16">
        <v>10000007</v>
      </c>
      <c r="AW1088" s="16">
        <v>70203006</v>
      </c>
      <c r="AX1088" s="14" t="s">
        <v>162</v>
      </c>
      <c r="AY1088" s="13">
        <v>0</v>
      </c>
      <c r="AZ1088" s="15">
        <v>0</v>
      </c>
      <c r="BA1088" s="15">
        <v>0</v>
      </c>
      <c r="BB1088" s="36" t="s">
        <v>1376</v>
      </c>
      <c r="BC1088" s="13">
        <v>0</v>
      </c>
      <c r="BD1088" s="13">
        <v>0</v>
      </c>
      <c r="BE1088" s="13">
        <v>0</v>
      </c>
      <c r="BF1088" s="13">
        <v>0</v>
      </c>
      <c r="BG1088" s="13">
        <v>0</v>
      </c>
      <c r="BH1088" s="13">
        <v>0</v>
      </c>
      <c r="BI1088" s="11">
        <v>0</v>
      </c>
      <c r="BJ1088" s="8">
        <v>1</v>
      </c>
      <c r="BK1088" s="8">
        <v>0</v>
      </c>
      <c r="BL1088" s="8">
        <v>0</v>
      </c>
      <c r="BM1088" s="8">
        <v>0</v>
      </c>
      <c r="BN1088" s="8">
        <v>0</v>
      </c>
      <c r="BO1088" s="8">
        <v>0</v>
      </c>
      <c r="BP1088" s="8">
        <v>0</v>
      </c>
    </row>
    <row r="1089" spans="3:68" ht="19.5" customHeight="1">
      <c r="C1089" s="16">
        <v>65006004</v>
      </c>
      <c r="D1089" s="14" t="s">
        <v>1377</v>
      </c>
      <c r="E1089" s="16">
        <v>1</v>
      </c>
      <c r="F1089" s="13">
        <v>60010100</v>
      </c>
      <c r="G1089" s="16">
        <v>0</v>
      </c>
      <c r="H1089" s="15">
        <v>0</v>
      </c>
      <c r="I1089" s="16">
        <v>1</v>
      </c>
      <c r="J1089" s="16">
        <v>0</v>
      </c>
      <c r="K1089" s="16">
        <v>0</v>
      </c>
      <c r="L1089" s="13">
        <v>0</v>
      </c>
      <c r="M1089" s="13">
        <v>0</v>
      </c>
      <c r="N1089" s="13">
        <v>1</v>
      </c>
      <c r="O1089" s="13">
        <v>0</v>
      </c>
      <c r="P1089" s="13">
        <v>0</v>
      </c>
      <c r="Q1089" s="13">
        <v>0</v>
      </c>
      <c r="R1089" s="8">
        <v>0</v>
      </c>
      <c r="S1089" s="13">
        <v>0</v>
      </c>
      <c r="T1089" s="13">
        <v>1</v>
      </c>
      <c r="U1089" s="13">
        <v>2</v>
      </c>
      <c r="V1089" s="13">
        <v>0</v>
      </c>
      <c r="W1089" s="13">
        <v>0.8</v>
      </c>
      <c r="X1089" s="13">
        <v>0</v>
      </c>
      <c r="Y1089" s="13">
        <v>1</v>
      </c>
      <c r="Z1089" s="13">
        <v>0</v>
      </c>
      <c r="AA1089" s="13">
        <v>0</v>
      </c>
      <c r="AB1089" s="13">
        <v>0</v>
      </c>
      <c r="AC1089" s="13">
        <v>0</v>
      </c>
      <c r="AD1089" s="13">
        <v>15</v>
      </c>
      <c r="AE1089" s="13">
        <v>1</v>
      </c>
      <c r="AF1089" s="13">
        <v>3</v>
      </c>
      <c r="AG1089" s="8">
        <v>2</v>
      </c>
      <c r="AH1089" s="8">
        <v>1</v>
      </c>
      <c r="AI1089" s="8">
        <v>0</v>
      </c>
      <c r="AJ1089" s="8">
        <v>6</v>
      </c>
      <c r="AK1089" s="13">
        <v>0</v>
      </c>
      <c r="AL1089" s="13">
        <v>0</v>
      </c>
      <c r="AM1089" s="13">
        <v>0</v>
      </c>
      <c r="AN1089" s="13">
        <v>0</v>
      </c>
      <c r="AO1089" s="13">
        <v>6000</v>
      </c>
      <c r="AP1089" s="13">
        <v>0.5</v>
      </c>
      <c r="AQ1089" s="13">
        <v>0</v>
      </c>
      <c r="AR1089" s="8">
        <v>0</v>
      </c>
      <c r="AS1089" s="13">
        <v>95006031</v>
      </c>
      <c r="AT1089" s="17" t="s">
        <v>400</v>
      </c>
      <c r="AU1089" s="8" t="s">
        <v>869</v>
      </c>
      <c r="AV1089" s="16">
        <v>10000007</v>
      </c>
      <c r="AW1089" s="16">
        <v>70203007</v>
      </c>
      <c r="AX1089" s="17" t="s">
        <v>232</v>
      </c>
      <c r="AY1089" s="17" t="s">
        <v>262</v>
      </c>
      <c r="AZ1089" s="15">
        <v>0</v>
      </c>
      <c r="BA1089" s="15">
        <v>0</v>
      </c>
      <c r="BB1089" s="36" t="s">
        <v>1378</v>
      </c>
      <c r="BC1089" s="13">
        <v>0</v>
      </c>
      <c r="BD1089" s="13">
        <v>0</v>
      </c>
      <c r="BE1089" s="13">
        <v>0</v>
      </c>
      <c r="BF1089" s="13">
        <v>0</v>
      </c>
      <c r="BG1089" s="13">
        <v>0</v>
      </c>
      <c r="BH1089" s="13">
        <v>0</v>
      </c>
      <c r="BI1089" s="11">
        <v>0</v>
      </c>
      <c r="BJ1089" s="8">
        <v>1</v>
      </c>
      <c r="BK1089" s="8">
        <v>0</v>
      </c>
      <c r="BL1089" s="8">
        <v>0</v>
      </c>
      <c r="BM1089" s="8">
        <v>0</v>
      </c>
      <c r="BN1089" s="8">
        <v>0</v>
      </c>
      <c r="BO1089" s="8">
        <v>0</v>
      </c>
      <c r="BP1089" s="8">
        <v>0</v>
      </c>
    </row>
    <row r="1090" spans="3:68" ht="20.100000000000001" customHeight="1">
      <c r="C1090" s="16">
        <v>66001001</v>
      </c>
      <c r="D1090" s="17" t="s">
        <v>267</v>
      </c>
      <c r="E1090" s="16">
        <v>1</v>
      </c>
      <c r="F1090" s="16">
        <v>66001001</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t="s">
        <v>1379</v>
      </c>
      <c r="AS1090" s="16" t="s">
        <v>160</v>
      </c>
      <c r="AT1090" s="17" t="s">
        <v>161</v>
      </c>
      <c r="AU1090" s="16" t="s">
        <v>1300</v>
      </c>
      <c r="AV1090" s="16">
        <v>0</v>
      </c>
      <c r="AW1090" s="16">
        <v>66001001</v>
      </c>
      <c r="AX1090" s="17" t="s">
        <v>162</v>
      </c>
      <c r="AY1090" s="17" t="s">
        <v>160</v>
      </c>
      <c r="AZ1090" s="15">
        <v>0</v>
      </c>
      <c r="BA1090" s="15">
        <v>0</v>
      </c>
      <c r="BB1090" s="71" t="s">
        <v>1380</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66001002</v>
      </c>
      <c r="D1091" s="17" t="s">
        <v>1381</v>
      </c>
      <c r="E1091" s="13">
        <v>1</v>
      </c>
      <c r="F1091" s="16">
        <v>66001002</v>
      </c>
      <c r="G1091" s="16">
        <v>0</v>
      </c>
      <c r="H1091" s="15">
        <v>0</v>
      </c>
      <c r="I1091" s="16">
        <v>1</v>
      </c>
      <c r="J1091" s="16">
        <v>0</v>
      </c>
      <c r="K1091" s="13">
        <v>0</v>
      </c>
      <c r="L1091" s="16">
        <v>0</v>
      </c>
      <c r="M1091" s="16">
        <v>0</v>
      </c>
      <c r="N1091" s="16">
        <v>1</v>
      </c>
      <c r="O1091" s="16">
        <v>0</v>
      </c>
      <c r="P1091" s="16">
        <v>0</v>
      </c>
      <c r="Q1091" s="16">
        <v>0</v>
      </c>
      <c r="R1091" s="8">
        <v>0</v>
      </c>
      <c r="S1091" s="15">
        <v>0</v>
      </c>
      <c r="T1091" s="13">
        <v>1</v>
      </c>
      <c r="U1091" s="16">
        <v>2</v>
      </c>
      <c r="V1091" s="16">
        <v>0</v>
      </c>
      <c r="W1091" s="16">
        <v>0.75</v>
      </c>
      <c r="X1091" s="16">
        <v>0</v>
      </c>
      <c r="Y1091" s="16">
        <v>0</v>
      </c>
      <c r="Z1091" s="16">
        <v>0</v>
      </c>
      <c r="AA1091" s="16">
        <v>0</v>
      </c>
      <c r="AB1091" s="16">
        <v>0</v>
      </c>
      <c r="AC1091" s="16">
        <v>0</v>
      </c>
      <c r="AD1091" s="16">
        <v>24</v>
      </c>
      <c r="AE1091" s="16">
        <v>1</v>
      </c>
      <c r="AF1091" s="16">
        <v>4</v>
      </c>
      <c r="AG1091" s="8">
        <v>2</v>
      </c>
      <c r="AH1091" s="8">
        <v>1</v>
      </c>
      <c r="AI1091" s="8">
        <v>0</v>
      </c>
      <c r="AJ1091" s="8">
        <v>6</v>
      </c>
      <c r="AK1091" s="16">
        <v>0</v>
      </c>
      <c r="AL1091" s="16">
        <v>0</v>
      </c>
      <c r="AM1091" s="16">
        <v>0</v>
      </c>
      <c r="AN1091" s="16">
        <v>0.5</v>
      </c>
      <c r="AO1091" s="16">
        <v>9000</v>
      </c>
      <c r="AP1091" s="16">
        <v>0.5</v>
      </c>
      <c r="AQ1091" s="16">
        <v>0</v>
      </c>
      <c r="AR1091" s="8">
        <v>0</v>
      </c>
      <c r="AS1091" s="16" t="s">
        <v>160</v>
      </c>
      <c r="AT1091" s="17" t="s">
        <v>816</v>
      </c>
      <c r="AU1091" s="16" t="s">
        <v>782</v>
      </c>
      <c r="AV1091" s="16">
        <v>10002001</v>
      </c>
      <c r="AW1091" s="16">
        <v>66001002</v>
      </c>
      <c r="AX1091" s="17" t="s">
        <v>232</v>
      </c>
      <c r="AY1091" s="17" t="s">
        <v>262</v>
      </c>
      <c r="AZ1091" s="15">
        <v>0</v>
      </c>
      <c r="BA1091" s="15">
        <v>0</v>
      </c>
      <c r="BB1091" s="71" t="s">
        <v>1382</v>
      </c>
      <c r="BC1091" s="16">
        <v>0</v>
      </c>
      <c r="BD1091" s="13">
        <v>0</v>
      </c>
      <c r="BE1091" s="16">
        <v>0</v>
      </c>
      <c r="BF1091" s="16">
        <v>0</v>
      </c>
      <c r="BG1091" s="16">
        <v>0</v>
      </c>
      <c r="BH1091" s="16">
        <v>0</v>
      </c>
      <c r="BI1091" s="11">
        <v>0</v>
      </c>
      <c r="BJ1091" s="8">
        <v>0</v>
      </c>
      <c r="BK1091" s="8">
        <v>0</v>
      </c>
      <c r="BL1091" s="8">
        <v>0</v>
      </c>
      <c r="BM1091" s="8">
        <v>0</v>
      </c>
      <c r="BN1091" s="8">
        <v>0</v>
      </c>
      <c r="BO1091" s="8">
        <v>0</v>
      </c>
      <c r="BP1091" s="8">
        <v>0</v>
      </c>
    </row>
    <row r="1092" spans="3:68" ht="20.100000000000001" customHeight="1">
      <c r="C1092" s="16">
        <v>66001003</v>
      </c>
      <c r="D1092" s="17" t="s">
        <v>1383</v>
      </c>
      <c r="E1092" s="16">
        <v>1</v>
      </c>
      <c r="F1092" s="16">
        <v>66001003</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96001003</v>
      </c>
      <c r="AS1092" s="16" t="s">
        <v>160</v>
      </c>
      <c r="AT1092" s="17" t="s">
        <v>161</v>
      </c>
      <c r="AU1092" s="16" t="s">
        <v>1300</v>
      </c>
      <c r="AV1092" s="16">
        <v>0</v>
      </c>
      <c r="AW1092" s="16">
        <v>66001003</v>
      </c>
      <c r="AX1092" s="17" t="s">
        <v>162</v>
      </c>
      <c r="AY1092" s="17" t="s">
        <v>160</v>
      </c>
      <c r="AZ1092" s="15">
        <v>0</v>
      </c>
      <c r="BA1092" s="15">
        <v>0</v>
      </c>
      <c r="BB1092" s="71" t="s">
        <v>1384</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66001004</v>
      </c>
      <c r="D1093" s="17" t="s">
        <v>1385</v>
      </c>
      <c r="E1093" s="16">
        <v>1</v>
      </c>
      <c r="F1093" s="16">
        <v>66001004</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96001004</v>
      </c>
      <c r="AS1093" s="16" t="s">
        <v>160</v>
      </c>
      <c r="AT1093" s="17" t="s">
        <v>161</v>
      </c>
      <c r="AU1093" s="16" t="s">
        <v>1300</v>
      </c>
      <c r="AV1093" s="16">
        <v>0</v>
      </c>
      <c r="AW1093" s="16">
        <v>66001004</v>
      </c>
      <c r="AX1093" s="17" t="s">
        <v>162</v>
      </c>
      <c r="AY1093" s="17" t="s">
        <v>160</v>
      </c>
      <c r="AZ1093" s="15">
        <v>0</v>
      </c>
      <c r="BA1093" s="15">
        <v>0</v>
      </c>
      <c r="BB1093" s="71" t="s">
        <v>1386</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8">
        <v>66001005</v>
      </c>
      <c r="D1094" s="9" t="s">
        <v>1387</v>
      </c>
      <c r="E1094" s="8">
        <v>1</v>
      </c>
      <c r="F1094" s="8">
        <v>66001005</v>
      </c>
      <c r="G1094" s="8">
        <v>0</v>
      </c>
      <c r="H1094" s="8">
        <v>0</v>
      </c>
      <c r="I1094" s="16">
        <v>1</v>
      </c>
      <c r="J1094" s="16">
        <v>0</v>
      </c>
      <c r="K1094" s="8">
        <v>0</v>
      </c>
      <c r="L1094" s="8">
        <v>0</v>
      </c>
      <c r="M1094" s="8">
        <v>0</v>
      </c>
      <c r="N1094" s="8">
        <v>1</v>
      </c>
      <c r="O1094" s="8">
        <v>0</v>
      </c>
      <c r="P1094" s="8">
        <v>0</v>
      </c>
      <c r="Q1094" s="8">
        <v>0</v>
      </c>
      <c r="R1094" s="8">
        <v>0</v>
      </c>
      <c r="S1094" s="8">
        <v>0</v>
      </c>
      <c r="T1094" s="13">
        <v>1</v>
      </c>
      <c r="U1094" s="8">
        <v>2</v>
      </c>
      <c r="V1094" s="8">
        <v>0</v>
      </c>
      <c r="W1094" s="8">
        <v>0</v>
      </c>
      <c r="X1094" s="8">
        <v>0</v>
      </c>
      <c r="Y1094" s="8">
        <v>1</v>
      </c>
      <c r="Z1094" s="8">
        <v>0</v>
      </c>
      <c r="AA1094" s="8">
        <v>0</v>
      </c>
      <c r="AB1094" s="16">
        <v>0</v>
      </c>
      <c r="AC1094" s="8">
        <v>0</v>
      </c>
      <c r="AD1094" s="8">
        <v>18</v>
      </c>
      <c r="AE1094" s="8">
        <v>1</v>
      </c>
      <c r="AF1094" s="8">
        <v>3</v>
      </c>
      <c r="AG1094" s="8">
        <v>2</v>
      </c>
      <c r="AH1094" s="8">
        <v>0</v>
      </c>
      <c r="AI1094" s="8">
        <v>1</v>
      </c>
      <c r="AJ1094" s="8">
        <v>1.6</v>
      </c>
      <c r="AK1094" s="8">
        <v>0</v>
      </c>
      <c r="AL1094" s="8">
        <v>0</v>
      </c>
      <c r="AM1094" s="8">
        <v>0</v>
      </c>
      <c r="AN1094" s="8">
        <v>0.25</v>
      </c>
      <c r="AO1094" s="8">
        <v>3000</v>
      </c>
      <c r="AP1094" s="8">
        <v>0.1</v>
      </c>
      <c r="AQ1094" s="8">
        <v>0</v>
      </c>
      <c r="AR1094" s="8">
        <v>0</v>
      </c>
      <c r="AS1094" s="8">
        <v>96001005</v>
      </c>
      <c r="AT1094" s="9" t="s">
        <v>199</v>
      </c>
      <c r="AU1094" s="16" t="s">
        <v>1300</v>
      </c>
      <c r="AV1094" s="8" t="s">
        <v>160</v>
      </c>
      <c r="AW1094" s="8">
        <v>66001005</v>
      </c>
      <c r="AX1094" s="9" t="s">
        <v>162</v>
      </c>
      <c r="AY1094" s="8">
        <v>0</v>
      </c>
      <c r="AZ1094" s="8">
        <v>0</v>
      </c>
      <c r="BA1094" s="8">
        <v>0</v>
      </c>
      <c r="BB1094" s="34" t="s">
        <v>1388</v>
      </c>
      <c r="BC1094" s="8">
        <v>0</v>
      </c>
      <c r="BD1094" s="13">
        <v>0</v>
      </c>
      <c r="BE1094" s="8">
        <v>0</v>
      </c>
      <c r="BF1094" s="8">
        <v>0</v>
      </c>
      <c r="BG1094" s="8">
        <v>0</v>
      </c>
      <c r="BH1094" s="8">
        <v>0</v>
      </c>
      <c r="BI1094" s="11">
        <v>0</v>
      </c>
      <c r="BJ1094" s="8">
        <v>1</v>
      </c>
      <c r="BK1094" s="8">
        <v>0</v>
      </c>
      <c r="BL1094" s="8">
        <v>0</v>
      </c>
      <c r="BM1094" s="8">
        <v>0</v>
      </c>
      <c r="BN1094" s="8">
        <v>0</v>
      </c>
      <c r="BO1094" s="8">
        <v>0</v>
      </c>
      <c r="BP1094" s="8">
        <v>0</v>
      </c>
    </row>
    <row r="1095" spans="3:68" ht="20.100000000000001" customHeight="1">
      <c r="C1095" s="16">
        <v>66001006</v>
      </c>
      <c r="D1095" s="17" t="s">
        <v>1389</v>
      </c>
      <c r="E1095" s="16">
        <v>1</v>
      </c>
      <c r="F1095" s="16">
        <v>66001006</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96001006</v>
      </c>
      <c r="AS1095" s="16" t="s">
        <v>160</v>
      </c>
      <c r="AT1095" s="17" t="s">
        <v>161</v>
      </c>
      <c r="AU1095" s="16" t="s">
        <v>1300</v>
      </c>
      <c r="AV1095" s="16">
        <v>0</v>
      </c>
      <c r="AW1095" s="16">
        <v>66001006</v>
      </c>
      <c r="AX1095" s="17" t="s">
        <v>162</v>
      </c>
      <c r="AY1095" s="17" t="s">
        <v>160</v>
      </c>
      <c r="AZ1095" s="15">
        <v>0</v>
      </c>
      <c r="BA1095" s="15">
        <v>0</v>
      </c>
      <c r="BB1095" s="71" t="s">
        <v>1390</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66001007</v>
      </c>
      <c r="D1096" s="9" t="s">
        <v>1391</v>
      </c>
      <c r="E1096" s="16">
        <v>1</v>
      </c>
      <c r="F1096" s="16">
        <v>66001007</v>
      </c>
      <c r="G1096" s="8">
        <v>0</v>
      </c>
      <c r="H1096" s="8">
        <v>0</v>
      </c>
      <c r="I1096" s="16">
        <v>1</v>
      </c>
      <c r="J1096" s="16">
        <v>0</v>
      </c>
      <c r="K1096" s="8">
        <v>0</v>
      </c>
      <c r="L1096" s="8">
        <v>0</v>
      </c>
      <c r="M1096" s="8">
        <v>0</v>
      </c>
      <c r="N1096" s="8">
        <v>1</v>
      </c>
      <c r="O1096" s="8">
        <v>0</v>
      </c>
      <c r="P1096" s="8">
        <v>0</v>
      </c>
      <c r="Q1096" s="8">
        <v>0</v>
      </c>
      <c r="R1096" s="8">
        <v>0</v>
      </c>
      <c r="S1096" s="8">
        <v>0</v>
      </c>
      <c r="T1096" s="13">
        <v>1</v>
      </c>
      <c r="U1096" s="8">
        <v>2</v>
      </c>
      <c r="V1096" s="8">
        <v>0</v>
      </c>
      <c r="W1096" s="8">
        <v>2.75</v>
      </c>
      <c r="X1096" s="8">
        <v>0</v>
      </c>
      <c r="Y1096" s="8">
        <v>0</v>
      </c>
      <c r="Z1096" s="8">
        <v>0</v>
      </c>
      <c r="AA1096" s="8">
        <v>0</v>
      </c>
      <c r="AB1096" s="16">
        <v>0</v>
      </c>
      <c r="AC1096" s="8">
        <v>0</v>
      </c>
      <c r="AD1096" s="8">
        <v>15</v>
      </c>
      <c r="AE1096" s="8">
        <v>0</v>
      </c>
      <c r="AF1096" s="8">
        <v>0</v>
      </c>
      <c r="AG1096" s="8">
        <v>7</v>
      </c>
      <c r="AH1096" s="8">
        <v>0</v>
      </c>
      <c r="AI1096" s="8">
        <v>0</v>
      </c>
      <c r="AJ1096" s="8">
        <v>6</v>
      </c>
      <c r="AK1096" s="8">
        <v>0</v>
      </c>
      <c r="AL1096" s="8">
        <v>0</v>
      </c>
      <c r="AM1096" s="8">
        <v>0</v>
      </c>
      <c r="AN1096" s="8">
        <v>0.25</v>
      </c>
      <c r="AO1096" s="8">
        <v>1000</v>
      </c>
      <c r="AP1096" s="8">
        <v>0</v>
      </c>
      <c r="AQ1096" s="8">
        <v>0</v>
      </c>
      <c r="AR1096" s="8">
        <v>0</v>
      </c>
      <c r="AS1096" s="8" t="s">
        <v>160</v>
      </c>
      <c r="AT1096" s="9" t="s">
        <v>199</v>
      </c>
      <c r="AU1096" s="8" t="s">
        <v>869</v>
      </c>
      <c r="AV1096" s="8" t="s">
        <v>160</v>
      </c>
      <c r="AW1096" s="8" t="s">
        <v>958</v>
      </c>
      <c r="AX1096" s="9" t="s">
        <v>162</v>
      </c>
      <c r="AY1096" s="8">
        <v>0</v>
      </c>
      <c r="AZ1096" s="15">
        <v>0</v>
      </c>
      <c r="BA1096" s="15">
        <v>0</v>
      </c>
      <c r="BB1096" s="34" t="s">
        <v>1392</v>
      </c>
      <c r="BC1096" s="8">
        <v>0</v>
      </c>
      <c r="BD1096" s="13">
        <v>0</v>
      </c>
      <c r="BE1096" s="8">
        <v>0</v>
      </c>
      <c r="BF1096" s="8">
        <v>0</v>
      </c>
      <c r="BG1096" s="8">
        <v>0</v>
      </c>
      <c r="BH1096" s="8">
        <v>0</v>
      </c>
      <c r="BI1096" s="11">
        <v>0</v>
      </c>
      <c r="BJ1096" s="8">
        <v>0</v>
      </c>
      <c r="BK1096" s="8">
        <v>0</v>
      </c>
      <c r="BL1096" s="8">
        <v>0</v>
      </c>
      <c r="BM1096" s="8">
        <v>0</v>
      </c>
      <c r="BN1096" s="8">
        <v>0</v>
      </c>
      <c r="BO1096" s="8">
        <v>0</v>
      </c>
      <c r="BP1096" s="8">
        <v>0</v>
      </c>
    </row>
    <row r="1097" spans="3:68" ht="19.5" customHeight="1">
      <c r="C1097" s="16">
        <v>66001008</v>
      </c>
      <c r="D1097" s="17" t="s">
        <v>1393</v>
      </c>
      <c r="E1097" s="13">
        <v>1</v>
      </c>
      <c r="F1097" s="16">
        <v>66001008</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2.5</v>
      </c>
      <c r="X1097" s="16">
        <v>0</v>
      </c>
      <c r="Y1097" s="16">
        <v>0</v>
      </c>
      <c r="Z1097" s="16">
        <v>0</v>
      </c>
      <c r="AA1097" s="16">
        <v>0</v>
      </c>
      <c r="AB1097" s="16">
        <v>0</v>
      </c>
      <c r="AC1097" s="16">
        <v>0</v>
      </c>
      <c r="AD1097" s="16">
        <v>15</v>
      </c>
      <c r="AE1097" s="16">
        <v>1</v>
      </c>
      <c r="AF1097" s="16">
        <v>3</v>
      </c>
      <c r="AG1097" s="8">
        <v>2</v>
      </c>
      <c r="AH1097" s="8">
        <v>1</v>
      </c>
      <c r="AI1097" s="8">
        <v>0</v>
      </c>
      <c r="AJ1097" s="8">
        <v>6</v>
      </c>
      <c r="AK1097" s="16">
        <v>0</v>
      </c>
      <c r="AL1097" s="16">
        <v>0</v>
      </c>
      <c r="AM1097" s="16">
        <v>0</v>
      </c>
      <c r="AN1097" s="16">
        <v>0.75</v>
      </c>
      <c r="AO1097" s="16">
        <v>3000</v>
      </c>
      <c r="AP1097" s="16">
        <v>0.75</v>
      </c>
      <c r="AQ1097" s="16">
        <v>0</v>
      </c>
      <c r="AR1097" s="8">
        <v>0</v>
      </c>
      <c r="AS1097" s="16" t="s">
        <v>160</v>
      </c>
      <c r="AT1097" s="17" t="s">
        <v>812</v>
      </c>
      <c r="AU1097" s="16" t="s">
        <v>813</v>
      </c>
      <c r="AV1097" s="16">
        <v>10000006</v>
      </c>
      <c r="AW1097" s="16">
        <v>66001008</v>
      </c>
      <c r="AX1097" s="17" t="s">
        <v>162</v>
      </c>
      <c r="AY1097" s="17">
        <v>0</v>
      </c>
      <c r="AZ1097" s="15">
        <v>0</v>
      </c>
      <c r="BA1097" s="15">
        <v>0</v>
      </c>
      <c r="BB1097" s="71" t="s">
        <v>1394</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19.5" customHeight="1">
      <c r="C1098" s="16">
        <v>66001009</v>
      </c>
      <c r="D1098" s="17" t="s">
        <v>1395</v>
      </c>
      <c r="E1098" s="13">
        <v>1</v>
      </c>
      <c r="F1098" s="16">
        <v>66001009</v>
      </c>
      <c r="G1098" s="16">
        <v>0</v>
      </c>
      <c r="H1098" s="15">
        <v>0</v>
      </c>
      <c r="I1098" s="16">
        <v>1</v>
      </c>
      <c r="J1098" s="16">
        <v>0</v>
      </c>
      <c r="K1098" s="13">
        <v>0</v>
      </c>
      <c r="L1098" s="16">
        <v>0</v>
      </c>
      <c r="M1098" s="16">
        <v>0</v>
      </c>
      <c r="N1098" s="16">
        <v>1</v>
      </c>
      <c r="O1098" s="16">
        <v>0</v>
      </c>
      <c r="P1098" s="16">
        <v>0</v>
      </c>
      <c r="Q1098" s="16">
        <v>0</v>
      </c>
      <c r="R1098" s="8">
        <v>0</v>
      </c>
      <c r="S1098" s="15">
        <v>0</v>
      </c>
      <c r="T1098" s="13">
        <v>1</v>
      </c>
      <c r="U1098" s="16">
        <v>2</v>
      </c>
      <c r="V1098" s="16">
        <v>0</v>
      </c>
      <c r="W1098" s="16">
        <v>2</v>
      </c>
      <c r="X1098" s="16">
        <v>0</v>
      </c>
      <c r="Y1098" s="16">
        <v>0</v>
      </c>
      <c r="Z1098" s="16">
        <v>0</v>
      </c>
      <c r="AA1098" s="16">
        <v>0</v>
      </c>
      <c r="AB1098" s="16">
        <v>0</v>
      </c>
      <c r="AC1098" s="16">
        <v>0</v>
      </c>
      <c r="AD1098" s="16">
        <v>15</v>
      </c>
      <c r="AE1098" s="16">
        <v>1</v>
      </c>
      <c r="AF1098" s="16">
        <v>3</v>
      </c>
      <c r="AG1098" s="8">
        <v>2</v>
      </c>
      <c r="AH1098" s="8">
        <v>1</v>
      </c>
      <c r="AI1098" s="8">
        <v>0</v>
      </c>
      <c r="AJ1098" s="8">
        <v>6</v>
      </c>
      <c r="AK1098" s="16">
        <v>0</v>
      </c>
      <c r="AL1098" s="16">
        <v>0</v>
      </c>
      <c r="AM1098" s="16">
        <v>0</v>
      </c>
      <c r="AN1098" s="16">
        <v>0.75</v>
      </c>
      <c r="AO1098" s="16">
        <v>3000</v>
      </c>
      <c r="AP1098" s="16">
        <v>0.75</v>
      </c>
      <c r="AQ1098" s="16">
        <v>0</v>
      </c>
      <c r="AR1098" s="8">
        <v>0</v>
      </c>
      <c r="AS1098" s="16">
        <v>96001009</v>
      </c>
      <c r="AT1098" s="17" t="s">
        <v>812</v>
      </c>
      <c r="AU1098" s="16" t="s">
        <v>813</v>
      </c>
      <c r="AV1098" s="16">
        <v>10000006</v>
      </c>
      <c r="AW1098" s="16">
        <v>66001009</v>
      </c>
      <c r="AX1098" s="17" t="s">
        <v>162</v>
      </c>
      <c r="AY1098" s="17">
        <v>0</v>
      </c>
      <c r="AZ1098" s="15">
        <v>0</v>
      </c>
      <c r="BA1098" s="15">
        <v>0</v>
      </c>
      <c r="BB1098" s="71" t="s">
        <v>1396</v>
      </c>
      <c r="BC1098" s="16">
        <v>0</v>
      </c>
      <c r="BD1098" s="13">
        <v>0</v>
      </c>
      <c r="BE1098" s="16">
        <v>0</v>
      </c>
      <c r="BF1098" s="16">
        <v>0</v>
      </c>
      <c r="BG1098" s="16">
        <v>0</v>
      </c>
      <c r="BH1098" s="16">
        <v>0</v>
      </c>
      <c r="BI1098" s="11">
        <v>0</v>
      </c>
      <c r="BJ1098" s="8">
        <v>0</v>
      </c>
      <c r="BK1098" s="8">
        <v>0</v>
      </c>
      <c r="BL1098" s="8">
        <v>0</v>
      </c>
      <c r="BM1098" s="8">
        <v>0</v>
      </c>
      <c r="BN1098" s="8">
        <v>0</v>
      </c>
      <c r="BO1098" s="8">
        <v>0</v>
      </c>
      <c r="BP1098" s="8">
        <v>0</v>
      </c>
    </row>
    <row r="1099" spans="3:68" ht="20.100000000000001" customHeight="1">
      <c r="C1099" s="16">
        <v>66001010</v>
      </c>
      <c r="D1099" s="17" t="s">
        <v>580</v>
      </c>
      <c r="E1099" s="16">
        <v>1</v>
      </c>
      <c r="F1099" s="16">
        <v>66001010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96001010</v>
      </c>
      <c r="AS1099" s="16" t="s">
        <v>160</v>
      </c>
      <c r="AT1099" s="17" t="s">
        <v>161</v>
      </c>
      <c r="AU1099" s="16" t="s">
        <v>1300</v>
      </c>
      <c r="AV1099" s="16">
        <v>0</v>
      </c>
      <c r="AW1099" s="16">
        <v>66001010</v>
      </c>
      <c r="AX1099" s="17" t="s">
        <v>162</v>
      </c>
      <c r="AY1099" s="17" t="s">
        <v>160</v>
      </c>
      <c r="AZ1099" s="15">
        <v>0</v>
      </c>
      <c r="BA1099" s="15">
        <v>0</v>
      </c>
      <c r="BB1099" s="71" t="s">
        <v>1397</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16">
        <v>66001011</v>
      </c>
      <c r="D1100" s="14" t="s">
        <v>1398</v>
      </c>
      <c r="E1100" s="13">
        <v>1</v>
      </c>
      <c r="F1100" s="16">
        <v>66001011</v>
      </c>
      <c r="G1100" s="13">
        <v>0</v>
      </c>
      <c r="H1100" s="15">
        <v>0</v>
      </c>
      <c r="I1100" s="16">
        <v>1</v>
      </c>
      <c r="J1100" s="16">
        <v>0</v>
      </c>
      <c r="K1100" s="13">
        <v>0</v>
      </c>
      <c r="L1100" s="13">
        <v>0</v>
      </c>
      <c r="M1100" s="13">
        <v>0</v>
      </c>
      <c r="N1100" s="13">
        <v>1</v>
      </c>
      <c r="O1100" s="13">
        <v>0</v>
      </c>
      <c r="P1100" s="13">
        <v>0</v>
      </c>
      <c r="Q1100" s="13">
        <v>0</v>
      </c>
      <c r="R1100" s="8">
        <v>0</v>
      </c>
      <c r="S1100" s="13">
        <v>0</v>
      </c>
      <c r="T1100" s="13">
        <v>1</v>
      </c>
      <c r="U1100" s="13">
        <v>2</v>
      </c>
      <c r="V1100" s="13">
        <v>0</v>
      </c>
      <c r="W1100" s="13">
        <v>3</v>
      </c>
      <c r="X1100" s="13">
        <v>0</v>
      </c>
      <c r="Y1100" s="13">
        <v>0</v>
      </c>
      <c r="Z1100" s="13">
        <v>0</v>
      </c>
      <c r="AA1100" s="13">
        <v>0</v>
      </c>
      <c r="AB1100" s="16">
        <v>0</v>
      </c>
      <c r="AC1100" s="13">
        <v>0</v>
      </c>
      <c r="AD1100" s="13">
        <v>18</v>
      </c>
      <c r="AE1100" s="13">
        <v>2</v>
      </c>
      <c r="AF1100" s="13" t="s">
        <v>793</v>
      </c>
      <c r="AG1100" s="8">
        <v>2</v>
      </c>
      <c r="AH1100" s="8">
        <v>2</v>
      </c>
      <c r="AI1100" s="8">
        <v>0</v>
      </c>
      <c r="AJ1100" s="8">
        <v>1.5</v>
      </c>
      <c r="AK1100" s="13">
        <v>0</v>
      </c>
      <c r="AL1100" s="13">
        <v>0</v>
      </c>
      <c r="AM1100" s="13">
        <v>0</v>
      </c>
      <c r="AN1100" s="13">
        <v>0.25</v>
      </c>
      <c r="AO1100" s="13">
        <v>3000</v>
      </c>
      <c r="AP1100" s="13">
        <v>0.25</v>
      </c>
      <c r="AQ1100" s="13">
        <v>0</v>
      </c>
      <c r="AR1100" s="8">
        <v>0</v>
      </c>
      <c r="AS1100" s="13" t="s">
        <v>160</v>
      </c>
      <c r="AT1100" s="14" t="s">
        <v>216</v>
      </c>
      <c r="AU1100" s="13" t="s">
        <v>794</v>
      </c>
      <c r="AV1100" s="16">
        <v>10001007</v>
      </c>
      <c r="AW1100" s="16">
        <v>66001011</v>
      </c>
      <c r="AX1100" s="14" t="s">
        <v>162</v>
      </c>
      <c r="AY1100" s="13">
        <v>0</v>
      </c>
      <c r="AZ1100" s="15">
        <v>0</v>
      </c>
      <c r="BA1100" s="15">
        <v>0</v>
      </c>
      <c r="BB1100" s="36" t="s">
        <v>1399</v>
      </c>
      <c r="BC1100" s="13">
        <v>0</v>
      </c>
      <c r="BD1100" s="13">
        <v>0</v>
      </c>
      <c r="BE1100" s="13">
        <v>0</v>
      </c>
      <c r="BF1100" s="13">
        <v>0</v>
      </c>
      <c r="BG1100" s="13">
        <v>0</v>
      </c>
      <c r="BH1100" s="13">
        <v>0</v>
      </c>
      <c r="BI1100" s="11">
        <v>0</v>
      </c>
      <c r="BJ1100" s="8">
        <v>0</v>
      </c>
      <c r="BK1100" s="8">
        <v>0</v>
      </c>
      <c r="BL1100" s="8">
        <v>0</v>
      </c>
      <c r="BM1100" s="8">
        <v>0</v>
      </c>
      <c r="BN1100" s="8">
        <v>0</v>
      </c>
      <c r="BO1100" s="8">
        <v>0</v>
      </c>
      <c r="BP1100" s="8">
        <v>0</v>
      </c>
    </row>
    <row r="1101" spans="3:68" ht="19.5" customHeight="1">
      <c r="C1101" s="59">
        <v>66001012</v>
      </c>
      <c r="D1101" s="58" t="s">
        <v>606</v>
      </c>
      <c r="E1101" s="54">
        <v>1</v>
      </c>
      <c r="F1101" s="59">
        <v>66001008</v>
      </c>
      <c r="G1101" s="59">
        <v>0</v>
      </c>
      <c r="H1101" s="60">
        <v>0</v>
      </c>
      <c r="I1101" s="59">
        <v>1</v>
      </c>
      <c r="J1101" s="59">
        <v>0</v>
      </c>
      <c r="K1101" s="54">
        <v>0</v>
      </c>
      <c r="L1101" s="59">
        <v>0</v>
      </c>
      <c r="M1101" s="59">
        <v>0</v>
      </c>
      <c r="N1101" s="59">
        <v>1</v>
      </c>
      <c r="O1101" s="59">
        <v>0</v>
      </c>
      <c r="P1101" s="59">
        <v>0</v>
      </c>
      <c r="Q1101" s="59">
        <v>0</v>
      </c>
      <c r="R1101" s="62">
        <v>0</v>
      </c>
      <c r="S1101" s="60">
        <v>0</v>
      </c>
      <c r="T1101" s="54">
        <v>1</v>
      </c>
      <c r="U1101" s="59">
        <v>2</v>
      </c>
      <c r="V1101" s="59">
        <v>0</v>
      </c>
      <c r="W1101" s="59">
        <v>2.75</v>
      </c>
      <c r="X1101" s="59">
        <v>0</v>
      </c>
      <c r="Y1101" s="59">
        <v>0</v>
      </c>
      <c r="Z1101" s="59">
        <v>0</v>
      </c>
      <c r="AA1101" s="59">
        <v>0</v>
      </c>
      <c r="AB1101" s="59">
        <v>0</v>
      </c>
      <c r="AC1101" s="59">
        <v>0</v>
      </c>
      <c r="AD1101" s="59">
        <v>15</v>
      </c>
      <c r="AE1101" s="59">
        <v>1</v>
      </c>
      <c r="AF1101" s="59">
        <v>3</v>
      </c>
      <c r="AG1101" s="62">
        <v>2</v>
      </c>
      <c r="AH1101" s="62">
        <v>1</v>
      </c>
      <c r="AI1101" s="8">
        <v>0</v>
      </c>
      <c r="AJ1101" s="62">
        <v>6</v>
      </c>
      <c r="AK1101" s="59">
        <v>0</v>
      </c>
      <c r="AL1101" s="59">
        <v>0</v>
      </c>
      <c r="AM1101" s="59">
        <v>0</v>
      </c>
      <c r="AN1101" s="59">
        <v>0.75</v>
      </c>
      <c r="AO1101" s="59">
        <v>3000</v>
      </c>
      <c r="AP1101" s="59">
        <v>1.5</v>
      </c>
      <c r="AQ1101" s="59">
        <v>0</v>
      </c>
      <c r="AR1101" s="62">
        <v>0</v>
      </c>
      <c r="AS1101" s="59" t="s">
        <v>160</v>
      </c>
      <c r="AT1101" s="58" t="s">
        <v>812</v>
      </c>
      <c r="AU1101" s="59" t="s">
        <v>813</v>
      </c>
      <c r="AV1101" s="59">
        <v>10000006</v>
      </c>
      <c r="AW1101" s="59">
        <v>70405004</v>
      </c>
      <c r="AX1101" s="58" t="s">
        <v>162</v>
      </c>
      <c r="AY1101" s="58">
        <v>0</v>
      </c>
      <c r="AZ1101" s="60">
        <v>0</v>
      </c>
      <c r="BA1101" s="60">
        <v>0</v>
      </c>
      <c r="BB1101" s="81" t="s">
        <v>1400</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66001013</v>
      </c>
      <c r="D1102" s="58" t="s">
        <v>1401</v>
      </c>
      <c r="E1102" s="54">
        <v>1</v>
      </c>
      <c r="F1102" s="59">
        <v>66001002</v>
      </c>
      <c r="G1102" s="59">
        <v>0</v>
      </c>
      <c r="H1102" s="60">
        <v>0</v>
      </c>
      <c r="I1102" s="59">
        <v>1</v>
      </c>
      <c r="J1102" s="59">
        <v>0</v>
      </c>
      <c r="K1102" s="54">
        <v>0</v>
      </c>
      <c r="L1102" s="59">
        <v>0</v>
      </c>
      <c r="M1102" s="59">
        <v>0</v>
      </c>
      <c r="N1102" s="59">
        <v>1</v>
      </c>
      <c r="O1102" s="59">
        <v>1</v>
      </c>
      <c r="P1102" s="59">
        <v>0</v>
      </c>
      <c r="Q1102" s="59">
        <v>0</v>
      </c>
      <c r="R1102" s="62">
        <v>0</v>
      </c>
      <c r="S1102" s="60">
        <v>0</v>
      </c>
      <c r="T1102" s="54">
        <v>1</v>
      </c>
      <c r="U1102" s="59">
        <v>2</v>
      </c>
      <c r="V1102" s="59">
        <v>0</v>
      </c>
      <c r="W1102" s="59">
        <v>1</v>
      </c>
      <c r="X1102" s="59">
        <v>0</v>
      </c>
      <c r="Y1102" s="59">
        <v>0</v>
      </c>
      <c r="Z1102" s="59">
        <v>0</v>
      </c>
      <c r="AA1102" s="59">
        <v>0</v>
      </c>
      <c r="AB1102" s="59">
        <v>0</v>
      </c>
      <c r="AC1102" s="59">
        <v>0</v>
      </c>
      <c r="AD1102" s="59">
        <v>9</v>
      </c>
      <c r="AE1102" s="59">
        <v>1</v>
      </c>
      <c r="AF1102" s="59">
        <v>4</v>
      </c>
      <c r="AG1102" s="62">
        <v>9</v>
      </c>
      <c r="AH1102" s="62">
        <v>0</v>
      </c>
      <c r="AI1102" s="8">
        <v>0</v>
      </c>
      <c r="AJ1102" s="62">
        <v>6</v>
      </c>
      <c r="AK1102" s="59">
        <v>0</v>
      </c>
      <c r="AL1102" s="59">
        <v>0</v>
      </c>
      <c r="AM1102" s="59">
        <v>0</v>
      </c>
      <c r="AN1102" s="59">
        <v>0.5</v>
      </c>
      <c r="AO1102" s="59">
        <v>30000</v>
      </c>
      <c r="AP1102" s="59">
        <v>0.5</v>
      </c>
      <c r="AQ1102" s="59">
        <v>0</v>
      </c>
      <c r="AR1102" s="62">
        <v>0</v>
      </c>
      <c r="AS1102" s="59">
        <v>96001013</v>
      </c>
      <c r="AT1102" s="58" t="s">
        <v>161</v>
      </c>
      <c r="AU1102" s="59" t="s">
        <v>782</v>
      </c>
      <c r="AV1102" s="59">
        <v>10000009</v>
      </c>
      <c r="AW1102" s="59">
        <v>70405005</v>
      </c>
      <c r="AX1102" s="58" t="s">
        <v>232</v>
      </c>
      <c r="AY1102" s="58" t="s">
        <v>262</v>
      </c>
      <c r="AZ1102" s="60">
        <v>0</v>
      </c>
      <c r="BA1102" s="60">
        <v>0</v>
      </c>
      <c r="BB1102" s="159" t="s">
        <v>1402</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66001014</v>
      </c>
      <c r="D1103" s="58" t="s">
        <v>1403</v>
      </c>
      <c r="E1103" s="54">
        <v>1</v>
      </c>
      <c r="F1103" s="59">
        <v>62012201</v>
      </c>
      <c r="G1103" s="59">
        <v>0</v>
      </c>
      <c r="H1103" s="60">
        <v>0</v>
      </c>
      <c r="I1103" s="59">
        <v>1</v>
      </c>
      <c r="J1103" s="59">
        <v>0</v>
      </c>
      <c r="K1103" s="54">
        <v>0</v>
      </c>
      <c r="L1103" s="59">
        <v>0</v>
      </c>
      <c r="M1103" s="59">
        <v>0</v>
      </c>
      <c r="N1103" s="59">
        <v>1</v>
      </c>
      <c r="O1103" s="59">
        <v>0</v>
      </c>
      <c r="P1103" s="59">
        <v>0</v>
      </c>
      <c r="Q1103" s="59">
        <v>0</v>
      </c>
      <c r="R1103" s="62">
        <v>0</v>
      </c>
      <c r="S1103" s="60">
        <v>0</v>
      </c>
      <c r="T1103" s="54">
        <v>1</v>
      </c>
      <c r="U1103" s="59">
        <v>2</v>
      </c>
      <c r="V1103" s="59">
        <v>0</v>
      </c>
      <c r="W1103" s="59">
        <v>2</v>
      </c>
      <c r="X1103" s="59">
        <v>0</v>
      </c>
      <c r="Y1103" s="59">
        <v>0</v>
      </c>
      <c r="Z1103" s="59">
        <v>0</v>
      </c>
      <c r="AA1103" s="59">
        <v>0</v>
      </c>
      <c r="AB1103" s="59">
        <v>0</v>
      </c>
      <c r="AC1103" s="59">
        <v>0</v>
      </c>
      <c r="AD1103" s="59">
        <v>12</v>
      </c>
      <c r="AE1103" s="59">
        <v>1</v>
      </c>
      <c r="AF1103" s="59">
        <v>3.5</v>
      </c>
      <c r="AG1103" s="62">
        <v>0</v>
      </c>
      <c r="AH1103" s="62">
        <v>0</v>
      </c>
      <c r="AI1103" s="8">
        <v>0</v>
      </c>
      <c r="AJ1103" s="62">
        <v>4</v>
      </c>
      <c r="AK1103" s="59">
        <v>0</v>
      </c>
      <c r="AL1103" s="59">
        <v>0</v>
      </c>
      <c r="AM1103" s="59">
        <v>0</v>
      </c>
      <c r="AN1103" s="59">
        <v>0.5</v>
      </c>
      <c r="AO1103" s="59">
        <v>3000</v>
      </c>
      <c r="AP1103" s="59">
        <v>0</v>
      </c>
      <c r="AQ1103" s="59">
        <v>0</v>
      </c>
      <c r="AR1103" s="62">
        <v>0</v>
      </c>
      <c r="AS1103" s="59">
        <v>92005001</v>
      </c>
      <c r="AT1103" s="58" t="s">
        <v>161</v>
      </c>
      <c r="AU1103" s="59" t="s">
        <v>351</v>
      </c>
      <c r="AV1103" s="59">
        <v>10000009</v>
      </c>
      <c r="AW1103" s="59">
        <v>70405006</v>
      </c>
      <c r="AX1103" s="58" t="s">
        <v>162</v>
      </c>
      <c r="AY1103" s="58">
        <v>0</v>
      </c>
      <c r="AZ1103" s="60">
        <v>0</v>
      </c>
      <c r="BA1103" s="60">
        <v>0</v>
      </c>
      <c r="BB1103" s="159" t="s">
        <v>1404</v>
      </c>
      <c r="BC1103" s="59">
        <v>0</v>
      </c>
      <c r="BD1103" s="54">
        <v>0</v>
      </c>
      <c r="BE1103" s="59">
        <v>0</v>
      </c>
      <c r="BF1103" s="59">
        <v>0</v>
      </c>
      <c r="BG1103" s="59">
        <v>0</v>
      </c>
      <c r="BH1103" s="59">
        <v>0</v>
      </c>
      <c r="BI1103" s="82">
        <v>0</v>
      </c>
      <c r="BJ1103" s="8">
        <v>0</v>
      </c>
      <c r="BK1103" s="8">
        <v>0</v>
      </c>
      <c r="BL1103" s="8">
        <v>0</v>
      </c>
      <c r="BM1103" s="8">
        <v>0</v>
      </c>
      <c r="BN1103" s="8">
        <v>0</v>
      </c>
      <c r="BO1103" s="8">
        <v>0</v>
      </c>
      <c r="BP1103" s="8">
        <v>0</v>
      </c>
    </row>
    <row r="1104" spans="3:68" ht="20.100000000000001" customHeight="1">
      <c r="C1104" s="59">
        <v>66001015</v>
      </c>
      <c r="D1104" s="58" t="s">
        <v>1405</v>
      </c>
      <c r="E1104" s="54">
        <v>1</v>
      </c>
      <c r="F1104" s="59">
        <v>62011201</v>
      </c>
      <c r="G1104" s="59">
        <v>0</v>
      </c>
      <c r="H1104" s="60">
        <v>0</v>
      </c>
      <c r="I1104" s="59">
        <v>1</v>
      </c>
      <c r="J1104" s="59">
        <v>0</v>
      </c>
      <c r="K1104" s="54">
        <v>0</v>
      </c>
      <c r="L1104" s="59">
        <v>0</v>
      </c>
      <c r="M1104" s="59">
        <v>0</v>
      </c>
      <c r="N1104" s="59">
        <v>2</v>
      </c>
      <c r="O1104" s="59">
        <v>1</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5</v>
      </c>
      <c r="AR1104" s="62">
        <v>0</v>
      </c>
      <c r="AS1104" s="59">
        <v>92003001</v>
      </c>
      <c r="AT1104" s="58" t="s">
        <v>161</v>
      </c>
      <c r="AU1104" s="59" t="s">
        <v>358</v>
      </c>
      <c r="AV1104" s="59">
        <v>10003002</v>
      </c>
      <c r="AW1104" s="59">
        <v>70405009</v>
      </c>
      <c r="AX1104" s="58" t="s">
        <v>382</v>
      </c>
      <c r="AY1104" s="58">
        <v>0</v>
      </c>
      <c r="AZ1104" s="60">
        <v>0</v>
      </c>
      <c r="BA1104" s="60">
        <v>0</v>
      </c>
      <c r="BB1104" s="159" t="s">
        <v>1406</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66001016</v>
      </c>
      <c r="D1105" s="58" t="s">
        <v>1407</v>
      </c>
      <c r="E1105" s="54">
        <v>1</v>
      </c>
      <c r="F1105" s="59">
        <v>66001002</v>
      </c>
      <c r="G1105" s="59">
        <v>0</v>
      </c>
      <c r="H1105" s="60">
        <v>0</v>
      </c>
      <c r="I1105" s="59">
        <v>1</v>
      </c>
      <c r="J1105" s="59">
        <v>0</v>
      </c>
      <c r="K1105" s="54">
        <v>0</v>
      </c>
      <c r="L1105" s="59">
        <v>0</v>
      </c>
      <c r="M1105" s="59">
        <v>0</v>
      </c>
      <c r="N1105" s="59">
        <v>1</v>
      </c>
      <c r="O1105" s="59">
        <v>0</v>
      </c>
      <c r="P1105" s="59">
        <v>0</v>
      </c>
      <c r="Q1105" s="59">
        <v>0</v>
      </c>
      <c r="R1105" s="62">
        <v>0</v>
      </c>
      <c r="S1105" s="60">
        <v>0</v>
      </c>
      <c r="T1105" s="54">
        <v>1</v>
      </c>
      <c r="U1105" s="59">
        <v>2</v>
      </c>
      <c r="V1105" s="59">
        <v>0</v>
      </c>
      <c r="W1105" s="59">
        <v>0.75</v>
      </c>
      <c r="X1105" s="59">
        <v>0</v>
      </c>
      <c r="Y1105" s="59">
        <v>0</v>
      </c>
      <c r="Z1105" s="59">
        <v>0</v>
      </c>
      <c r="AA1105" s="59">
        <v>0</v>
      </c>
      <c r="AB1105" s="59">
        <v>0</v>
      </c>
      <c r="AC1105" s="59">
        <v>0</v>
      </c>
      <c r="AD1105" s="59">
        <v>24</v>
      </c>
      <c r="AE1105" s="59">
        <v>1</v>
      </c>
      <c r="AF1105" s="59">
        <v>4</v>
      </c>
      <c r="AG1105" s="62">
        <v>2</v>
      </c>
      <c r="AH1105" s="62">
        <v>1</v>
      </c>
      <c r="AI1105" s="8">
        <v>0</v>
      </c>
      <c r="AJ1105" s="62">
        <v>6</v>
      </c>
      <c r="AK1105" s="59">
        <v>0</v>
      </c>
      <c r="AL1105" s="59">
        <v>0</v>
      </c>
      <c r="AM1105" s="59">
        <v>0</v>
      </c>
      <c r="AN1105" s="59">
        <v>0.5</v>
      </c>
      <c r="AO1105" s="59">
        <v>9000</v>
      </c>
      <c r="AP1105" s="59">
        <v>0.5</v>
      </c>
      <c r="AQ1105" s="59">
        <v>0</v>
      </c>
      <c r="AR1105" s="62">
        <v>0</v>
      </c>
      <c r="AS1105" s="59">
        <v>92002002</v>
      </c>
      <c r="AT1105" s="58" t="s">
        <v>816</v>
      </c>
      <c r="AU1105" s="59" t="s">
        <v>782</v>
      </c>
      <c r="AV1105" s="59">
        <v>10002001</v>
      </c>
      <c r="AW1105" s="59">
        <v>70405008</v>
      </c>
      <c r="AX1105" s="58" t="s">
        <v>232</v>
      </c>
      <c r="AY1105" s="58" t="s">
        <v>262</v>
      </c>
      <c r="AZ1105" s="60">
        <v>0</v>
      </c>
      <c r="BA1105" s="60">
        <v>0</v>
      </c>
      <c r="BB1105" s="81" t="s">
        <v>1408</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66001017</v>
      </c>
      <c r="D1106" s="53" t="s">
        <v>1409</v>
      </c>
      <c r="E1106" s="59">
        <v>1</v>
      </c>
      <c r="F1106" s="54">
        <v>62021501</v>
      </c>
      <c r="G1106" s="59">
        <v>0</v>
      </c>
      <c r="H1106" s="60">
        <v>0</v>
      </c>
      <c r="I1106" s="59">
        <v>1</v>
      </c>
      <c r="J1106" s="59">
        <v>0</v>
      </c>
      <c r="K1106" s="59">
        <v>0</v>
      </c>
      <c r="L1106" s="54">
        <v>0</v>
      </c>
      <c r="M1106" s="54">
        <v>0</v>
      </c>
      <c r="N1106" s="54">
        <v>1</v>
      </c>
      <c r="O1106" s="54">
        <v>0</v>
      </c>
      <c r="P1106" s="54">
        <v>0</v>
      </c>
      <c r="Q1106" s="54">
        <v>0</v>
      </c>
      <c r="R1106" s="62">
        <v>0</v>
      </c>
      <c r="S1106" s="54">
        <v>0</v>
      </c>
      <c r="T1106" s="54">
        <v>1</v>
      </c>
      <c r="U1106" s="54">
        <v>2</v>
      </c>
      <c r="V1106" s="54">
        <v>0</v>
      </c>
      <c r="W1106" s="54">
        <v>0</v>
      </c>
      <c r="X1106" s="54">
        <v>0</v>
      </c>
      <c r="Y1106" s="54">
        <v>0</v>
      </c>
      <c r="Z1106" s="54">
        <v>0</v>
      </c>
      <c r="AA1106" s="54">
        <v>0</v>
      </c>
      <c r="AB1106" s="54">
        <v>0</v>
      </c>
      <c r="AC1106" s="54">
        <v>0</v>
      </c>
      <c r="AD1106" s="54">
        <v>15</v>
      </c>
      <c r="AE1106" s="54">
        <v>0</v>
      </c>
      <c r="AF1106" s="54">
        <v>0</v>
      </c>
      <c r="AG1106" s="62">
        <v>0</v>
      </c>
      <c r="AH1106" s="62">
        <v>0</v>
      </c>
      <c r="AI1106" s="8">
        <v>0</v>
      </c>
      <c r="AJ1106" s="62">
        <f>G67+AJ7300</f>
        <v>60010602</v>
      </c>
      <c r="AK1106" s="54">
        <v>0</v>
      </c>
      <c r="AL1106" s="54">
        <v>0</v>
      </c>
      <c r="AM1106" s="54">
        <v>0</v>
      </c>
      <c r="AN1106" s="59">
        <v>0.5</v>
      </c>
      <c r="AO1106" s="54">
        <v>3000</v>
      </c>
      <c r="AP1106" s="54">
        <v>0.5</v>
      </c>
      <c r="AQ1106" s="54">
        <v>0</v>
      </c>
      <c r="AR1106" s="62">
        <v>0</v>
      </c>
      <c r="AS1106" s="54" t="s">
        <v>160</v>
      </c>
      <c r="AT1106" s="53" t="s">
        <v>161</v>
      </c>
      <c r="AU1106" s="54" t="s">
        <v>358</v>
      </c>
      <c r="AV1106" s="59">
        <v>0</v>
      </c>
      <c r="AW1106" s="59">
        <v>21101051</v>
      </c>
      <c r="AX1106" s="53" t="s">
        <v>881</v>
      </c>
      <c r="AY1106" s="253" t="s">
        <v>1410</v>
      </c>
      <c r="AZ1106" s="60">
        <v>0</v>
      </c>
      <c r="BA1106" s="60">
        <v>0</v>
      </c>
      <c r="BB1106" s="76" t="s">
        <v>1411</v>
      </c>
      <c r="BC1106" s="54">
        <v>0</v>
      </c>
      <c r="BD1106" s="54">
        <v>0</v>
      </c>
      <c r="BE1106" s="54">
        <v>0</v>
      </c>
      <c r="BF1106" s="54">
        <v>0</v>
      </c>
      <c r="BG1106" s="54">
        <v>0</v>
      </c>
      <c r="BH1106" s="54">
        <v>0</v>
      </c>
      <c r="BI1106" s="82">
        <v>0</v>
      </c>
      <c r="BJ1106" s="8">
        <v>0</v>
      </c>
      <c r="BK1106" s="8">
        <v>0</v>
      </c>
      <c r="BL1106" s="8">
        <v>0</v>
      </c>
      <c r="BM1106" s="8">
        <v>0</v>
      </c>
      <c r="BN1106" s="8">
        <v>0</v>
      </c>
      <c r="BO1106" s="8">
        <v>0</v>
      </c>
      <c r="BP1106" s="8">
        <v>0</v>
      </c>
    </row>
    <row r="1107" spans="3:68" ht="20.100000000000001" customHeight="1">
      <c r="C1107" s="59">
        <v>66001018</v>
      </c>
      <c r="D1107" s="58" t="s">
        <v>1412</v>
      </c>
      <c r="E1107" s="54">
        <v>1</v>
      </c>
      <c r="F1107" s="59">
        <v>62011201</v>
      </c>
      <c r="G1107" s="59">
        <v>0</v>
      </c>
      <c r="H1107" s="60">
        <v>0</v>
      </c>
      <c r="I1107" s="59">
        <v>1</v>
      </c>
      <c r="J1107" s="59">
        <v>0</v>
      </c>
      <c r="K1107" s="54">
        <v>0</v>
      </c>
      <c r="L1107" s="59">
        <v>0</v>
      </c>
      <c r="M1107" s="59">
        <v>0</v>
      </c>
      <c r="N1107" s="59">
        <v>2</v>
      </c>
      <c r="O1107" s="59">
        <v>3</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10</v>
      </c>
      <c r="AR1107" s="62">
        <v>0</v>
      </c>
      <c r="AS1107" s="59">
        <v>93000208</v>
      </c>
      <c r="AT1107" s="58" t="s">
        <v>161</v>
      </c>
      <c r="AU1107" s="59" t="s">
        <v>358</v>
      </c>
      <c r="AV1107" s="59">
        <v>10003002</v>
      </c>
      <c r="AW1107" s="59">
        <v>21100020</v>
      </c>
      <c r="AX1107" s="58" t="s">
        <v>382</v>
      </c>
      <c r="AY1107" s="58">
        <v>0</v>
      </c>
      <c r="AZ1107" s="60">
        <v>0</v>
      </c>
      <c r="BA1107" s="60">
        <v>0</v>
      </c>
      <c r="BB1107" s="159" t="s">
        <v>1413</v>
      </c>
      <c r="BC1107" s="59">
        <v>0</v>
      </c>
      <c r="BD1107" s="54">
        <v>0</v>
      </c>
      <c r="BE1107" s="59">
        <v>0</v>
      </c>
      <c r="BF1107" s="59">
        <v>0</v>
      </c>
      <c r="BG1107" s="59">
        <v>0</v>
      </c>
      <c r="BH1107" s="59">
        <v>0</v>
      </c>
      <c r="BI1107" s="82">
        <v>0</v>
      </c>
      <c r="BJ1107" s="8">
        <v>1</v>
      </c>
      <c r="BK1107" s="8">
        <v>0</v>
      </c>
      <c r="BL1107" s="8">
        <v>0</v>
      </c>
      <c r="BM1107" s="8">
        <v>0</v>
      </c>
      <c r="BN1107" s="8">
        <v>0</v>
      </c>
      <c r="BO1107" s="8">
        <v>0</v>
      </c>
      <c r="BP1107" s="8">
        <v>0</v>
      </c>
    </row>
    <row r="1108" spans="3:68" ht="20.100000000000001" customHeight="1">
      <c r="C1108" s="59">
        <v>66001019</v>
      </c>
      <c r="D1108" s="53" t="s">
        <v>1414</v>
      </c>
      <c r="E1108" s="54">
        <v>1</v>
      </c>
      <c r="F1108" s="54">
        <v>63003001</v>
      </c>
      <c r="G1108" s="54">
        <v>0</v>
      </c>
      <c r="H1108" s="60">
        <v>0</v>
      </c>
      <c r="I1108" s="59">
        <v>1</v>
      </c>
      <c r="J1108" s="59">
        <v>0</v>
      </c>
      <c r="K1108" s="54">
        <v>0</v>
      </c>
      <c r="L1108" s="54">
        <v>0</v>
      </c>
      <c r="M1108" s="54">
        <v>0</v>
      </c>
      <c r="N1108" s="54">
        <v>2</v>
      </c>
      <c r="O1108" s="54">
        <v>12</v>
      </c>
      <c r="P1108" s="54">
        <v>1</v>
      </c>
      <c r="Q1108" s="54">
        <v>0</v>
      </c>
      <c r="R1108" s="62">
        <v>0</v>
      </c>
      <c r="S1108" s="54">
        <v>0</v>
      </c>
      <c r="T1108" s="54">
        <v>1</v>
      </c>
      <c r="U1108" s="54">
        <v>2</v>
      </c>
      <c r="V1108" s="54">
        <v>0</v>
      </c>
      <c r="W1108" s="59">
        <v>0</v>
      </c>
      <c r="X1108" s="59">
        <v>0</v>
      </c>
      <c r="Y1108" s="54">
        <v>0</v>
      </c>
      <c r="Z1108" s="54">
        <v>0</v>
      </c>
      <c r="AA1108" s="54">
        <v>0</v>
      </c>
      <c r="AB1108" s="54">
        <v>1</v>
      </c>
      <c r="AC1108" s="54">
        <v>0</v>
      </c>
      <c r="AD1108" s="54">
        <v>60</v>
      </c>
      <c r="AE1108" s="54">
        <v>1</v>
      </c>
      <c r="AF1108" s="54">
        <v>10</v>
      </c>
      <c r="AG1108" s="62">
        <v>0</v>
      </c>
      <c r="AH1108" s="62">
        <v>0</v>
      </c>
      <c r="AI1108" s="8">
        <v>0</v>
      </c>
      <c r="AJ1108" s="62">
        <v>0</v>
      </c>
      <c r="AK1108" s="54">
        <v>0</v>
      </c>
      <c r="AL1108" s="54">
        <v>0</v>
      </c>
      <c r="AM1108" s="54">
        <v>0</v>
      </c>
      <c r="AN1108" s="54">
        <v>1</v>
      </c>
      <c r="AO1108" s="54">
        <v>50000</v>
      </c>
      <c r="AP1108" s="54">
        <v>0</v>
      </c>
      <c r="AQ1108" s="54">
        <v>0</v>
      </c>
      <c r="AR1108" s="62">
        <v>90503002</v>
      </c>
      <c r="AS1108" s="54">
        <v>90503002</v>
      </c>
      <c r="AT1108" s="53" t="s">
        <v>160</v>
      </c>
      <c r="AU1108" s="54">
        <v>0</v>
      </c>
      <c r="AV1108" s="59">
        <v>0</v>
      </c>
      <c r="AW1108" s="59">
        <v>0</v>
      </c>
      <c r="AX1108" s="53" t="s">
        <v>1171</v>
      </c>
      <c r="AY1108" s="54">
        <v>0</v>
      </c>
      <c r="AZ1108" s="60">
        <v>0</v>
      </c>
      <c r="BA1108" s="60">
        <v>0</v>
      </c>
      <c r="BB1108" s="76" t="s">
        <v>1415</v>
      </c>
      <c r="BC1108" s="54">
        <v>0</v>
      </c>
      <c r="BD1108" s="54">
        <v>0</v>
      </c>
      <c r="BE1108" s="54">
        <v>0</v>
      </c>
      <c r="BF1108" s="54">
        <v>0</v>
      </c>
      <c r="BG1108" s="54">
        <v>0</v>
      </c>
      <c r="BH1108" s="54">
        <v>0</v>
      </c>
      <c r="BI1108" s="82">
        <v>0</v>
      </c>
      <c r="BJ1108" s="8">
        <v>1</v>
      </c>
      <c r="BK1108" s="8">
        <v>0</v>
      </c>
      <c r="BL1108" s="8">
        <v>0</v>
      </c>
      <c r="BM1108" s="8">
        <v>0</v>
      </c>
      <c r="BN1108" s="8">
        <v>0</v>
      </c>
      <c r="BO1108" s="8">
        <v>0</v>
      </c>
      <c r="BP1108" s="8">
        <v>0</v>
      </c>
    </row>
    <row r="1109" spans="3:68" ht="19.5" customHeight="1">
      <c r="C1109" s="16">
        <v>66001020</v>
      </c>
      <c r="D1109" s="17" t="s">
        <v>1416</v>
      </c>
      <c r="E1109" s="13">
        <v>0</v>
      </c>
      <c r="F1109" s="16">
        <v>62022401</v>
      </c>
      <c r="G1109" s="16">
        <v>0</v>
      </c>
      <c r="H1109" s="15">
        <v>0</v>
      </c>
      <c r="I1109" s="13">
        <v>1</v>
      </c>
      <c r="J1109" s="16">
        <v>0</v>
      </c>
      <c r="K1109" s="13">
        <v>0</v>
      </c>
      <c r="L1109" s="16">
        <v>0</v>
      </c>
      <c r="M1109" s="16">
        <v>0</v>
      </c>
      <c r="N1109" s="16">
        <v>2</v>
      </c>
      <c r="O1109" s="16">
        <v>1</v>
      </c>
      <c r="P1109" s="16">
        <v>1</v>
      </c>
      <c r="Q1109" s="16">
        <v>0</v>
      </c>
      <c r="R1109" s="8">
        <v>0</v>
      </c>
      <c r="S1109" s="15">
        <v>0</v>
      </c>
      <c r="T1109" s="13">
        <v>1</v>
      </c>
      <c r="U1109" s="16">
        <v>2</v>
      </c>
      <c r="V1109" s="16">
        <v>0</v>
      </c>
      <c r="W1109" s="16">
        <v>3</v>
      </c>
      <c r="X1109" s="16">
        <v>0</v>
      </c>
      <c r="Y1109" s="16">
        <v>0</v>
      </c>
      <c r="Z1109" s="16">
        <v>0</v>
      </c>
      <c r="AA1109" s="16">
        <v>0</v>
      </c>
      <c r="AB1109" s="16">
        <v>0</v>
      </c>
      <c r="AC1109" s="16">
        <v>0</v>
      </c>
      <c r="AD1109" s="16">
        <v>1</v>
      </c>
      <c r="AE1109" s="16">
        <v>1</v>
      </c>
      <c r="AF1109" s="16">
        <v>3</v>
      </c>
      <c r="AG1109" s="8">
        <v>2</v>
      </c>
      <c r="AH1109" s="8">
        <v>1</v>
      </c>
      <c r="AI1109" s="8">
        <v>0</v>
      </c>
      <c r="AJ1109" s="8">
        <v>6</v>
      </c>
      <c r="AK1109" s="16">
        <v>0</v>
      </c>
      <c r="AL1109" s="16">
        <v>0</v>
      </c>
      <c r="AM1109" s="16">
        <v>0</v>
      </c>
      <c r="AN1109" s="16">
        <v>0</v>
      </c>
      <c r="AO1109" s="16">
        <v>30000</v>
      </c>
      <c r="AP1109" s="16">
        <v>0</v>
      </c>
      <c r="AQ1109" s="16">
        <v>0</v>
      </c>
      <c r="AR1109" s="8">
        <v>96001014</v>
      </c>
      <c r="AS1109" s="16">
        <v>0</v>
      </c>
      <c r="AT1109" s="17" t="s">
        <v>161</v>
      </c>
      <c r="AU1109" s="16" t="s">
        <v>910</v>
      </c>
      <c r="AV1109" s="16">
        <v>10003002</v>
      </c>
      <c r="AW1109" s="16">
        <v>21102031</v>
      </c>
      <c r="AX1109" s="17" t="s">
        <v>162</v>
      </c>
      <c r="AY1109" s="17">
        <v>0</v>
      </c>
      <c r="AZ1109" s="15">
        <v>0</v>
      </c>
      <c r="BA1109" s="15">
        <v>0</v>
      </c>
      <c r="BB1109" s="136"/>
      <c r="BC1109" s="16">
        <v>0</v>
      </c>
      <c r="BD1109" s="13">
        <v>0</v>
      </c>
      <c r="BE1109" s="16">
        <v>0</v>
      </c>
      <c r="BF1109" s="16">
        <v>0</v>
      </c>
      <c r="BG1109" s="16">
        <v>0</v>
      </c>
      <c r="BH1109" s="16">
        <v>0</v>
      </c>
      <c r="BI1109" s="11">
        <v>0</v>
      </c>
      <c r="BJ1109" s="8">
        <v>0</v>
      </c>
      <c r="BK1109" s="8">
        <v>0</v>
      </c>
      <c r="BL1109" s="8">
        <v>0</v>
      </c>
      <c r="BM1109" s="8">
        <v>0</v>
      </c>
      <c r="BN1109" s="8">
        <v>0</v>
      </c>
      <c r="BO1109" s="8">
        <v>0</v>
      </c>
      <c r="BP1109" s="8">
        <v>0</v>
      </c>
    </row>
    <row r="1110" spans="3:68" ht="20.100000000000001" customHeight="1">
      <c r="C1110" s="16">
        <v>68000001</v>
      </c>
      <c r="D1110" s="17" t="s">
        <v>294</v>
      </c>
      <c r="E1110" s="16">
        <v>1</v>
      </c>
      <c r="F1110" s="16">
        <v>68000001</v>
      </c>
      <c r="G1110" s="16">
        <v>0</v>
      </c>
      <c r="H1110" s="15">
        <v>0</v>
      </c>
      <c r="I1110" s="16">
        <v>1</v>
      </c>
      <c r="J1110" s="16">
        <v>0</v>
      </c>
      <c r="K1110" s="16">
        <v>0</v>
      </c>
      <c r="L1110" s="16">
        <v>0</v>
      </c>
      <c r="M1110" s="16">
        <v>0</v>
      </c>
      <c r="N1110" s="16">
        <v>5</v>
      </c>
      <c r="O1110" s="16">
        <v>0</v>
      </c>
      <c r="P1110" s="16">
        <v>0</v>
      </c>
      <c r="Q1110" s="16">
        <v>0</v>
      </c>
      <c r="R1110" s="8">
        <v>0</v>
      </c>
      <c r="S1110" s="15">
        <v>0</v>
      </c>
      <c r="T1110" s="13">
        <v>1</v>
      </c>
      <c r="U1110" s="16">
        <v>2</v>
      </c>
      <c r="V1110" s="16">
        <v>0</v>
      </c>
      <c r="W1110" s="16">
        <v>0</v>
      </c>
      <c r="X1110" s="16">
        <v>0</v>
      </c>
      <c r="Y1110" s="16">
        <v>0</v>
      </c>
      <c r="Z1110" s="16">
        <v>0</v>
      </c>
      <c r="AA1110" s="16">
        <v>0</v>
      </c>
      <c r="AB1110" s="16">
        <v>1</v>
      </c>
      <c r="AC1110" s="16">
        <v>0</v>
      </c>
      <c r="AD1110" s="16">
        <v>0</v>
      </c>
      <c r="AE1110" s="16">
        <v>0</v>
      </c>
      <c r="AF1110" s="16">
        <v>0</v>
      </c>
      <c r="AG1110" s="8">
        <v>2</v>
      </c>
      <c r="AH1110" s="8">
        <v>0</v>
      </c>
      <c r="AI1110" s="8">
        <v>0</v>
      </c>
      <c r="AJ1110" s="8">
        <v>0</v>
      </c>
      <c r="AK1110" s="16">
        <v>0</v>
      </c>
      <c r="AL1110" s="16">
        <v>0</v>
      </c>
      <c r="AM1110" s="16">
        <v>0</v>
      </c>
      <c r="AN1110" s="16">
        <v>0</v>
      </c>
      <c r="AO1110" s="16">
        <v>1000</v>
      </c>
      <c r="AP1110" s="16">
        <v>0</v>
      </c>
      <c r="AQ1110" s="16">
        <v>0</v>
      </c>
      <c r="AR1110" s="8">
        <v>0</v>
      </c>
      <c r="AS1110" s="16" t="s">
        <v>160</v>
      </c>
      <c r="AT1110" s="17" t="s">
        <v>161</v>
      </c>
      <c r="AU1110" s="16">
        <v>0</v>
      </c>
      <c r="AV1110" s="16">
        <v>0</v>
      </c>
      <c r="AW1110" s="16">
        <v>0</v>
      </c>
      <c r="AX1110" s="17" t="s">
        <v>162</v>
      </c>
      <c r="AY1110" s="17" t="s">
        <v>1417</v>
      </c>
      <c r="AZ1110" s="15">
        <v>0</v>
      </c>
      <c r="BA1110" s="15">
        <v>0</v>
      </c>
      <c r="BB1110" s="71" t="s">
        <v>1418</v>
      </c>
      <c r="BC1110" s="16">
        <v>0</v>
      </c>
      <c r="BD1110" s="13">
        <v>0</v>
      </c>
      <c r="BE1110" s="16">
        <v>0</v>
      </c>
      <c r="BF1110" s="16">
        <v>0</v>
      </c>
      <c r="BG1110" s="16">
        <v>0</v>
      </c>
      <c r="BH1110" s="16">
        <v>0</v>
      </c>
      <c r="BI1110" s="11">
        <v>0</v>
      </c>
      <c r="BJ1110" s="8">
        <v>0</v>
      </c>
      <c r="BK1110" s="8">
        <v>0</v>
      </c>
      <c r="BL1110" s="8">
        <v>0</v>
      </c>
      <c r="BM1110" s="8">
        <v>0</v>
      </c>
      <c r="BN1110" s="8">
        <v>0</v>
      </c>
      <c r="BO1110" s="8">
        <v>0</v>
      </c>
      <c r="BP1110" s="8">
        <v>0</v>
      </c>
    </row>
    <row r="1111" spans="3:68" ht="20.100000000000001" customHeight="1">
      <c r="C1111" s="16">
        <v>68000002</v>
      </c>
      <c r="D1111" s="17" t="s">
        <v>1419</v>
      </c>
      <c r="E1111" s="16">
        <v>1</v>
      </c>
      <c r="F1111" s="16">
        <v>68000002</v>
      </c>
      <c r="G1111" s="16">
        <v>0</v>
      </c>
      <c r="H1111" s="15">
        <v>0</v>
      </c>
      <c r="I1111" s="16">
        <v>1</v>
      </c>
      <c r="J1111" s="16">
        <v>0</v>
      </c>
      <c r="K1111" s="16">
        <v>0</v>
      </c>
      <c r="L1111" s="16">
        <v>0</v>
      </c>
      <c r="M1111" s="16">
        <v>0</v>
      </c>
      <c r="N1111" s="16">
        <v>2</v>
      </c>
      <c r="O1111" s="16">
        <v>2</v>
      </c>
      <c r="P1111" s="16">
        <v>0.1</v>
      </c>
      <c r="Q1111" s="16">
        <v>0</v>
      </c>
      <c r="R1111" s="8">
        <v>0</v>
      </c>
      <c r="S1111" s="15">
        <v>0</v>
      </c>
      <c r="T1111" s="13">
        <v>1</v>
      </c>
      <c r="U1111" s="16">
        <v>2</v>
      </c>
      <c r="V1111" s="16">
        <v>0</v>
      </c>
      <c r="W1111" s="16">
        <v>0</v>
      </c>
      <c r="X1111" s="16">
        <v>0</v>
      </c>
      <c r="Y1111" s="16">
        <v>0</v>
      </c>
      <c r="Z1111" s="16">
        <v>0</v>
      </c>
      <c r="AA1111" s="16">
        <v>0</v>
      </c>
      <c r="AB1111" s="16">
        <v>1</v>
      </c>
      <c r="AC1111" s="16">
        <v>0</v>
      </c>
      <c r="AD1111" s="16">
        <v>0</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98000020</v>
      </c>
      <c r="AS1111" s="16" t="s">
        <v>160</v>
      </c>
      <c r="AT1111" s="17" t="s">
        <v>161</v>
      </c>
      <c r="AU1111" s="16">
        <v>0</v>
      </c>
      <c r="AV1111" s="16">
        <v>0</v>
      </c>
      <c r="AW1111" s="16">
        <v>0</v>
      </c>
      <c r="AX1111" s="17" t="s">
        <v>162</v>
      </c>
      <c r="AY1111" s="17" t="s">
        <v>160</v>
      </c>
      <c r="AZ1111" s="15">
        <v>0</v>
      </c>
      <c r="BA1111" s="15">
        <v>0</v>
      </c>
      <c r="BB1111" s="71" t="s">
        <v>1420</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68000003</v>
      </c>
      <c r="D1112" s="17" t="s">
        <v>1421</v>
      </c>
      <c r="E1112" s="13">
        <v>1</v>
      </c>
      <c r="F1112" s="16">
        <v>68000003</v>
      </c>
      <c r="G1112" s="13">
        <v>0</v>
      </c>
      <c r="H1112" s="15">
        <v>0</v>
      </c>
      <c r="I1112" s="16">
        <v>1</v>
      </c>
      <c r="J1112" s="16">
        <v>0</v>
      </c>
      <c r="K1112" s="13">
        <v>0</v>
      </c>
      <c r="L1112" s="13">
        <v>0</v>
      </c>
      <c r="M1112" s="13">
        <v>0</v>
      </c>
      <c r="N1112" s="13">
        <v>2</v>
      </c>
      <c r="O1112" s="13">
        <v>1</v>
      </c>
      <c r="P1112" s="13">
        <v>1</v>
      </c>
      <c r="Q1112" s="13">
        <v>0</v>
      </c>
      <c r="R1112" s="8">
        <v>0</v>
      </c>
      <c r="S1112" s="13">
        <v>0</v>
      </c>
      <c r="T1112" s="13">
        <v>0</v>
      </c>
      <c r="U1112" s="13">
        <v>1</v>
      </c>
      <c r="V1112" s="13">
        <v>0</v>
      </c>
      <c r="W1112" s="13">
        <v>0.2</v>
      </c>
      <c r="X1112" s="16">
        <v>0</v>
      </c>
      <c r="Y1112" s="13">
        <v>0</v>
      </c>
      <c r="Z1112" s="13">
        <v>0</v>
      </c>
      <c r="AA1112" s="13">
        <v>0</v>
      </c>
      <c r="AB1112" s="13">
        <v>1</v>
      </c>
      <c r="AC1112" s="13">
        <v>0</v>
      </c>
      <c r="AD1112" s="13">
        <v>0</v>
      </c>
      <c r="AE1112" s="13">
        <v>2</v>
      </c>
      <c r="AF1112" s="13" t="s">
        <v>180</v>
      </c>
      <c r="AG1112" s="8">
        <v>2</v>
      </c>
      <c r="AH1112" s="8">
        <v>0</v>
      </c>
      <c r="AI1112" s="8">
        <v>0</v>
      </c>
      <c r="AJ1112" s="8">
        <v>3</v>
      </c>
      <c r="AK1112" s="13">
        <v>0</v>
      </c>
      <c r="AL1112" s="13">
        <v>0</v>
      </c>
      <c r="AM1112" s="13">
        <v>0</v>
      </c>
      <c r="AN1112" s="13">
        <v>0</v>
      </c>
      <c r="AO1112" s="13">
        <v>1000</v>
      </c>
      <c r="AP1112" s="13">
        <v>0</v>
      </c>
      <c r="AQ1112" s="13">
        <v>0</v>
      </c>
      <c r="AR1112" s="8">
        <v>0</v>
      </c>
      <c r="AS1112" s="13" t="s">
        <v>160</v>
      </c>
      <c r="AT1112" s="17" t="s">
        <v>161</v>
      </c>
      <c r="AU1112" s="13">
        <v>0</v>
      </c>
      <c r="AV1112" s="16">
        <v>0</v>
      </c>
      <c r="AW1112" s="12">
        <v>0</v>
      </c>
      <c r="AX1112" s="14" t="s">
        <v>162</v>
      </c>
      <c r="AY1112" s="13">
        <v>0</v>
      </c>
      <c r="AZ1112" s="15">
        <v>0</v>
      </c>
      <c r="BA1112" s="15">
        <v>0</v>
      </c>
      <c r="BB1112" s="71" t="s">
        <v>1422</v>
      </c>
      <c r="BC1112" s="13">
        <v>0</v>
      </c>
      <c r="BD1112" s="13">
        <v>0</v>
      </c>
      <c r="BE1112" s="13">
        <v>0</v>
      </c>
      <c r="BF1112" s="13">
        <v>0</v>
      </c>
      <c r="BG1112" s="13">
        <v>0</v>
      </c>
      <c r="BH1112" s="13">
        <v>0</v>
      </c>
      <c r="BI1112" s="11">
        <v>0</v>
      </c>
      <c r="BJ1112" s="8">
        <v>0</v>
      </c>
      <c r="BK1112" s="8">
        <v>0</v>
      </c>
      <c r="BL1112" s="8">
        <v>0</v>
      </c>
      <c r="BM1112" s="8">
        <v>0</v>
      </c>
      <c r="BN1112" s="8">
        <v>0</v>
      </c>
      <c r="BO1112" s="8">
        <v>0</v>
      </c>
      <c r="BP1112" s="8">
        <v>0</v>
      </c>
    </row>
    <row r="1113" spans="3:68" ht="20.100000000000001" customHeight="1">
      <c r="C1113" s="16">
        <v>68000004</v>
      </c>
      <c r="D1113" s="17" t="s">
        <v>1423</v>
      </c>
      <c r="E1113" s="16">
        <v>1</v>
      </c>
      <c r="F1113" s="16">
        <v>68000004</v>
      </c>
      <c r="G1113" s="13">
        <v>0</v>
      </c>
      <c r="H1113" s="15">
        <v>0</v>
      </c>
      <c r="I1113" s="16">
        <v>1</v>
      </c>
      <c r="J1113" s="16">
        <v>0</v>
      </c>
      <c r="K1113" s="16">
        <v>0</v>
      </c>
      <c r="L1113" s="13">
        <v>0</v>
      </c>
      <c r="M1113" s="13">
        <v>0</v>
      </c>
      <c r="N1113" s="13">
        <v>1</v>
      </c>
      <c r="O1113" s="13">
        <v>1</v>
      </c>
      <c r="P1113" s="13">
        <v>0.05</v>
      </c>
      <c r="Q1113" s="13">
        <v>0</v>
      </c>
      <c r="R1113" s="8">
        <v>0</v>
      </c>
      <c r="S1113" s="13">
        <v>0</v>
      </c>
      <c r="T1113" s="13">
        <v>1</v>
      </c>
      <c r="U1113" s="13">
        <v>2</v>
      </c>
      <c r="V1113" s="13">
        <v>0</v>
      </c>
      <c r="W1113" s="13">
        <v>0</v>
      </c>
      <c r="X1113" s="13">
        <v>0</v>
      </c>
      <c r="Y1113" s="13">
        <v>0</v>
      </c>
      <c r="Z1113" s="13">
        <v>0</v>
      </c>
      <c r="AA1113" s="13">
        <v>0</v>
      </c>
      <c r="AB1113" s="13">
        <v>1</v>
      </c>
      <c r="AC1113" s="13">
        <v>68000008</v>
      </c>
      <c r="AD1113" s="13">
        <v>30</v>
      </c>
      <c r="AE1113" s="13">
        <v>0</v>
      </c>
      <c r="AF1113" s="13">
        <v>0</v>
      </c>
      <c r="AG1113" s="8">
        <v>2</v>
      </c>
      <c r="AH1113" s="8">
        <v>2</v>
      </c>
      <c r="AI1113" s="8">
        <v>0</v>
      </c>
      <c r="AJ1113" s="8">
        <v>1.5</v>
      </c>
      <c r="AK1113" s="13">
        <v>0</v>
      </c>
      <c r="AL1113" s="13">
        <v>0</v>
      </c>
      <c r="AM1113" s="13">
        <v>0</v>
      </c>
      <c r="AN1113" s="13">
        <v>0.5</v>
      </c>
      <c r="AO1113" s="13">
        <v>3000</v>
      </c>
      <c r="AP1113" s="13">
        <v>0.5</v>
      </c>
      <c r="AQ1113" s="13">
        <v>0</v>
      </c>
      <c r="AR1113" s="8">
        <v>0</v>
      </c>
      <c r="AS1113" s="13" t="s">
        <v>160</v>
      </c>
      <c r="AT1113" s="14" t="s">
        <v>161</v>
      </c>
      <c r="AU1113" s="13" t="s">
        <v>358</v>
      </c>
      <c r="AV1113" s="16">
        <v>0</v>
      </c>
      <c r="AW1113" s="16">
        <v>21101051</v>
      </c>
      <c r="AX1113" s="14" t="s">
        <v>881</v>
      </c>
      <c r="AY1113" s="246" t="s">
        <v>1424</v>
      </c>
      <c r="AZ1113" s="15">
        <v>0</v>
      </c>
      <c r="BA1113" s="15">
        <v>0</v>
      </c>
      <c r="BB1113" s="36" t="s">
        <v>1425</v>
      </c>
      <c r="BC1113" s="13">
        <v>0</v>
      </c>
      <c r="BD1113" s="13">
        <v>0</v>
      </c>
      <c r="BE1113" s="13">
        <v>0</v>
      </c>
      <c r="BF1113" s="13">
        <v>0</v>
      </c>
      <c r="BG1113" s="13">
        <v>0</v>
      </c>
      <c r="BH1113" s="13">
        <v>0</v>
      </c>
      <c r="BI1113" s="11">
        <v>0</v>
      </c>
      <c r="BJ1113" s="8">
        <v>0</v>
      </c>
      <c r="BK1113" s="8">
        <v>0</v>
      </c>
      <c r="BL1113" s="8">
        <v>0</v>
      </c>
      <c r="BM1113" s="8">
        <v>0</v>
      </c>
      <c r="BN1113" s="8">
        <v>0</v>
      </c>
      <c r="BO1113" s="8">
        <v>0</v>
      </c>
      <c r="BP1113" s="8">
        <v>0</v>
      </c>
    </row>
    <row r="1114" spans="3:68" ht="20.100000000000001" customHeight="1">
      <c r="C1114" s="16">
        <v>68000005</v>
      </c>
      <c r="D1114" s="17" t="s">
        <v>1426</v>
      </c>
      <c r="E1114" s="16">
        <v>1</v>
      </c>
      <c r="F1114" s="16">
        <v>68000005</v>
      </c>
      <c r="G1114" s="16">
        <v>0</v>
      </c>
      <c r="H1114" s="15">
        <v>0</v>
      </c>
      <c r="I1114" s="16">
        <v>1</v>
      </c>
      <c r="J1114" s="16">
        <v>0</v>
      </c>
      <c r="K1114" s="16">
        <v>0</v>
      </c>
      <c r="L1114" s="16">
        <v>0</v>
      </c>
      <c r="M1114" s="16">
        <v>0</v>
      </c>
      <c r="N1114" s="16">
        <v>2</v>
      </c>
      <c r="O1114" s="16">
        <v>3</v>
      </c>
      <c r="P1114" s="16">
        <v>0.05</v>
      </c>
      <c r="Q1114" s="16">
        <v>0</v>
      </c>
      <c r="R1114" s="8">
        <v>0</v>
      </c>
      <c r="S1114" s="15">
        <v>0</v>
      </c>
      <c r="T1114" s="13">
        <v>1</v>
      </c>
      <c r="U1114" s="16">
        <v>2</v>
      </c>
      <c r="V1114" s="16">
        <v>0</v>
      </c>
      <c r="W1114" s="16">
        <v>0</v>
      </c>
      <c r="X1114" s="16">
        <v>0</v>
      </c>
      <c r="Y1114" s="16">
        <v>0</v>
      </c>
      <c r="Z1114" s="16">
        <v>0</v>
      </c>
      <c r="AA1114" s="16">
        <v>0</v>
      </c>
      <c r="AB1114" s="16">
        <v>1</v>
      </c>
      <c r="AC1114" s="16">
        <v>0</v>
      </c>
      <c r="AD1114" s="16">
        <v>1</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98000050</v>
      </c>
      <c r="AS1114" s="16" t="s">
        <v>160</v>
      </c>
      <c r="AT1114" s="17" t="s">
        <v>161</v>
      </c>
      <c r="AU1114" s="16">
        <v>0</v>
      </c>
      <c r="AV1114" s="16">
        <v>0</v>
      </c>
      <c r="AW1114" s="16">
        <v>0</v>
      </c>
      <c r="AX1114" s="17" t="s">
        <v>162</v>
      </c>
      <c r="AY1114" s="17" t="s">
        <v>160</v>
      </c>
      <c r="AZ1114" s="15">
        <v>0</v>
      </c>
      <c r="BA1114" s="15">
        <v>0</v>
      </c>
      <c r="BB1114" s="71" t="s">
        <v>1427</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68000006</v>
      </c>
      <c r="D1115" s="17" t="s">
        <v>1428</v>
      </c>
      <c r="E1115" s="16">
        <v>1</v>
      </c>
      <c r="F1115" s="16">
        <v>68000006</v>
      </c>
      <c r="G1115" s="16">
        <v>0</v>
      </c>
      <c r="H1115" s="15">
        <v>0</v>
      </c>
      <c r="I1115" s="16">
        <v>1</v>
      </c>
      <c r="J1115" s="16">
        <v>0</v>
      </c>
      <c r="K1115" s="16">
        <v>0</v>
      </c>
      <c r="L1115" s="16">
        <v>0</v>
      </c>
      <c r="M1115" s="16">
        <v>0</v>
      </c>
      <c r="N1115" s="16">
        <v>2</v>
      </c>
      <c r="O1115" s="16">
        <v>1</v>
      </c>
      <c r="P1115" s="16">
        <v>0.05</v>
      </c>
      <c r="Q1115" s="16">
        <v>0</v>
      </c>
      <c r="R1115" s="8">
        <v>0</v>
      </c>
      <c r="S1115" s="15">
        <v>0</v>
      </c>
      <c r="T1115" s="13">
        <v>1</v>
      </c>
      <c r="U1115" s="16">
        <v>2</v>
      </c>
      <c r="V1115" s="16">
        <v>0</v>
      </c>
      <c r="W1115" s="16">
        <v>0</v>
      </c>
      <c r="X1115" s="16">
        <v>0</v>
      </c>
      <c r="Y1115" s="16">
        <v>0</v>
      </c>
      <c r="Z1115" s="16">
        <v>0</v>
      </c>
      <c r="AA1115" s="16">
        <v>0</v>
      </c>
      <c r="AB1115" s="16">
        <v>1</v>
      </c>
      <c r="AC1115" s="16">
        <v>0</v>
      </c>
      <c r="AD1115" s="16">
        <v>18</v>
      </c>
      <c r="AE1115" s="16">
        <v>0</v>
      </c>
      <c r="AF1115" s="16">
        <v>0</v>
      </c>
      <c r="AG1115" s="8">
        <v>2</v>
      </c>
      <c r="AH1115" s="8">
        <v>0</v>
      </c>
      <c r="AI1115" s="8">
        <v>0</v>
      </c>
      <c r="AJ1115" s="8">
        <v>0</v>
      </c>
      <c r="AK1115" s="16">
        <v>0</v>
      </c>
      <c r="AL1115" s="16">
        <v>0</v>
      </c>
      <c r="AM1115" s="16">
        <v>0</v>
      </c>
      <c r="AN1115" s="16">
        <v>0</v>
      </c>
      <c r="AO1115" s="16">
        <v>1000</v>
      </c>
      <c r="AP1115" s="16">
        <v>0</v>
      </c>
      <c r="AQ1115" s="16">
        <v>0</v>
      </c>
      <c r="AR1115" s="8">
        <v>0</v>
      </c>
      <c r="AS1115" s="8">
        <v>98000060</v>
      </c>
      <c r="AT1115" s="17" t="s">
        <v>161</v>
      </c>
      <c r="AU1115" s="16">
        <v>0</v>
      </c>
      <c r="AV1115" s="16">
        <v>0</v>
      </c>
      <c r="AW1115" s="16">
        <v>0</v>
      </c>
      <c r="AX1115" s="17" t="s">
        <v>162</v>
      </c>
      <c r="AY1115" s="17" t="s">
        <v>160</v>
      </c>
      <c r="AZ1115" s="15">
        <v>0</v>
      </c>
      <c r="BA1115" s="15">
        <v>0</v>
      </c>
      <c r="BB1115" s="71" t="s">
        <v>1429</v>
      </c>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68000007</v>
      </c>
      <c r="D1116" s="17" t="s">
        <v>284</v>
      </c>
      <c r="E1116" s="16">
        <v>1</v>
      </c>
      <c r="F1116" s="16">
        <v>68000007</v>
      </c>
      <c r="G1116" s="16">
        <v>0</v>
      </c>
      <c r="H1116" s="15">
        <v>0</v>
      </c>
      <c r="I1116" s="16">
        <v>1</v>
      </c>
      <c r="J1116" s="16">
        <v>0</v>
      </c>
      <c r="K1116" s="16">
        <v>0</v>
      </c>
      <c r="L1116" s="16">
        <v>0</v>
      </c>
      <c r="M1116" s="16">
        <v>0</v>
      </c>
      <c r="N1116" s="16">
        <v>2</v>
      </c>
      <c r="O1116" s="16">
        <v>1</v>
      </c>
      <c r="P1116" s="16">
        <v>0.05</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98000070</v>
      </c>
      <c r="AS1116" s="16" t="s">
        <v>160</v>
      </c>
      <c r="AT1116" s="17" t="s">
        <v>161</v>
      </c>
      <c r="AU1116" s="16">
        <v>0</v>
      </c>
      <c r="AV1116" s="16">
        <v>0</v>
      </c>
      <c r="AW1116" s="16">
        <v>0</v>
      </c>
      <c r="AX1116" s="17" t="s">
        <v>162</v>
      </c>
      <c r="AY1116" s="17" t="s">
        <v>160</v>
      </c>
      <c r="AZ1116" s="15">
        <v>0</v>
      </c>
      <c r="BA1116" s="15">
        <v>0</v>
      </c>
      <c r="BB1116" s="71" t="s">
        <v>1430</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68000008</v>
      </c>
      <c r="D1117" s="17" t="s">
        <v>1431</v>
      </c>
      <c r="E1117" s="13">
        <v>1</v>
      </c>
      <c r="F1117" s="16">
        <v>68000008</v>
      </c>
      <c r="G1117" s="16">
        <v>0</v>
      </c>
      <c r="H1117" s="15">
        <v>0</v>
      </c>
      <c r="I1117" s="16">
        <v>1</v>
      </c>
      <c r="J1117" s="16">
        <v>0</v>
      </c>
      <c r="K1117" s="16">
        <v>0</v>
      </c>
      <c r="L1117" s="13">
        <v>0</v>
      </c>
      <c r="M1117" s="13">
        <v>0</v>
      </c>
      <c r="N1117" s="13">
        <v>5</v>
      </c>
      <c r="O1117" s="13">
        <v>0</v>
      </c>
      <c r="P1117" s="13">
        <v>0</v>
      </c>
      <c r="Q1117" s="13">
        <v>0</v>
      </c>
      <c r="R1117" s="8">
        <v>0</v>
      </c>
      <c r="S1117" s="13">
        <v>0</v>
      </c>
      <c r="T1117" s="13">
        <v>1</v>
      </c>
      <c r="U1117" s="13">
        <v>2</v>
      </c>
      <c r="V1117" s="13">
        <v>0</v>
      </c>
      <c r="W1117" s="16">
        <v>0</v>
      </c>
      <c r="X1117" s="16">
        <v>0</v>
      </c>
      <c r="Y1117" s="13">
        <v>0</v>
      </c>
      <c r="Z1117" s="13">
        <v>0</v>
      </c>
      <c r="AA1117" s="13">
        <v>0</v>
      </c>
      <c r="AB1117" s="13">
        <v>0</v>
      </c>
      <c r="AC1117" s="13">
        <v>0</v>
      </c>
      <c r="AD1117" s="13">
        <v>9</v>
      </c>
      <c r="AE1117" s="13">
        <v>2</v>
      </c>
      <c r="AF1117" s="13" t="s">
        <v>169</v>
      </c>
      <c r="AG1117" s="8">
        <v>2</v>
      </c>
      <c r="AH1117" s="8">
        <v>0</v>
      </c>
      <c r="AI1117" s="8">
        <v>0</v>
      </c>
      <c r="AJ1117" s="8">
        <v>0</v>
      </c>
      <c r="AK1117" s="13">
        <v>0</v>
      </c>
      <c r="AL1117" s="13">
        <v>0</v>
      </c>
      <c r="AM1117" s="13">
        <v>0</v>
      </c>
      <c r="AN1117" s="13">
        <v>0.5</v>
      </c>
      <c r="AO1117" s="13">
        <v>3000</v>
      </c>
      <c r="AP1117" s="13">
        <v>0</v>
      </c>
      <c r="AQ1117" s="13">
        <v>0</v>
      </c>
      <c r="AR1117" s="8">
        <v>0</v>
      </c>
      <c r="AS1117" s="13" t="s">
        <v>160</v>
      </c>
      <c r="AT1117" s="17" t="s">
        <v>161</v>
      </c>
      <c r="AU1117" s="13">
        <v>0</v>
      </c>
      <c r="AV1117" s="16">
        <v>0</v>
      </c>
      <c r="AW1117" s="16">
        <v>0</v>
      </c>
      <c r="AX1117" s="14" t="s">
        <v>162</v>
      </c>
      <c r="AY1117" s="13" t="s">
        <v>1432</v>
      </c>
      <c r="AZ1117" s="15">
        <v>0</v>
      </c>
      <c r="BA1117" s="15">
        <v>0</v>
      </c>
      <c r="BB1117" s="71" t="s">
        <v>1433</v>
      </c>
      <c r="BC1117" s="13">
        <v>0</v>
      </c>
      <c r="BD1117" s="13">
        <v>0</v>
      </c>
      <c r="BE1117" s="13">
        <v>0</v>
      </c>
      <c r="BF1117" s="13">
        <v>0</v>
      </c>
      <c r="BG1117" s="13">
        <v>0</v>
      </c>
      <c r="BH1117" s="13">
        <v>0</v>
      </c>
      <c r="BI1117" s="11">
        <v>0</v>
      </c>
      <c r="BJ1117" s="8">
        <v>0</v>
      </c>
      <c r="BK1117" s="8">
        <v>0</v>
      </c>
      <c r="BL1117" s="8">
        <v>0</v>
      </c>
      <c r="BM1117" s="8">
        <v>0</v>
      </c>
      <c r="BN1117" s="8">
        <v>0</v>
      </c>
      <c r="BO1117" s="8">
        <v>0</v>
      </c>
      <c r="BP1117" s="8">
        <v>0</v>
      </c>
    </row>
    <row r="1118" spans="3:68" ht="20.100000000000001" customHeight="1">
      <c r="C1118" s="16">
        <v>68000009</v>
      </c>
      <c r="D1118" s="17" t="s">
        <v>1434</v>
      </c>
      <c r="E1118" s="13">
        <v>1</v>
      </c>
      <c r="F1118" s="16">
        <v>68000009</v>
      </c>
      <c r="G1118" s="16">
        <v>0</v>
      </c>
      <c r="H1118" s="15">
        <v>0</v>
      </c>
      <c r="I1118" s="16">
        <v>1</v>
      </c>
      <c r="J1118" s="16">
        <v>0</v>
      </c>
      <c r="K1118" s="16">
        <v>0</v>
      </c>
      <c r="L1118" s="13">
        <v>0</v>
      </c>
      <c r="M1118" s="13">
        <v>0</v>
      </c>
      <c r="N1118" s="13">
        <v>5</v>
      </c>
      <c r="O1118" s="13">
        <v>0</v>
      </c>
      <c r="P1118" s="13">
        <v>0</v>
      </c>
      <c r="Q1118" s="13">
        <v>0</v>
      </c>
      <c r="R1118" s="8">
        <v>0</v>
      </c>
      <c r="S1118" s="13">
        <v>0</v>
      </c>
      <c r="T1118" s="13">
        <v>1</v>
      </c>
      <c r="U1118" s="13">
        <v>2</v>
      </c>
      <c r="V1118" s="13">
        <v>0</v>
      </c>
      <c r="W1118" s="16">
        <v>0</v>
      </c>
      <c r="X1118" s="16">
        <v>0</v>
      </c>
      <c r="Y1118" s="13">
        <v>0</v>
      </c>
      <c r="Z1118" s="13">
        <v>0</v>
      </c>
      <c r="AA1118" s="13">
        <v>0</v>
      </c>
      <c r="AB1118" s="13">
        <v>0</v>
      </c>
      <c r="AC1118" s="13">
        <v>0</v>
      </c>
      <c r="AD1118" s="13">
        <v>9</v>
      </c>
      <c r="AE1118" s="13">
        <v>2</v>
      </c>
      <c r="AF1118" s="13" t="s">
        <v>169</v>
      </c>
      <c r="AG1118" s="8">
        <v>2</v>
      </c>
      <c r="AH1118" s="8">
        <v>0</v>
      </c>
      <c r="AI1118" s="8">
        <v>0</v>
      </c>
      <c r="AJ1118" s="8">
        <v>0</v>
      </c>
      <c r="AK1118" s="13">
        <v>0</v>
      </c>
      <c r="AL1118" s="13">
        <v>0</v>
      </c>
      <c r="AM1118" s="13">
        <v>0</v>
      </c>
      <c r="AN1118" s="13">
        <v>0.5</v>
      </c>
      <c r="AO1118" s="13">
        <v>3000</v>
      </c>
      <c r="AP1118" s="13">
        <v>0</v>
      </c>
      <c r="AQ1118" s="13">
        <v>0</v>
      </c>
      <c r="AR1118" s="8">
        <v>0</v>
      </c>
      <c r="AS1118" s="13" t="s">
        <v>160</v>
      </c>
      <c r="AT1118" s="17" t="s">
        <v>161</v>
      </c>
      <c r="AU1118" s="13">
        <v>0</v>
      </c>
      <c r="AV1118" s="16">
        <v>0</v>
      </c>
      <c r="AW1118" s="16">
        <v>0</v>
      </c>
      <c r="AX1118" s="14" t="s">
        <v>162</v>
      </c>
      <c r="AY1118" s="13"/>
      <c r="AZ1118" s="15">
        <v>0</v>
      </c>
      <c r="BA1118" s="15">
        <v>0</v>
      </c>
      <c r="BB1118" s="71" t="s">
        <v>1435</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68000010</v>
      </c>
      <c r="D1119" s="17" t="s">
        <v>1436</v>
      </c>
      <c r="E1119" s="16">
        <v>1</v>
      </c>
      <c r="F1119" s="16">
        <v>68000010</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0</v>
      </c>
      <c r="AS1119" s="16" t="s">
        <v>160</v>
      </c>
      <c r="AT1119" s="17" t="s">
        <v>161</v>
      </c>
      <c r="AU1119" s="16">
        <v>0</v>
      </c>
      <c r="AV1119" s="16">
        <v>0</v>
      </c>
      <c r="AW1119" s="16">
        <v>0</v>
      </c>
      <c r="AX1119" s="17" t="s">
        <v>162</v>
      </c>
      <c r="AY1119" s="17" t="s">
        <v>1437</v>
      </c>
      <c r="AZ1119" s="15">
        <v>0</v>
      </c>
      <c r="BA1119" s="15">
        <v>0</v>
      </c>
      <c r="BB1119" s="71" t="s">
        <v>1438</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68000011</v>
      </c>
      <c r="D1120" s="17" t="s">
        <v>1439</v>
      </c>
      <c r="E1120" s="16">
        <v>1</v>
      </c>
      <c r="F1120" s="16">
        <v>68000011</v>
      </c>
      <c r="G1120" s="16">
        <v>0</v>
      </c>
      <c r="H1120" s="15">
        <v>0</v>
      </c>
      <c r="I1120" s="16">
        <v>1</v>
      </c>
      <c r="J1120" s="16">
        <v>0</v>
      </c>
      <c r="K1120" s="16">
        <v>0</v>
      </c>
      <c r="L1120" s="16">
        <v>0</v>
      </c>
      <c r="M1120" s="16">
        <v>0</v>
      </c>
      <c r="N1120" s="16">
        <v>2</v>
      </c>
      <c r="O1120" s="16">
        <v>1</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98000080</v>
      </c>
      <c r="AS1120" s="16" t="s">
        <v>160</v>
      </c>
      <c r="AT1120" s="17" t="s">
        <v>161</v>
      </c>
      <c r="AU1120" s="16">
        <v>0</v>
      </c>
      <c r="AV1120" s="16">
        <v>0</v>
      </c>
      <c r="AW1120" s="16">
        <v>0</v>
      </c>
      <c r="AX1120" s="17" t="s">
        <v>162</v>
      </c>
      <c r="AY1120" s="17" t="s">
        <v>160</v>
      </c>
      <c r="AZ1120" s="15">
        <v>0</v>
      </c>
      <c r="BA1120" s="15">
        <v>0</v>
      </c>
      <c r="BB1120" s="71" t="s">
        <v>1440</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68000012</v>
      </c>
      <c r="D1121" s="17" t="s">
        <v>1441</v>
      </c>
      <c r="E1121" s="16">
        <v>1</v>
      </c>
      <c r="F1121" s="16">
        <v>68000012</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1442</v>
      </c>
      <c r="AZ1121" s="15">
        <v>0</v>
      </c>
      <c r="BA1121" s="15">
        <v>0</v>
      </c>
      <c r="BB1121" s="71" t="s">
        <v>1443</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68000013</v>
      </c>
      <c r="D1122" s="17" t="s">
        <v>1444</v>
      </c>
      <c r="E1122" s="16">
        <v>1</v>
      </c>
      <c r="F1122" s="16">
        <v>68000013</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1445</v>
      </c>
      <c r="AZ1122" s="15">
        <v>0</v>
      </c>
      <c r="BA1122" s="15">
        <v>0</v>
      </c>
      <c r="BB1122" s="71" t="s">
        <v>1446</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68000014</v>
      </c>
      <c r="D1123" s="17" t="s">
        <v>1447</v>
      </c>
      <c r="E1123" s="16">
        <v>1</v>
      </c>
      <c r="F1123" s="16">
        <v>68000014</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1448</v>
      </c>
      <c r="AZ1123" s="15">
        <v>0</v>
      </c>
      <c r="BA1123" s="15">
        <v>0</v>
      </c>
      <c r="BB1123" s="71" t="s">
        <v>1449</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68000015</v>
      </c>
      <c r="D1124" s="17" t="s">
        <v>1450</v>
      </c>
      <c r="E1124" s="16">
        <v>1</v>
      </c>
      <c r="F1124" s="16">
        <v>68000015</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1451</v>
      </c>
      <c r="AZ1124" s="15">
        <v>0</v>
      </c>
      <c r="BA1124" s="15">
        <v>0</v>
      </c>
      <c r="BB1124" s="71" t="s">
        <v>1452</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68000016</v>
      </c>
      <c r="D1125" s="17" t="s">
        <v>1453</v>
      </c>
      <c r="E1125" s="16">
        <v>1</v>
      </c>
      <c r="F1125" s="16">
        <v>68000016</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1454</v>
      </c>
      <c r="AZ1125" s="15">
        <v>0</v>
      </c>
      <c r="BA1125" s="15">
        <v>0</v>
      </c>
      <c r="BB1125" s="71" t="s">
        <v>1455</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68000017</v>
      </c>
      <c r="D1126" s="17" t="s">
        <v>1456</v>
      </c>
      <c r="E1126" s="16">
        <v>1</v>
      </c>
      <c r="F1126" s="16">
        <v>68000017</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1457</v>
      </c>
      <c r="AZ1126" s="15">
        <v>0</v>
      </c>
      <c r="BA1126" s="15">
        <v>0</v>
      </c>
      <c r="BB1126" s="71" t="s">
        <v>1458</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68000018</v>
      </c>
      <c r="D1127" s="17" t="s">
        <v>1459</v>
      </c>
      <c r="E1127" s="16">
        <v>1</v>
      </c>
      <c r="F1127" s="16">
        <v>68000004</v>
      </c>
      <c r="G1127" s="13">
        <v>0</v>
      </c>
      <c r="H1127" s="15">
        <v>0</v>
      </c>
      <c r="I1127" s="16">
        <v>1</v>
      </c>
      <c r="J1127" s="16">
        <v>0</v>
      </c>
      <c r="K1127" s="16">
        <v>0</v>
      </c>
      <c r="L1127" s="13">
        <v>0</v>
      </c>
      <c r="M1127" s="13">
        <v>0</v>
      </c>
      <c r="N1127" s="13">
        <v>2</v>
      </c>
      <c r="O1127" s="13">
        <v>1</v>
      </c>
      <c r="P1127" s="13">
        <v>7.4999999999999997E-2</v>
      </c>
      <c r="Q1127" s="13">
        <v>0</v>
      </c>
      <c r="R1127" s="8">
        <v>0</v>
      </c>
      <c r="S1127" s="13">
        <v>0</v>
      </c>
      <c r="T1127" s="13">
        <v>1</v>
      </c>
      <c r="U1127" s="13">
        <v>2</v>
      </c>
      <c r="V1127" s="13">
        <v>0</v>
      </c>
      <c r="W1127" s="13">
        <v>0</v>
      </c>
      <c r="X1127" s="13">
        <v>0</v>
      </c>
      <c r="Y1127" s="13">
        <v>0</v>
      </c>
      <c r="Z1127" s="13">
        <v>0</v>
      </c>
      <c r="AA1127" s="13">
        <v>0</v>
      </c>
      <c r="AB1127" s="13">
        <v>1</v>
      </c>
      <c r="AC1127" s="13">
        <v>0</v>
      </c>
      <c r="AD1127" s="13">
        <v>20</v>
      </c>
      <c r="AE1127" s="13">
        <v>0</v>
      </c>
      <c r="AF1127" s="13">
        <v>0</v>
      </c>
      <c r="AG1127" s="8">
        <v>2</v>
      </c>
      <c r="AH1127" s="8">
        <v>2</v>
      </c>
      <c r="AI1127" s="8">
        <v>0</v>
      </c>
      <c r="AJ1127" s="8">
        <v>1.5</v>
      </c>
      <c r="AK1127" s="13">
        <v>0</v>
      </c>
      <c r="AL1127" s="13">
        <v>0</v>
      </c>
      <c r="AM1127" s="13">
        <v>0</v>
      </c>
      <c r="AN1127" s="13">
        <v>0</v>
      </c>
      <c r="AO1127" s="13">
        <v>3000</v>
      </c>
      <c r="AP1127" s="13">
        <v>0</v>
      </c>
      <c r="AQ1127" s="13">
        <v>0</v>
      </c>
      <c r="AR1127" s="8">
        <v>0</v>
      </c>
      <c r="AS1127" s="13" t="s">
        <v>160</v>
      </c>
      <c r="AT1127" s="14" t="s">
        <v>161</v>
      </c>
      <c r="AU1127" s="13" t="s">
        <v>358</v>
      </c>
      <c r="AV1127" s="16">
        <v>0</v>
      </c>
      <c r="AW1127" s="16">
        <v>21101051</v>
      </c>
      <c r="AX1127" s="14" t="s">
        <v>346</v>
      </c>
      <c r="AY1127" s="13" t="s">
        <v>1460</v>
      </c>
      <c r="AZ1127" s="15">
        <v>0</v>
      </c>
      <c r="BA1127" s="15">
        <v>0</v>
      </c>
      <c r="BB1127" s="36" t="s">
        <v>1461</v>
      </c>
      <c r="BC1127" s="13">
        <v>0</v>
      </c>
      <c r="BD1127" s="13">
        <v>0</v>
      </c>
      <c r="BE1127" s="13">
        <v>0</v>
      </c>
      <c r="BF1127" s="13">
        <v>0</v>
      </c>
      <c r="BG1127" s="13">
        <v>0</v>
      </c>
      <c r="BH1127" s="13">
        <v>0</v>
      </c>
      <c r="BI1127" s="11">
        <v>0</v>
      </c>
      <c r="BJ1127" s="8">
        <v>0</v>
      </c>
      <c r="BK1127" s="8">
        <v>0</v>
      </c>
      <c r="BL1127" s="8">
        <v>0</v>
      </c>
      <c r="BM1127" s="8">
        <v>0</v>
      </c>
      <c r="BN1127" s="8">
        <v>0</v>
      </c>
      <c r="BO1127" s="8">
        <v>0</v>
      </c>
      <c r="BP1127" s="8">
        <v>0</v>
      </c>
    </row>
    <row r="1128" spans="3:68" ht="20.100000000000001" customHeight="1">
      <c r="C1128" s="16">
        <v>68000101</v>
      </c>
      <c r="D1128" s="17" t="s">
        <v>1462</v>
      </c>
      <c r="E1128" s="16">
        <v>1</v>
      </c>
      <c r="F1128" s="16">
        <v>68000101</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1463</v>
      </c>
      <c r="AZ1128" s="15">
        <v>0</v>
      </c>
      <c r="BA1128" s="15">
        <v>0</v>
      </c>
      <c r="BB1128" s="71" t="s">
        <v>1464</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68000102</v>
      </c>
      <c r="D1129" s="17" t="s">
        <v>1465</v>
      </c>
      <c r="E1129" s="16">
        <v>1</v>
      </c>
      <c r="F1129" s="16">
        <v>68000102</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1466</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68000103</v>
      </c>
      <c r="D1130" s="17" t="s">
        <v>1467</v>
      </c>
      <c r="E1130" s="16">
        <v>1</v>
      </c>
      <c r="F1130" s="16">
        <v>68000103</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1468</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68000104</v>
      </c>
      <c r="D1131" s="17" t="s">
        <v>1469</v>
      </c>
      <c r="E1131" s="16">
        <v>1</v>
      </c>
      <c r="F1131" s="16">
        <v>68000104</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1470</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68000105</v>
      </c>
      <c r="D1132" s="17" t="s">
        <v>1471</v>
      </c>
      <c r="E1132" s="16">
        <v>1</v>
      </c>
      <c r="F1132" s="16">
        <v>68000105</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1472</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68000106</v>
      </c>
      <c r="D1133" s="17" t="s">
        <v>1473</v>
      </c>
      <c r="E1133" s="16">
        <v>1</v>
      </c>
      <c r="F1133" s="16">
        <v>68000106</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1474</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68000107</v>
      </c>
      <c r="D1134" s="17" t="s">
        <v>1475</v>
      </c>
      <c r="E1134" s="16">
        <v>1</v>
      </c>
      <c r="F1134" s="16">
        <v>68000107</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1476</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68000108</v>
      </c>
      <c r="D1135" s="17" t="s">
        <v>1477</v>
      </c>
      <c r="E1135" s="16">
        <v>1</v>
      </c>
      <c r="F1135" s="16">
        <v>68000108</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1478</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68000109</v>
      </c>
      <c r="D1136" s="17" t="s">
        <v>1479</v>
      </c>
      <c r="E1136" s="16">
        <v>1</v>
      </c>
      <c r="F1136" s="16">
        <v>68000109</v>
      </c>
      <c r="G1136" s="16">
        <v>0</v>
      </c>
      <c r="H1136" s="15">
        <v>0</v>
      </c>
      <c r="I1136" s="16">
        <v>1</v>
      </c>
      <c r="J1136" s="16">
        <v>0</v>
      </c>
      <c r="K1136" s="16">
        <v>0</v>
      </c>
      <c r="L1136" s="16">
        <v>0</v>
      </c>
      <c r="M1136" s="16">
        <v>0</v>
      </c>
      <c r="N1136" s="16">
        <v>5</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1480</v>
      </c>
      <c r="AZ1136" s="15">
        <v>0</v>
      </c>
      <c r="BA1136" s="15">
        <v>0</v>
      </c>
      <c r="BB1136" s="71" t="s">
        <v>1481</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68000110</v>
      </c>
      <c r="D1137" s="17" t="s">
        <v>1482</v>
      </c>
      <c r="E1137" s="16">
        <v>1</v>
      </c>
      <c r="F1137" s="16">
        <v>68000110</v>
      </c>
      <c r="G1137" s="16">
        <v>0</v>
      </c>
      <c r="H1137" s="15">
        <v>0</v>
      </c>
      <c r="I1137" s="16">
        <v>1</v>
      </c>
      <c r="J1137" s="16">
        <v>0</v>
      </c>
      <c r="K1137" s="16">
        <v>0</v>
      </c>
      <c r="L1137" s="16">
        <v>0</v>
      </c>
      <c r="M1137" s="16">
        <v>0</v>
      </c>
      <c r="N1137" s="16">
        <v>2</v>
      </c>
      <c r="O1137" s="16">
        <v>1</v>
      </c>
      <c r="P1137" s="16">
        <v>0.05</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256" t="s">
        <v>1483</v>
      </c>
      <c r="AS1137" s="16" t="s">
        <v>160</v>
      </c>
      <c r="AT1137" s="17" t="s">
        <v>161</v>
      </c>
      <c r="AU1137" s="16">
        <v>0</v>
      </c>
      <c r="AV1137" s="16">
        <v>0</v>
      </c>
      <c r="AW1137" s="16">
        <v>0</v>
      </c>
      <c r="AX1137" s="17" t="s">
        <v>162</v>
      </c>
      <c r="AY1137" s="17" t="s">
        <v>160</v>
      </c>
      <c r="AZ1137" s="15">
        <v>0</v>
      </c>
      <c r="BA1137" s="15">
        <v>0</v>
      </c>
      <c r="BB1137" s="71" t="s">
        <v>1484</v>
      </c>
      <c r="BC1137" s="16">
        <v>0</v>
      </c>
      <c r="BD1137" s="13">
        <v>0</v>
      </c>
      <c r="BE1137" s="16">
        <v>0</v>
      </c>
      <c r="BF1137" s="16">
        <v>0</v>
      </c>
      <c r="BG1137" s="16">
        <v>0</v>
      </c>
      <c r="BH1137" s="16">
        <v>0</v>
      </c>
      <c r="BI1137" s="11">
        <v>0</v>
      </c>
      <c r="BJ1137" s="8">
        <v>1</v>
      </c>
      <c r="BK1137" s="8">
        <v>0</v>
      </c>
      <c r="BL1137" s="8">
        <v>0</v>
      </c>
      <c r="BM1137" s="8">
        <v>0</v>
      </c>
      <c r="BN1137" s="8">
        <v>0</v>
      </c>
      <c r="BO1137" s="8">
        <v>0</v>
      </c>
      <c r="BP1137" s="8">
        <v>0</v>
      </c>
    </row>
    <row r="1138" spans="3:68" ht="20.100000000000001" customHeight="1">
      <c r="C1138" s="16">
        <v>68000111</v>
      </c>
      <c r="D1138" s="17" t="s">
        <v>1485</v>
      </c>
      <c r="E1138" s="16">
        <v>1</v>
      </c>
      <c r="F1138" s="16">
        <v>68000111</v>
      </c>
      <c r="G1138" s="16">
        <v>0</v>
      </c>
      <c r="H1138" s="15">
        <v>0</v>
      </c>
      <c r="I1138" s="16">
        <v>1</v>
      </c>
      <c r="J1138" s="16">
        <v>0</v>
      </c>
      <c r="K1138" s="16">
        <v>0</v>
      </c>
      <c r="L1138" s="16">
        <v>0</v>
      </c>
      <c r="M1138" s="16">
        <v>0</v>
      </c>
      <c r="N1138" s="16">
        <v>2</v>
      </c>
      <c r="O1138" s="16">
        <v>3</v>
      </c>
      <c r="P1138" s="16">
        <v>0.05</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256" t="s">
        <v>1486</v>
      </c>
      <c r="AS1138" s="16" t="s">
        <v>160</v>
      </c>
      <c r="AT1138" s="17" t="s">
        <v>161</v>
      </c>
      <c r="AU1138" s="16">
        <v>0</v>
      </c>
      <c r="AV1138" s="16">
        <v>0</v>
      </c>
      <c r="AW1138" s="16">
        <v>0</v>
      </c>
      <c r="AX1138" s="17" t="s">
        <v>162</v>
      </c>
      <c r="AY1138" s="17" t="s">
        <v>160</v>
      </c>
      <c r="AZ1138" s="15">
        <v>0</v>
      </c>
      <c r="BA1138" s="15">
        <v>0</v>
      </c>
      <c r="BB1138" s="71" t="s">
        <v>1487</v>
      </c>
      <c r="BC1138" s="16">
        <v>0</v>
      </c>
      <c r="BD1138" s="13">
        <v>0</v>
      </c>
      <c r="BE1138" s="16">
        <v>0</v>
      </c>
      <c r="BF1138" s="16">
        <v>0</v>
      </c>
      <c r="BG1138" s="16">
        <v>0</v>
      </c>
      <c r="BH1138" s="16">
        <v>0</v>
      </c>
      <c r="BI1138" s="11">
        <v>0</v>
      </c>
      <c r="BJ1138" s="8">
        <v>1</v>
      </c>
      <c r="BK1138" s="8">
        <v>0</v>
      </c>
      <c r="BL1138" s="8">
        <v>0</v>
      </c>
      <c r="BM1138" s="8">
        <v>0</v>
      </c>
      <c r="BN1138" s="8">
        <v>0</v>
      </c>
      <c r="BO1138" s="8">
        <v>0</v>
      </c>
      <c r="BP1138" s="8">
        <v>0</v>
      </c>
    </row>
    <row r="1139" spans="3:68" ht="20.100000000000001" customHeight="1">
      <c r="C1139" s="16">
        <v>68000112</v>
      </c>
      <c r="D1139" s="17" t="s">
        <v>1488</v>
      </c>
      <c r="E1139" s="16">
        <v>1</v>
      </c>
      <c r="F1139" s="16">
        <v>68000112</v>
      </c>
      <c r="G1139" s="16">
        <v>0</v>
      </c>
      <c r="H1139" s="15">
        <v>0</v>
      </c>
      <c r="I1139" s="16">
        <v>1</v>
      </c>
      <c r="J1139" s="16">
        <v>0</v>
      </c>
      <c r="K1139" s="16">
        <v>0</v>
      </c>
      <c r="L1139" s="16">
        <v>0</v>
      </c>
      <c r="M1139" s="16">
        <v>0</v>
      </c>
      <c r="N1139" s="16">
        <v>2</v>
      </c>
      <c r="O1139" s="16">
        <v>2</v>
      </c>
      <c r="P1139" s="16">
        <v>0.5</v>
      </c>
      <c r="Q1139" s="16">
        <v>0</v>
      </c>
      <c r="R1139" s="8">
        <v>0</v>
      </c>
      <c r="S1139" s="15">
        <v>0</v>
      </c>
      <c r="T1139" s="13">
        <v>1</v>
      </c>
      <c r="U1139" s="16">
        <v>2</v>
      </c>
      <c r="V1139" s="16">
        <v>0</v>
      </c>
      <c r="W1139" s="16">
        <v>0</v>
      </c>
      <c r="X1139" s="16">
        <v>0</v>
      </c>
      <c r="Y1139" s="16">
        <v>0</v>
      </c>
      <c r="Z1139" s="16">
        <v>0</v>
      </c>
      <c r="AA1139" s="16">
        <v>0</v>
      </c>
      <c r="AB1139" s="16">
        <v>1</v>
      </c>
      <c r="AC1139" s="16">
        <v>0</v>
      </c>
      <c r="AD1139" s="16">
        <v>30</v>
      </c>
      <c r="AE1139" s="16">
        <v>0</v>
      </c>
      <c r="AF1139" s="16">
        <v>0</v>
      </c>
      <c r="AG1139" s="8">
        <v>2</v>
      </c>
      <c r="AH1139" s="8">
        <v>0</v>
      </c>
      <c r="AI1139" s="8">
        <v>0</v>
      </c>
      <c r="AJ1139" s="8">
        <v>0</v>
      </c>
      <c r="AK1139" s="16">
        <v>0</v>
      </c>
      <c r="AL1139" s="16">
        <v>0</v>
      </c>
      <c r="AM1139" s="16">
        <v>0</v>
      </c>
      <c r="AN1139" s="16">
        <v>0</v>
      </c>
      <c r="AO1139" s="16">
        <v>1000</v>
      </c>
      <c r="AP1139" s="16">
        <v>0</v>
      </c>
      <c r="AQ1139" s="16">
        <v>0</v>
      </c>
      <c r="AR1139" s="256" t="s">
        <v>1489</v>
      </c>
      <c r="AS1139" s="16" t="s">
        <v>160</v>
      </c>
      <c r="AT1139" s="17" t="s">
        <v>161</v>
      </c>
      <c r="AU1139" s="16">
        <v>0</v>
      </c>
      <c r="AV1139" s="16">
        <v>0</v>
      </c>
      <c r="AW1139" s="16">
        <v>0</v>
      </c>
      <c r="AX1139" s="17" t="s">
        <v>162</v>
      </c>
      <c r="AY1139" s="17" t="s">
        <v>160</v>
      </c>
      <c r="AZ1139" s="15">
        <v>0</v>
      </c>
      <c r="BA1139" s="15">
        <v>0</v>
      </c>
      <c r="BB1139" s="71" t="s">
        <v>1490</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68000113</v>
      </c>
      <c r="D1140" s="17" t="s">
        <v>1491</v>
      </c>
      <c r="E1140" s="16">
        <v>1</v>
      </c>
      <c r="F1140" s="16">
        <v>68000113</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1492</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69000001</v>
      </c>
      <c r="D1141" s="83" t="s">
        <v>1493</v>
      </c>
      <c r="E1141" s="11">
        <v>1</v>
      </c>
      <c r="F1141" s="16">
        <v>60090002</v>
      </c>
      <c r="G1141" s="11">
        <v>0</v>
      </c>
      <c r="H1141" s="12">
        <v>0</v>
      </c>
      <c r="I1141" s="11">
        <v>1</v>
      </c>
      <c r="J1141" s="11">
        <v>0</v>
      </c>
      <c r="K1141" s="12">
        <v>0</v>
      </c>
      <c r="L1141" s="12">
        <v>0</v>
      </c>
      <c r="M1141" s="11" t="s">
        <v>1494</v>
      </c>
      <c r="N1141" s="11">
        <v>3</v>
      </c>
      <c r="O1141" s="11">
        <v>0</v>
      </c>
      <c r="P1141" s="11">
        <v>0</v>
      </c>
      <c r="Q1141" s="11">
        <v>0</v>
      </c>
      <c r="R1141" s="8">
        <v>0</v>
      </c>
      <c r="S1141" s="11">
        <v>0</v>
      </c>
      <c r="T1141" s="13">
        <v>1</v>
      </c>
      <c r="U1141" s="11">
        <v>0</v>
      </c>
      <c r="V1141" s="12">
        <v>0</v>
      </c>
      <c r="W1141" s="11">
        <v>0</v>
      </c>
      <c r="X1141" s="11">
        <v>0</v>
      </c>
      <c r="Y1141" s="11">
        <v>0</v>
      </c>
      <c r="Z1141" s="11">
        <v>0</v>
      </c>
      <c r="AA1141" s="12">
        <v>0</v>
      </c>
      <c r="AB1141" s="11">
        <v>0</v>
      </c>
      <c r="AC1141" s="11">
        <v>0</v>
      </c>
      <c r="AD1141" s="11">
        <v>0</v>
      </c>
      <c r="AE1141" s="11">
        <v>0</v>
      </c>
      <c r="AF1141" s="11">
        <v>0</v>
      </c>
      <c r="AG1141" s="12">
        <v>0</v>
      </c>
      <c r="AH1141" s="63">
        <v>0</v>
      </c>
      <c r="AI1141" s="8">
        <v>0</v>
      </c>
      <c r="AJ1141" s="11">
        <v>0</v>
      </c>
      <c r="AK1141" s="29">
        <v>0</v>
      </c>
      <c r="AL1141" s="11">
        <v>0</v>
      </c>
      <c r="AM1141" s="11">
        <v>0</v>
      </c>
      <c r="AN1141" s="11">
        <v>0</v>
      </c>
      <c r="AO1141" s="11">
        <v>0</v>
      </c>
      <c r="AP1141" s="11">
        <v>0</v>
      </c>
      <c r="AQ1141" s="11">
        <v>0</v>
      </c>
      <c r="AR1141" s="8">
        <v>0</v>
      </c>
      <c r="AS1141" s="32">
        <v>0</v>
      </c>
      <c r="AT1141" s="11">
        <v>0</v>
      </c>
      <c r="AU1141" s="12">
        <v>0</v>
      </c>
      <c r="AV1141" s="12">
        <v>0</v>
      </c>
      <c r="AW1141" s="12">
        <v>0</v>
      </c>
      <c r="AX1141" s="17" t="s">
        <v>162</v>
      </c>
      <c r="AY1141" s="72">
        <v>0</v>
      </c>
      <c r="AZ1141" s="15">
        <v>0</v>
      </c>
      <c r="BA1141" s="15">
        <v>1</v>
      </c>
      <c r="BB1141" s="200" t="s">
        <v>1495</v>
      </c>
      <c r="BC1141" s="11">
        <v>0</v>
      </c>
      <c r="BD1141" s="11">
        <v>0</v>
      </c>
      <c r="BE1141" s="16">
        <v>0</v>
      </c>
      <c r="BF1141" s="11">
        <v>0</v>
      </c>
      <c r="BG1141" s="11">
        <v>0</v>
      </c>
      <c r="BH1141" s="29">
        <v>0</v>
      </c>
      <c r="BI1141" s="11">
        <v>0</v>
      </c>
      <c r="BJ1141" s="8">
        <v>0</v>
      </c>
      <c r="BK1141" s="8">
        <v>0</v>
      </c>
      <c r="BL1141" s="8">
        <v>0</v>
      </c>
      <c r="BM1141" s="8">
        <v>0</v>
      </c>
      <c r="BN1141" s="8">
        <v>0</v>
      </c>
      <c r="BO1141" s="8">
        <v>0</v>
      </c>
      <c r="BP1141" s="8">
        <v>0</v>
      </c>
    </row>
    <row r="1142" spans="3:68" ht="20.100000000000001" customHeight="1">
      <c r="C1142" s="16">
        <v>69000002</v>
      </c>
      <c r="D1142" s="17" t="s">
        <v>1496</v>
      </c>
      <c r="E1142" s="16">
        <v>1</v>
      </c>
      <c r="F1142" s="16">
        <v>68000110</v>
      </c>
      <c r="G1142" s="16">
        <v>0</v>
      </c>
      <c r="H1142" s="15">
        <v>0</v>
      </c>
      <c r="I1142" s="11">
        <v>1</v>
      </c>
      <c r="J1142" s="16">
        <v>0</v>
      </c>
      <c r="K1142" s="16">
        <v>0</v>
      </c>
      <c r="L1142" s="16">
        <v>0</v>
      </c>
      <c r="M1142" s="16">
        <v>0</v>
      </c>
      <c r="N1142" s="16">
        <v>2</v>
      </c>
      <c r="O1142" s="16">
        <v>1</v>
      </c>
      <c r="P1142" s="16">
        <v>0.05</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197">
        <v>69000021</v>
      </c>
      <c r="AS1142" s="16" t="s">
        <v>160</v>
      </c>
      <c r="AT1142" s="17" t="s">
        <v>161</v>
      </c>
      <c r="AU1142" s="16">
        <v>0</v>
      </c>
      <c r="AV1142" s="16">
        <v>0</v>
      </c>
      <c r="AW1142" s="16">
        <v>0</v>
      </c>
      <c r="AX1142" s="17" t="s">
        <v>162</v>
      </c>
      <c r="AY1142" s="17" t="s">
        <v>160</v>
      </c>
      <c r="AZ1142" s="15">
        <v>0</v>
      </c>
      <c r="BA1142" s="15">
        <v>1</v>
      </c>
      <c r="BB1142" s="71" t="s">
        <v>1484</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69000003</v>
      </c>
      <c r="D1143" s="83" t="s">
        <v>1497</v>
      </c>
      <c r="E1143" s="11">
        <v>1</v>
      </c>
      <c r="F1143" s="16">
        <v>60090002</v>
      </c>
      <c r="G1143" s="11">
        <v>0</v>
      </c>
      <c r="H1143" s="12">
        <v>0</v>
      </c>
      <c r="I1143" s="11">
        <v>1</v>
      </c>
      <c r="J1143" s="11">
        <v>0</v>
      </c>
      <c r="K1143" s="12">
        <v>0</v>
      </c>
      <c r="L1143" s="12">
        <v>0</v>
      </c>
      <c r="M1143" s="11" t="s">
        <v>1498</v>
      </c>
      <c r="N1143" s="11">
        <v>3</v>
      </c>
      <c r="O1143" s="11">
        <v>0</v>
      </c>
      <c r="P1143" s="11">
        <v>0</v>
      </c>
      <c r="Q1143" s="11">
        <v>0</v>
      </c>
      <c r="R1143" s="8">
        <v>0</v>
      </c>
      <c r="S1143" s="11">
        <v>0</v>
      </c>
      <c r="T1143" s="13">
        <v>1</v>
      </c>
      <c r="U1143" s="11">
        <v>0</v>
      </c>
      <c r="V1143" s="12">
        <v>0</v>
      </c>
      <c r="W1143" s="11">
        <v>0</v>
      </c>
      <c r="X1143" s="11">
        <v>0</v>
      </c>
      <c r="Y1143" s="11">
        <v>0</v>
      </c>
      <c r="Z1143" s="11">
        <v>0</v>
      </c>
      <c r="AA1143" s="12">
        <v>0</v>
      </c>
      <c r="AB1143" s="11">
        <v>0</v>
      </c>
      <c r="AC1143" s="11">
        <v>0</v>
      </c>
      <c r="AD1143" s="11">
        <v>0</v>
      </c>
      <c r="AE1143" s="11">
        <v>0</v>
      </c>
      <c r="AF1143" s="11">
        <v>0</v>
      </c>
      <c r="AG1143" s="12">
        <v>0</v>
      </c>
      <c r="AH1143" s="63">
        <v>0</v>
      </c>
      <c r="AI1143" s="8">
        <v>0</v>
      </c>
      <c r="AJ1143" s="11">
        <v>0</v>
      </c>
      <c r="AK1143" s="29">
        <v>0</v>
      </c>
      <c r="AL1143" s="11">
        <v>0</v>
      </c>
      <c r="AM1143" s="11">
        <v>0</v>
      </c>
      <c r="AN1143" s="11">
        <v>0</v>
      </c>
      <c r="AO1143" s="11">
        <v>0</v>
      </c>
      <c r="AP1143" s="11">
        <v>0</v>
      </c>
      <c r="AQ1143" s="11">
        <v>0</v>
      </c>
      <c r="AR1143" s="8">
        <v>0</v>
      </c>
      <c r="AS1143" s="32">
        <v>0</v>
      </c>
      <c r="AT1143" s="11">
        <v>0</v>
      </c>
      <c r="AU1143" s="12">
        <v>0</v>
      </c>
      <c r="AV1143" s="12">
        <v>0</v>
      </c>
      <c r="AW1143" s="12">
        <v>0</v>
      </c>
      <c r="AX1143" s="17" t="s">
        <v>162</v>
      </c>
      <c r="AY1143" s="72">
        <v>0</v>
      </c>
      <c r="AZ1143" s="15">
        <v>0</v>
      </c>
      <c r="BA1143" s="15">
        <v>1</v>
      </c>
      <c r="BB1143" s="200" t="s">
        <v>1495</v>
      </c>
      <c r="BC1143" s="11">
        <v>0</v>
      </c>
      <c r="BD1143" s="11">
        <v>0</v>
      </c>
      <c r="BE1143" s="16">
        <v>0</v>
      </c>
      <c r="BF1143" s="11">
        <v>0</v>
      </c>
      <c r="BG1143" s="11">
        <v>0</v>
      </c>
      <c r="BH1143" s="29">
        <v>0</v>
      </c>
      <c r="BI1143" s="11">
        <v>0</v>
      </c>
      <c r="BJ1143" s="8">
        <v>0</v>
      </c>
      <c r="BK1143" s="8">
        <v>0</v>
      </c>
      <c r="BL1143" s="8">
        <v>0</v>
      </c>
      <c r="BM1143" s="8">
        <v>0</v>
      </c>
      <c r="BN1143" s="8">
        <v>0</v>
      </c>
      <c r="BO1143" s="8">
        <v>0</v>
      </c>
      <c r="BP1143" s="8">
        <v>0</v>
      </c>
    </row>
    <row r="1144" spans="3:68" ht="20.100000000000001" customHeight="1">
      <c r="C1144" s="16">
        <v>69000004</v>
      </c>
      <c r="D1144" s="17" t="s">
        <v>1499</v>
      </c>
      <c r="E1144" s="16">
        <v>1</v>
      </c>
      <c r="F1144" s="16">
        <v>68000110</v>
      </c>
      <c r="G1144" s="16">
        <v>0</v>
      </c>
      <c r="H1144" s="15">
        <v>0</v>
      </c>
      <c r="I1144" s="11">
        <v>1</v>
      </c>
      <c r="J1144" s="16">
        <v>0</v>
      </c>
      <c r="K1144" s="16">
        <v>0</v>
      </c>
      <c r="L1144" s="16">
        <v>0</v>
      </c>
      <c r="M1144" s="16">
        <v>0</v>
      </c>
      <c r="N1144" s="16">
        <v>2</v>
      </c>
      <c r="O1144" s="16">
        <v>3</v>
      </c>
      <c r="P1144" s="16">
        <v>0.2</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69000041</v>
      </c>
      <c r="AS1144" s="16" t="s">
        <v>160</v>
      </c>
      <c r="AT1144" s="17" t="s">
        <v>161</v>
      </c>
      <c r="AU1144" s="16">
        <v>0</v>
      </c>
      <c r="AV1144" s="16">
        <v>0</v>
      </c>
      <c r="AW1144" s="16">
        <v>0</v>
      </c>
      <c r="AX1144" s="17" t="s">
        <v>162</v>
      </c>
      <c r="AY1144" s="17" t="s">
        <v>160</v>
      </c>
      <c r="AZ1144" s="15">
        <v>0</v>
      </c>
      <c r="BA1144" s="15">
        <v>1</v>
      </c>
      <c r="BB1144" s="34" t="s">
        <v>1500</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69000005</v>
      </c>
      <c r="D1145" s="83" t="s">
        <v>1501</v>
      </c>
      <c r="E1145" s="11">
        <v>1</v>
      </c>
      <c r="F1145" s="16">
        <v>60090002</v>
      </c>
      <c r="G1145" s="11">
        <v>0</v>
      </c>
      <c r="H1145" s="12">
        <v>0</v>
      </c>
      <c r="I1145" s="11">
        <v>1</v>
      </c>
      <c r="J1145" s="11">
        <v>0</v>
      </c>
      <c r="K1145" s="12">
        <v>0</v>
      </c>
      <c r="L1145" s="12">
        <v>0</v>
      </c>
      <c r="M1145" s="11" t="s">
        <v>1502</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1495</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69000006</v>
      </c>
      <c r="D1146" s="9" t="s">
        <v>1503</v>
      </c>
      <c r="E1146" s="16">
        <v>1</v>
      </c>
      <c r="F1146" s="16">
        <v>66001007</v>
      </c>
      <c r="G1146" s="8">
        <v>0</v>
      </c>
      <c r="H1146" s="8">
        <v>0</v>
      </c>
      <c r="I1146" s="11">
        <v>1</v>
      </c>
      <c r="J1146" s="16">
        <v>0</v>
      </c>
      <c r="K1146" s="8">
        <v>0</v>
      </c>
      <c r="L1146" s="8">
        <v>0</v>
      </c>
      <c r="M1146" s="8">
        <v>0</v>
      </c>
      <c r="N1146" s="8">
        <v>2</v>
      </c>
      <c r="O1146" s="8">
        <v>3</v>
      </c>
      <c r="P1146" s="8">
        <v>0.05</v>
      </c>
      <c r="Q1146" s="8">
        <v>0</v>
      </c>
      <c r="R1146" s="8">
        <v>0</v>
      </c>
      <c r="S1146" s="8">
        <v>0</v>
      </c>
      <c r="T1146" s="13">
        <v>1</v>
      </c>
      <c r="U1146" s="8">
        <v>2</v>
      </c>
      <c r="V1146" s="8">
        <v>1000</v>
      </c>
      <c r="W1146" s="8">
        <v>0</v>
      </c>
      <c r="X1146" s="8">
        <v>0</v>
      </c>
      <c r="Y1146" s="8">
        <v>0</v>
      </c>
      <c r="Z1146" s="8">
        <v>0</v>
      </c>
      <c r="AA1146" s="8">
        <v>0</v>
      </c>
      <c r="AB1146" s="16">
        <v>0</v>
      </c>
      <c r="AC1146" s="8">
        <v>0</v>
      </c>
      <c r="AD1146" s="8">
        <v>15</v>
      </c>
      <c r="AE1146" s="8">
        <v>0</v>
      </c>
      <c r="AF1146" s="8">
        <v>0</v>
      </c>
      <c r="AG1146" s="8">
        <v>7</v>
      </c>
      <c r="AH1146" s="8">
        <v>0</v>
      </c>
      <c r="AI1146" s="8">
        <v>0</v>
      </c>
      <c r="AJ1146" s="8">
        <v>6</v>
      </c>
      <c r="AK1146" s="8">
        <v>0</v>
      </c>
      <c r="AL1146" s="8">
        <v>0</v>
      </c>
      <c r="AM1146" s="8">
        <v>0</v>
      </c>
      <c r="AN1146" s="8">
        <v>0.5</v>
      </c>
      <c r="AO1146" s="8">
        <v>1000</v>
      </c>
      <c r="AP1146" s="8">
        <v>0</v>
      </c>
      <c r="AQ1146" s="8">
        <v>0</v>
      </c>
      <c r="AR1146" s="8">
        <v>0</v>
      </c>
      <c r="AS1146" s="8" t="s">
        <v>160</v>
      </c>
      <c r="AT1146" s="9" t="s">
        <v>199</v>
      </c>
      <c r="AU1146" s="8" t="s">
        <v>869</v>
      </c>
      <c r="AV1146" s="8" t="s">
        <v>160</v>
      </c>
      <c r="AW1146" s="8" t="s">
        <v>958</v>
      </c>
      <c r="AX1146" s="9" t="s">
        <v>162</v>
      </c>
      <c r="AY1146" s="8">
        <v>0</v>
      </c>
      <c r="AZ1146" s="15">
        <v>0</v>
      </c>
      <c r="BA1146" s="15">
        <v>1</v>
      </c>
      <c r="BB1146" s="34" t="s">
        <v>1504</v>
      </c>
      <c r="BC1146" s="8">
        <v>0</v>
      </c>
      <c r="BD1146" s="13">
        <v>0</v>
      </c>
      <c r="BE1146" s="8">
        <v>0</v>
      </c>
      <c r="BF1146" s="8">
        <v>0</v>
      </c>
      <c r="BG1146" s="8">
        <v>0</v>
      </c>
      <c r="BH1146" s="8">
        <v>0</v>
      </c>
      <c r="BI1146" s="11">
        <v>0</v>
      </c>
      <c r="BJ1146" s="8">
        <v>1</v>
      </c>
      <c r="BK1146" s="8">
        <v>0</v>
      </c>
      <c r="BL1146" s="8">
        <v>0</v>
      </c>
      <c r="BM1146" s="8">
        <v>0</v>
      </c>
      <c r="BN1146" s="8">
        <v>0</v>
      </c>
      <c r="BO1146" s="8">
        <v>0</v>
      </c>
      <c r="BP1146" s="8">
        <v>0</v>
      </c>
    </row>
    <row r="1147" spans="3:68" ht="20.100000000000001" customHeight="1">
      <c r="C1147" s="16">
        <v>69000007</v>
      </c>
      <c r="D1147" s="9" t="s">
        <v>1505</v>
      </c>
      <c r="E1147" s="16">
        <v>1</v>
      </c>
      <c r="F1147" s="16">
        <v>68000110</v>
      </c>
      <c r="G1147" s="16">
        <v>0</v>
      </c>
      <c r="H1147" s="15">
        <v>0</v>
      </c>
      <c r="I1147" s="11">
        <v>1</v>
      </c>
      <c r="J1147" s="16">
        <v>0</v>
      </c>
      <c r="K1147" s="16">
        <v>0</v>
      </c>
      <c r="L1147" s="16">
        <v>0</v>
      </c>
      <c r="M1147" s="16">
        <v>0</v>
      </c>
      <c r="N1147" s="16">
        <v>2</v>
      </c>
      <c r="O1147" s="16">
        <v>1</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69000071</v>
      </c>
      <c r="AS1147" s="16" t="s">
        <v>160</v>
      </c>
      <c r="AT1147" s="17" t="s">
        <v>161</v>
      </c>
      <c r="AU1147" s="16">
        <v>0</v>
      </c>
      <c r="AV1147" s="16">
        <v>0</v>
      </c>
      <c r="AW1147" s="16">
        <v>0</v>
      </c>
      <c r="AX1147" s="17" t="s">
        <v>162</v>
      </c>
      <c r="AY1147" s="17" t="s">
        <v>160</v>
      </c>
      <c r="AZ1147" s="15">
        <v>0</v>
      </c>
      <c r="BA1147" s="15">
        <v>1</v>
      </c>
      <c r="BB1147" s="34" t="s">
        <v>1506</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69000008</v>
      </c>
      <c r="D1148" s="83" t="s">
        <v>1507</v>
      </c>
      <c r="E1148" s="11">
        <v>1</v>
      </c>
      <c r="F1148" s="16">
        <v>60090002</v>
      </c>
      <c r="G1148" s="11">
        <v>0</v>
      </c>
      <c r="H1148" s="12">
        <v>0</v>
      </c>
      <c r="I1148" s="11">
        <v>1</v>
      </c>
      <c r="J1148" s="11">
        <v>0</v>
      </c>
      <c r="K1148" s="12">
        <v>0</v>
      </c>
      <c r="L1148" s="12">
        <v>0</v>
      </c>
      <c r="M1148" s="11" t="s">
        <v>1508</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1495</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69000009</v>
      </c>
      <c r="D1149" s="83" t="s">
        <v>1509</v>
      </c>
      <c r="E1149" s="11">
        <v>1</v>
      </c>
      <c r="F1149" s="16">
        <v>60090002</v>
      </c>
      <c r="G1149" s="11">
        <v>0</v>
      </c>
      <c r="H1149" s="12">
        <v>0</v>
      </c>
      <c r="I1149" s="11">
        <v>1</v>
      </c>
      <c r="J1149" s="11">
        <v>0</v>
      </c>
      <c r="K1149" s="12">
        <v>0</v>
      </c>
      <c r="L1149" s="12">
        <v>0</v>
      </c>
      <c r="M1149" s="11" t="s">
        <v>1508</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1495</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69000010</v>
      </c>
      <c r="D1150" s="17" t="s">
        <v>1510</v>
      </c>
      <c r="E1150" s="16">
        <v>1</v>
      </c>
      <c r="F1150" s="16">
        <v>68000110</v>
      </c>
      <c r="G1150" s="16">
        <v>0</v>
      </c>
      <c r="H1150" s="15">
        <v>0</v>
      </c>
      <c r="I1150" s="11">
        <v>1</v>
      </c>
      <c r="J1150" s="16">
        <v>0</v>
      </c>
      <c r="K1150" s="16">
        <v>0</v>
      </c>
      <c r="L1150" s="16">
        <v>0</v>
      </c>
      <c r="M1150" s="16">
        <v>0</v>
      </c>
      <c r="N1150" s="16">
        <v>2</v>
      </c>
      <c r="O1150" s="16">
        <v>3</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69000101</v>
      </c>
      <c r="AS1150" s="16" t="s">
        <v>160</v>
      </c>
      <c r="AT1150" s="17" t="s">
        <v>161</v>
      </c>
      <c r="AU1150" s="16">
        <v>0</v>
      </c>
      <c r="AV1150" s="16">
        <v>0</v>
      </c>
      <c r="AW1150" s="16">
        <v>0</v>
      </c>
      <c r="AX1150" s="17" t="s">
        <v>162</v>
      </c>
      <c r="AY1150" s="17" t="s">
        <v>160</v>
      </c>
      <c r="AZ1150" s="15">
        <v>0</v>
      </c>
      <c r="BA1150" s="15">
        <v>1</v>
      </c>
      <c r="BB1150" s="71" t="s">
        <v>1484</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69000011</v>
      </c>
      <c r="D1151" s="9" t="s">
        <v>1511</v>
      </c>
      <c r="E1151" s="16">
        <v>1</v>
      </c>
      <c r="F1151" s="16">
        <v>68000110</v>
      </c>
      <c r="G1151" s="16">
        <v>0</v>
      </c>
      <c r="H1151" s="15">
        <v>0</v>
      </c>
      <c r="I1151" s="11">
        <v>1</v>
      </c>
      <c r="J1151" s="16">
        <v>0</v>
      </c>
      <c r="K1151" s="16">
        <v>0</v>
      </c>
      <c r="L1151" s="16">
        <v>0</v>
      </c>
      <c r="M1151" s="16">
        <v>0</v>
      </c>
      <c r="N1151" s="16">
        <v>2</v>
      </c>
      <c r="O1151" s="16">
        <v>1</v>
      </c>
      <c r="P1151" s="16">
        <v>0.05</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197">
        <v>69000111</v>
      </c>
      <c r="AS1151" s="16" t="s">
        <v>160</v>
      </c>
      <c r="AT1151" s="17" t="s">
        <v>161</v>
      </c>
      <c r="AU1151" s="16">
        <v>0</v>
      </c>
      <c r="AV1151" s="16">
        <v>0</v>
      </c>
      <c r="AW1151" s="16">
        <v>0</v>
      </c>
      <c r="AX1151" s="17" t="s">
        <v>162</v>
      </c>
      <c r="AY1151" s="17" t="s">
        <v>160</v>
      </c>
      <c r="AZ1151" s="15">
        <v>0</v>
      </c>
      <c r="BA1151" s="15">
        <v>1</v>
      </c>
      <c r="BB1151" s="34" t="s">
        <v>1506</v>
      </c>
      <c r="BC1151" s="16">
        <v>0</v>
      </c>
      <c r="BD1151" s="13">
        <v>0</v>
      </c>
      <c r="BE1151" s="16">
        <v>0</v>
      </c>
      <c r="BF1151" s="16">
        <v>0</v>
      </c>
      <c r="BG1151" s="16">
        <v>0</v>
      </c>
      <c r="BH1151" s="16">
        <v>0</v>
      </c>
      <c r="BI1151" s="11">
        <v>0</v>
      </c>
      <c r="BJ1151" s="8">
        <v>1</v>
      </c>
      <c r="BK1151" s="8">
        <v>0</v>
      </c>
      <c r="BL1151" s="8">
        <v>0</v>
      </c>
      <c r="BM1151" s="8">
        <v>0</v>
      </c>
      <c r="BN1151" s="8">
        <v>0</v>
      </c>
      <c r="BO1151" s="8">
        <v>0</v>
      </c>
      <c r="BP1151" s="8">
        <v>0</v>
      </c>
    </row>
    <row r="1152" spans="3:68" ht="20.100000000000001" customHeight="1">
      <c r="C1152" s="16">
        <v>69000012</v>
      </c>
      <c r="D1152" s="9" t="s">
        <v>1512</v>
      </c>
      <c r="E1152" s="16">
        <v>1</v>
      </c>
      <c r="F1152" s="16">
        <v>66001007</v>
      </c>
      <c r="G1152" s="8">
        <v>0</v>
      </c>
      <c r="H1152" s="8">
        <v>0</v>
      </c>
      <c r="I1152" s="16">
        <v>1</v>
      </c>
      <c r="J1152" s="16">
        <v>0</v>
      </c>
      <c r="K1152" s="8">
        <v>0</v>
      </c>
      <c r="L1152" s="8">
        <v>0</v>
      </c>
      <c r="M1152" s="8">
        <v>0</v>
      </c>
      <c r="N1152" s="8">
        <v>2</v>
      </c>
      <c r="O1152" s="8">
        <v>3</v>
      </c>
      <c r="P1152" s="8">
        <v>0.15</v>
      </c>
      <c r="Q1152" s="8">
        <v>0</v>
      </c>
      <c r="R1152" s="8">
        <v>0</v>
      </c>
      <c r="S1152" s="8">
        <v>0</v>
      </c>
      <c r="T1152" s="13">
        <v>1</v>
      </c>
      <c r="U1152" s="8">
        <v>2</v>
      </c>
      <c r="V1152" s="8">
        <v>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197">
        <v>0</v>
      </c>
      <c r="AS1152" s="8">
        <v>69000121</v>
      </c>
      <c r="AT1152" s="9" t="s">
        <v>199</v>
      </c>
      <c r="AU1152" s="8" t="s">
        <v>869</v>
      </c>
      <c r="AV1152" s="8" t="s">
        <v>160</v>
      </c>
      <c r="AW1152" s="8" t="s">
        <v>958</v>
      </c>
      <c r="AX1152" s="9" t="s">
        <v>162</v>
      </c>
      <c r="AY1152" s="8">
        <v>0</v>
      </c>
      <c r="AZ1152" s="15">
        <v>0</v>
      </c>
      <c r="BA1152" s="15">
        <v>1</v>
      </c>
      <c r="BB1152" s="34" t="s">
        <v>1513</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69000013</v>
      </c>
      <c r="D1153" s="189" t="s">
        <v>1514</v>
      </c>
      <c r="E1153" s="11">
        <v>1</v>
      </c>
      <c r="F1153" s="16">
        <v>60090002</v>
      </c>
      <c r="G1153" s="11">
        <v>0</v>
      </c>
      <c r="H1153" s="12">
        <v>0</v>
      </c>
      <c r="I1153" s="11">
        <v>1</v>
      </c>
      <c r="J1153" s="11">
        <v>0</v>
      </c>
      <c r="K1153" s="12">
        <v>0</v>
      </c>
      <c r="L1153" s="12">
        <v>0</v>
      </c>
      <c r="M1153" s="11" t="s">
        <v>1515</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1495</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69000014</v>
      </c>
      <c r="D1154" s="189" t="s">
        <v>1516</v>
      </c>
      <c r="E1154" s="11">
        <v>1</v>
      </c>
      <c r="F1154" s="16">
        <v>60090002</v>
      </c>
      <c r="G1154" s="11">
        <v>0</v>
      </c>
      <c r="H1154" s="12">
        <v>0</v>
      </c>
      <c r="I1154" s="11">
        <v>1</v>
      </c>
      <c r="J1154" s="11">
        <v>0</v>
      </c>
      <c r="K1154" s="12">
        <v>0</v>
      </c>
      <c r="L1154" s="12">
        <v>0</v>
      </c>
      <c r="M1154" s="11" t="s">
        <v>1517</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1495</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69000015</v>
      </c>
      <c r="D1155" s="189" t="s">
        <v>1518</v>
      </c>
      <c r="E1155" s="11">
        <v>1</v>
      </c>
      <c r="F1155" s="16">
        <v>60090002</v>
      </c>
      <c r="G1155" s="11">
        <v>0</v>
      </c>
      <c r="H1155" s="12">
        <v>0</v>
      </c>
      <c r="I1155" s="11">
        <v>1</v>
      </c>
      <c r="J1155" s="11">
        <v>0</v>
      </c>
      <c r="K1155" s="12">
        <v>0</v>
      </c>
      <c r="L1155" s="12">
        <v>0</v>
      </c>
      <c r="M1155" s="11" t="s">
        <v>1519</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1495</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69000016</v>
      </c>
      <c r="D1156" s="189" t="s">
        <v>1520</v>
      </c>
      <c r="E1156" s="11">
        <v>1</v>
      </c>
      <c r="F1156" s="16">
        <v>60090002</v>
      </c>
      <c r="G1156" s="11">
        <v>0</v>
      </c>
      <c r="H1156" s="12">
        <v>0</v>
      </c>
      <c r="I1156" s="11">
        <v>1</v>
      </c>
      <c r="J1156" s="11">
        <v>0</v>
      </c>
      <c r="K1156" s="12">
        <v>0</v>
      </c>
      <c r="L1156" s="12">
        <v>0</v>
      </c>
      <c r="M1156" s="11" t="s">
        <v>1521</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1495</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69000017</v>
      </c>
      <c r="D1157" s="189" t="s">
        <v>1522</v>
      </c>
      <c r="E1157" s="11">
        <v>1</v>
      </c>
      <c r="F1157" s="16">
        <v>60090002</v>
      </c>
      <c r="G1157" s="11">
        <v>0</v>
      </c>
      <c r="H1157" s="12">
        <v>0</v>
      </c>
      <c r="I1157" s="11">
        <v>1</v>
      </c>
      <c r="J1157" s="11">
        <v>0</v>
      </c>
      <c r="K1157" s="12">
        <v>0</v>
      </c>
      <c r="L1157" s="12">
        <v>0</v>
      </c>
      <c r="M1157" s="11" t="s">
        <v>1523</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1495</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59">
        <v>69000018</v>
      </c>
      <c r="D1158" s="190" t="s">
        <v>1524</v>
      </c>
      <c r="E1158" s="82">
        <v>1</v>
      </c>
      <c r="F1158" s="59">
        <v>60090002</v>
      </c>
      <c r="G1158" s="82">
        <v>0</v>
      </c>
      <c r="H1158" s="191">
        <v>0</v>
      </c>
      <c r="I1158" s="82">
        <v>1</v>
      </c>
      <c r="J1158" s="82">
        <v>0</v>
      </c>
      <c r="K1158" s="191">
        <v>0</v>
      </c>
      <c r="L1158" s="191">
        <v>0</v>
      </c>
      <c r="M1158" s="82" t="s">
        <v>1525</v>
      </c>
      <c r="N1158" s="82">
        <v>3</v>
      </c>
      <c r="O1158" s="82">
        <v>0</v>
      </c>
      <c r="P1158" s="82">
        <v>0</v>
      </c>
      <c r="Q1158" s="82">
        <v>0</v>
      </c>
      <c r="R1158" s="62">
        <v>0</v>
      </c>
      <c r="S1158" s="82">
        <v>0</v>
      </c>
      <c r="T1158" s="54">
        <v>1</v>
      </c>
      <c r="U1158" s="82">
        <v>0</v>
      </c>
      <c r="V1158" s="191">
        <v>0</v>
      </c>
      <c r="W1158" s="82">
        <v>0</v>
      </c>
      <c r="X1158" s="82">
        <v>0</v>
      </c>
      <c r="Y1158" s="82">
        <v>0</v>
      </c>
      <c r="Z1158" s="82">
        <v>0</v>
      </c>
      <c r="AA1158" s="191">
        <v>0</v>
      </c>
      <c r="AB1158" s="82">
        <v>0</v>
      </c>
      <c r="AC1158" s="82">
        <v>0</v>
      </c>
      <c r="AD1158" s="82">
        <v>0</v>
      </c>
      <c r="AE1158" s="82">
        <v>0</v>
      </c>
      <c r="AF1158" s="82">
        <v>0</v>
      </c>
      <c r="AG1158" s="191">
        <v>0</v>
      </c>
      <c r="AH1158" s="195">
        <v>0</v>
      </c>
      <c r="AI1158" s="62">
        <v>0</v>
      </c>
      <c r="AJ1158" s="82">
        <v>0</v>
      </c>
      <c r="AK1158" s="196">
        <v>0</v>
      </c>
      <c r="AL1158" s="82">
        <v>0</v>
      </c>
      <c r="AM1158" s="82">
        <v>0</v>
      </c>
      <c r="AN1158" s="82">
        <v>0</v>
      </c>
      <c r="AO1158" s="82">
        <v>0</v>
      </c>
      <c r="AP1158" s="82">
        <v>0</v>
      </c>
      <c r="AQ1158" s="82">
        <v>0</v>
      </c>
      <c r="AR1158" s="62">
        <v>0</v>
      </c>
      <c r="AS1158" s="198">
        <v>0</v>
      </c>
      <c r="AT1158" s="82">
        <v>0</v>
      </c>
      <c r="AU1158" s="191">
        <v>0</v>
      </c>
      <c r="AV1158" s="191">
        <v>0</v>
      </c>
      <c r="AW1158" s="191">
        <v>0</v>
      </c>
      <c r="AX1158" s="58" t="s">
        <v>162</v>
      </c>
      <c r="AY1158" s="201">
        <v>0</v>
      </c>
      <c r="AZ1158" s="60">
        <v>0</v>
      </c>
      <c r="BA1158" s="60">
        <v>1</v>
      </c>
      <c r="BB1158" s="202" t="s">
        <v>1495</v>
      </c>
      <c r="BC1158" s="82">
        <v>0</v>
      </c>
      <c r="BD1158" s="82">
        <v>0</v>
      </c>
      <c r="BE1158" s="59">
        <v>0</v>
      </c>
      <c r="BF1158" s="82">
        <v>0</v>
      </c>
      <c r="BG1158" s="82">
        <v>0</v>
      </c>
      <c r="BH1158" s="196">
        <v>0</v>
      </c>
      <c r="BI1158" s="82">
        <v>0</v>
      </c>
      <c r="BJ1158" s="62">
        <v>0</v>
      </c>
      <c r="BK1158" s="62">
        <v>0</v>
      </c>
      <c r="BL1158" s="62">
        <v>0</v>
      </c>
      <c r="BM1158" s="62">
        <v>0</v>
      </c>
      <c r="BN1158" s="62">
        <v>0</v>
      </c>
      <c r="BO1158" s="62">
        <v>0</v>
      </c>
      <c r="BP1158" s="8">
        <v>0</v>
      </c>
    </row>
    <row r="1159" spans="3:68" ht="20.100000000000001" customHeight="1">
      <c r="C1159" s="16">
        <v>69011001</v>
      </c>
      <c r="D1159" s="192" t="s">
        <v>1526</v>
      </c>
      <c r="E1159" s="193">
        <v>1</v>
      </c>
      <c r="F1159" s="193">
        <v>60090002</v>
      </c>
      <c r="G1159" s="194">
        <v>0</v>
      </c>
      <c r="H1159" s="194">
        <v>0</v>
      </c>
      <c r="I1159" s="193">
        <v>1</v>
      </c>
      <c r="J1159" s="193">
        <v>0</v>
      </c>
      <c r="K1159" s="194">
        <v>0</v>
      </c>
      <c r="L1159" s="194">
        <v>0</v>
      </c>
      <c r="M1159" s="194" t="s">
        <v>1527</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1526</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69011002</v>
      </c>
      <c r="D1160" s="192" t="s">
        <v>1528</v>
      </c>
      <c r="E1160" s="193">
        <v>1</v>
      </c>
      <c r="F1160" s="193">
        <v>60090002</v>
      </c>
      <c r="G1160" s="194">
        <v>0</v>
      </c>
      <c r="H1160" s="194">
        <v>0</v>
      </c>
      <c r="I1160" s="193">
        <v>1</v>
      </c>
      <c r="J1160" s="193">
        <v>0</v>
      </c>
      <c r="K1160" s="194">
        <v>0</v>
      </c>
      <c r="L1160" s="194">
        <v>0</v>
      </c>
      <c r="M1160" s="194" t="s">
        <v>1508</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1528</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69011003</v>
      </c>
      <c r="D1161" s="192" t="s">
        <v>1529</v>
      </c>
      <c r="E1161" s="193">
        <v>1</v>
      </c>
      <c r="F1161" s="193">
        <v>60090002</v>
      </c>
      <c r="G1161" s="194">
        <v>0</v>
      </c>
      <c r="H1161" s="194">
        <v>0</v>
      </c>
      <c r="I1161" s="193">
        <v>1</v>
      </c>
      <c r="J1161" s="193">
        <v>0</v>
      </c>
      <c r="K1161" s="194">
        <v>0</v>
      </c>
      <c r="L1161" s="194">
        <v>0</v>
      </c>
      <c r="M1161" s="194" t="s">
        <v>1530</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1529</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69011004</v>
      </c>
      <c r="D1162" s="192" t="s">
        <v>1531</v>
      </c>
      <c r="E1162" s="193">
        <v>1</v>
      </c>
      <c r="F1162" s="193">
        <v>60090002</v>
      </c>
      <c r="G1162" s="194">
        <v>0</v>
      </c>
      <c r="H1162" s="194">
        <v>0</v>
      </c>
      <c r="I1162" s="193">
        <v>1</v>
      </c>
      <c r="J1162" s="193">
        <v>0</v>
      </c>
      <c r="K1162" s="194">
        <v>0</v>
      </c>
      <c r="L1162" s="194">
        <v>0</v>
      </c>
      <c r="M1162" s="194" t="s">
        <v>1532</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1531</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69011005</v>
      </c>
      <c r="D1163" s="192" t="s">
        <v>1533</v>
      </c>
      <c r="E1163" s="193">
        <v>1</v>
      </c>
      <c r="F1163" s="193">
        <v>60090002</v>
      </c>
      <c r="G1163" s="194">
        <v>0</v>
      </c>
      <c r="H1163" s="194">
        <v>0</v>
      </c>
      <c r="I1163" s="193">
        <v>1</v>
      </c>
      <c r="J1163" s="193">
        <v>0</v>
      </c>
      <c r="K1163" s="194">
        <v>0</v>
      </c>
      <c r="L1163" s="194">
        <v>0</v>
      </c>
      <c r="M1163" s="194" t="s">
        <v>1494</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1533</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69011006</v>
      </c>
      <c r="D1164" s="192" t="s">
        <v>1534</v>
      </c>
      <c r="E1164" s="193">
        <v>1</v>
      </c>
      <c r="F1164" s="193">
        <v>60090002</v>
      </c>
      <c r="G1164" s="194">
        <v>0</v>
      </c>
      <c r="H1164" s="194">
        <v>0</v>
      </c>
      <c r="I1164" s="193">
        <v>1</v>
      </c>
      <c r="J1164" s="193">
        <v>0</v>
      </c>
      <c r="K1164" s="194">
        <v>0</v>
      </c>
      <c r="L1164" s="194">
        <v>0</v>
      </c>
      <c r="M1164" s="194" t="s">
        <v>1515</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1534</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69011101</v>
      </c>
      <c r="D1165" s="192" t="s">
        <v>1535</v>
      </c>
      <c r="E1165" s="193">
        <v>1</v>
      </c>
      <c r="F1165" s="193">
        <v>60090002</v>
      </c>
      <c r="G1165" s="194">
        <v>0</v>
      </c>
      <c r="H1165" s="194">
        <v>0</v>
      </c>
      <c r="I1165" s="193">
        <v>1</v>
      </c>
      <c r="J1165" s="193">
        <v>0</v>
      </c>
      <c r="K1165" s="194">
        <v>0</v>
      </c>
      <c r="L1165" s="194">
        <v>0</v>
      </c>
      <c r="M1165" s="194" t="s">
        <v>1536</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1535</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69011102</v>
      </c>
      <c r="D1166" s="192" t="s">
        <v>1537</v>
      </c>
      <c r="E1166" s="193">
        <v>1</v>
      </c>
      <c r="F1166" s="193">
        <v>60090002</v>
      </c>
      <c r="G1166" s="194">
        <v>0</v>
      </c>
      <c r="H1166" s="194">
        <v>0</v>
      </c>
      <c r="I1166" s="193">
        <v>1</v>
      </c>
      <c r="J1166" s="193">
        <v>0</v>
      </c>
      <c r="K1166" s="194">
        <v>0</v>
      </c>
      <c r="L1166" s="194">
        <v>0</v>
      </c>
      <c r="M1166" s="194" t="s">
        <v>1538</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1537</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69011103</v>
      </c>
      <c r="D1167" s="192" t="s">
        <v>1539</v>
      </c>
      <c r="E1167" s="193">
        <v>1</v>
      </c>
      <c r="F1167" s="193">
        <v>60090002</v>
      </c>
      <c r="G1167" s="194">
        <v>0</v>
      </c>
      <c r="H1167" s="194">
        <v>0</v>
      </c>
      <c r="I1167" s="193">
        <v>1</v>
      </c>
      <c r="J1167" s="193">
        <v>0</v>
      </c>
      <c r="K1167" s="194">
        <v>0</v>
      </c>
      <c r="L1167" s="194">
        <v>0</v>
      </c>
      <c r="M1167" s="194" t="s">
        <v>1540</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1539</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69011104</v>
      </c>
      <c r="D1168" s="192" t="s">
        <v>1541</v>
      </c>
      <c r="E1168" s="193">
        <v>1</v>
      </c>
      <c r="F1168" s="193">
        <v>60090002</v>
      </c>
      <c r="G1168" s="194">
        <v>0</v>
      </c>
      <c r="H1168" s="194">
        <v>0</v>
      </c>
      <c r="I1168" s="193">
        <v>1</v>
      </c>
      <c r="J1168" s="193">
        <v>0</v>
      </c>
      <c r="K1168" s="194">
        <v>0</v>
      </c>
      <c r="L1168" s="194">
        <v>0</v>
      </c>
      <c r="M1168" s="194" t="s">
        <v>1542</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1541</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69011201</v>
      </c>
      <c r="D1169" s="192" t="s">
        <v>1543</v>
      </c>
      <c r="E1169" s="193">
        <v>1</v>
      </c>
      <c r="F1169" s="193">
        <v>60090002</v>
      </c>
      <c r="G1169" s="194">
        <v>0</v>
      </c>
      <c r="H1169" s="194">
        <v>0</v>
      </c>
      <c r="I1169" s="193">
        <v>1</v>
      </c>
      <c r="J1169" s="193">
        <v>0</v>
      </c>
      <c r="K1169" s="194">
        <v>0</v>
      </c>
      <c r="L1169" s="194">
        <v>0</v>
      </c>
      <c r="M1169" s="194" t="s">
        <v>1544</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1543</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69011202</v>
      </c>
      <c r="D1170" s="192" t="s">
        <v>1545</v>
      </c>
      <c r="E1170" s="193">
        <v>1</v>
      </c>
      <c r="F1170" s="193">
        <v>60090002</v>
      </c>
      <c r="G1170" s="194">
        <v>0</v>
      </c>
      <c r="H1170" s="194">
        <v>0</v>
      </c>
      <c r="I1170" s="193">
        <v>1</v>
      </c>
      <c r="J1170" s="193">
        <v>0</v>
      </c>
      <c r="K1170" s="194">
        <v>0</v>
      </c>
      <c r="L1170" s="194">
        <v>0</v>
      </c>
      <c r="M1170" s="194" t="s">
        <v>1546</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1545</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69011203</v>
      </c>
      <c r="D1171" s="192" t="s">
        <v>1547</v>
      </c>
      <c r="E1171" s="193">
        <v>1</v>
      </c>
      <c r="F1171" s="193">
        <v>60090002</v>
      </c>
      <c r="G1171" s="194">
        <v>0</v>
      </c>
      <c r="H1171" s="194">
        <v>0</v>
      </c>
      <c r="I1171" s="193">
        <v>1</v>
      </c>
      <c r="J1171" s="193">
        <v>0</v>
      </c>
      <c r="K1171" s="194">
        <v>0</v>
      </c>
      <c r="L1171" s="194">
        <v>0</v>
      </c>
      <c r="M1171" s="194" t="s">
        <v>1548</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1547</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69011204</v>
      </c>
      <c r="D1172" s="192" t="s">
        <v>1549</v>
      </c>
      <c r="E1172" s="193">
        <v>1</v>
      </c>
      <c r="F1172" s="193">
        <v>60090002</v>
      </c>
      <c r="G1172" s="194">
        <v>0</v>
      </c>
      <c r="H1172" s="194">
        <v>0</v>
      </c>
      <c r="I1172" s="193">
        <v>1</v>
      </c>
      <c r="J1172" s="193">
        <v>0</v>
      </c>
      <c r="K1172" s="194">
        <v>0</v>
      </c>
      <c r="L1172" s="194">
        <v>0</v>
      </c>
      <c r="M1172" s="194" t="s">
        <v>1550</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1549</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69011301</v>
      </c>
      <c r="D1173" s="192" t="s">
        <v>1551</v>
      </c>
      <c r="E1173" s="193">
        <v>1</v>
      </c>
      <c r="F1173" s="193">
        <v>60090002</v>
      </c>
      <c r="G1173" s="194">
        <v>0</v>
      </c>
      <c r="H1173" s="194">
        <v>0</v>
      </c>
      <c r="I1173" s="193">
        <v>1</v>
      </c>
      <c r="J1173" s="193">
        <v>0</v>
      </c>
      <c r="K1173" s="194">
        <v>0</v>
      </c>
      <c r="L1173" s="194">
        <v>0</v>
      </c>
      <c r="M1173" s="194" t="s">
        <v>1552</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1551</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69011302</v>
      </c>
      <c r="D1174" s="192" t="s">
        <v>1553</v>
      </c>
      <c r="E1174" s="193">
        <v>1</v>
      </c>
      <c r="F1174" s="193">
        <v>60090002</v>
      </c>
      <c r="G1174" s="194">
        <v>0</v>
      </c>
      <c r="H1174" s="194">
        <v>0</v>
      </c>
      <c r="I1174" s="193">
        <v>1</v>
      </c>
      <c r="J1174" s="193">
        <v>0</v>
      </c>
      <c r="K1174" s="194">
        <v>0</v>
      </c>
      <c r="L1174" s="194">
        <v>0</v>
      </c>
      <c r="M1174" s="194" t="s">
        <v>1554</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1553</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69011303</v>
      </c>
      <c r="D1175" s="192" t="s">
        <v>1555</v>
      </c>
      <c r="E1175" s="193">
        <v>1</v>
      </c>
      <c r="F1175" s="193">
        <v>60090002</v>
      </c>
      <c r="G1175" s="194">
        <v>0</v>
      </c>
      <c r="H1175" s="194">
        <v>0</v>
      </c>
      <c r="I1175" s="193">
        <v>1</v>
      </c>
      <c r="J1175" s="193">
        <v>0</v>
      </c>
      <c r="K1175" s="194">
        <v>0</v>
      </c>
      <c r="L1175" s="194">
        <v>0</v>
      </c>
      <c r="M1175" s="194" t="s">
        <v>1556</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1555</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69011304</v>
      </c>
      <c r="D1176" s="192" t="s">
        <v>1557</v>
      </c>
      <c r="E1176" s="193">
        <v>1</v>
      </c>
      <c r="F1176" s="193">
        <v>60090002</v>
      </c>
      <c r="G1176" s="194">
        <v>0</v>
      </c>
      <c r="H1176" s="194">
        <v>0</v>
      </c>
      <c r="I1176" s="193">
        <v>1</v>
      </c>
      <c r="J1176" s="193">
        <v>0</v>
      </c>
      <c r="K1176" s="194">
        <v>0</v>
      </c>
      <c r="L1176" s="194">
        <v>0</v>
      </c>
      <c r="M1176" s="194" t="s">
        <v>1558</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1557</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69012001</v>
      </c>
      <c r="D1177" s="192" t="s">
        <v>1559</v>
      </c>
      <c r="E1177" s="193">
        <v>1</v>
      </c>
      <c r="F1177" s="193">
        <v>60090002</v>
      </c>
      <c r="G1177" s="194">
        <v>0</v>
      </c>
      <c r="H1177" s="194">
        <v>0</v>
      </c>
      <c r="I1177" s="193">
        <v>1</v>
      </c>
      <c r="J1177" s="193">
        <v>0</v>
      </c>
      <c r="K1177" s="194">
        <v>0</v>
      </c>
      <c r="L1177" s="194">
        <v>0</v>
      </c>
      <c r="M1177" s="194" t="s">
        <v>1525</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1559</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69012002</v>
      </c>
      <c r="D1178" s="192" t="s">
        <v>1560</v>
      </c>
      <c r="E1178" s="193">
        <v>1</v>
      </c>
      <c r="F1178" s="193">
        <v>60090002</v>
      </c>
      <c r="G1178" s="194">
        <v>0</v>
      </c>
      <c r="H1178" s="194">
        <v>0</v>
      </c>
      <c r="I1178" s="193">
        <v>1</v>
      </c>
      <c r="J1178" s="193">
        <v>0</v>
      </c>
      <c r="K1178" s="194">
        <v>0</v>
      </c>
      <c r="L1178" s="194">
        <v>0</v>
      </c>
      <c r="M1178" s="194" t="s">
        <v>1502</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1560</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69012003</v>
      </c>
      <c r="D1179" s="192" t="s">
        <v>1561</v>
      </c>
      <c r="E1179" s="193">
        <v>1</v>
      </c>
      <c r="F1179" s="193">
        <v>60090002</v>
      </c>
      <c r="G1179" s="194">
        <v>0</v>
      </c>
      <c r="H1179" s="194">
        <v>0</v>
      </c>
      <c r="I1179" s="193">
        <v>1</v>
      </c>
      <c r="J1179" s="193">
        <v>0</v>
      </c>
      <c r="K1179" s="194">
        <v>0</v>
      </c>
      <c r="L1179" s="194">
        <v>0</v>
      </c>
      <c r="M1179" s="194" t="s">
        <v>1562</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1561</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69012004</v>
      </c>
      <c r="D1180" s="192" t="s">
        <v>1563</v>
      </c>
      <c r="E1180" s="193">
        <v>1</v>
      </c>
      <c r="F1180" s="193">
        <v>60090002</v>
      </c>
      <c r="G1180" s="194">
        <v>0</v>
      </c>
      <c r="H1180" s="194">
        <v>0</v>
      </c>
      <c r="I1180" s="193">
        <v>1</v>
      </c>
      <c r="J1180" s="193">
        <v>0</v>
      </c>
      <c r="K1180" s="194">
        <v>0</v>
      </c>
      <c r="L1180" s="194">
        <v>0</v>
      </c>
      <c r="M1180" s="194" t="s">
        <v>1564</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1563</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69012005</v>
      </c>
      <c r="D1181" s="192" t="s">
        <v>1565</v>
      </c>
      <c r="E1181" s="193">
        <v>1</v>
      </c>
      <c r="F1181" s="193">
        <v>60090002</v>
      </c>
      <c r="G1181" s="194">
        <v>0</v>
      </c>
      <c r="H1181" s="194">
        <v>0</v>
      </c>
      <c r="I1181" s="193">
        <v>1</v>
      </c>
      <c r="J1181" s="193">
        <v>0</v>
      </c>
      <c r="K1181" s="194">
        <v>0</v>
      </c>
      <c r="L1181" s="194">
        <v>0</v>
      </c>
      <c r="M1181" s="194" t="s">
        <v>1498</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1565</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69012006</v>
      </c>
      <c r="D1182" s="192" t="s">
        <v>1566</v>
      </c>
      <c r="E1182" s="193">
        <v>1</v>
      </c>
      <c r="F1182" s="193">
        <v>60090002</v>
      </c>
      <c r="G1182" s="194">
        <v>0</v>
      </c>
      <c r="H1182" s="194">
        <v>0</v>
      </c>
      <c r="I1182" s="193">
        <v>1</v>
      </c>
      <c r="J1182" s="193">
        <v>0</v>
      </c>
      <c r="K1182" s="194">
        <v>0</v>
      </c>
      <c r="L1182" s="194">
        <v>0</v>
      </c>
      <c r="M1182" s="194" t="s">
        <v>1567</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1566</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69012101</v>
      </c>
      <c r="D1183" s="192" t="s">
        <v>1568</v>
      </c>
      <c r="E1183" s="193">
        <v>1</v>
      </c>
      <c r="F1183" s="193">
        <v>60090002</v>
      </c>
      <c r="G1183" s="194">
        <v>0</v>
      </c>
      <c r="H1183" s="194">
        <v>0</v>
      </c>
      <c r="I1183" s="193">
        <v>1</v>
      </c>
      <c r="J1183" s="193">
        <v>0</v>
      </c>
      <c r="K1183" s="194">
        <v>0</v>
      </c>
      <c r="L1183" s="194">
        <v>0</v>
      </c>
      <c r="M1183" s="194" t="s">
        <v>1569</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1568</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69012102</v>
      </c>
      <c r="D1184" s="192" t="s">
        <v>1570</v>
      </c>
      <c r="E1184" s="193">
        <v>1</v>
      </c>
      <c r="F1184" s="193">
        <v>60090002</v>
      </c>
      <c r="G1184" s="194">
        <v>0</v>
      </c>
      <c r="H1184" s="194">
        <v>0</v>
      </c>
      <c r="I1184" s="193">
        <v>1</v>
      </c>
      <c r="J1184" s="193">
        <v>0</v>
      </c>
      <c r="K1184" s="194">
        <v>0</v>
      </c>
      <c r="L1184" s="194">
        <v>0</v>
      </c>
      <c r="M1184" s="194" t="s">
        <v>1571</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1570</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69012103</v>
      </c>
      <c r="D1185" s="192" t="s">
        <v>1572</v>
      </c>
      <c r="E1185" s="193">
        <v>1</v>
      </c>
      <c r="F1185" s="193">
        <v>60090002</v>
      </c>
      <c r="G1185" s="194">
        <v>0</v>
      </c>
      <c r="H1185" s="194">
        <v>0</v>
      </c>
      <c r="I1185" s="193">
        <v>1</v>
      </c>
      <c r="J1185" s="193">
        <v>0</v>
      </c>
      <c r="K1185" s="194">
        <v>0</v>
      </c>
      <c r="L1185" s="194">
        <v>0</v>
      </c>
      <c r="M1185" s="194" t="s">
        <v>1573</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1572</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69012104</v>
      </c>
      <c r="D1186" s="192" t="s">
        <v>1574</v>
      </c>
      <c r="E1186" s="193">
        <v>1</v>
      </c>
      <c r="F1186" s="193">
        <v>60090002</v>
      </c>
      <c r="G1186" s="194">
        <v>0</v>
      </c>
      <c r="H1186" s="194">
        <v>0</v>
      </c>
      <c r="I1186" s="193">
        <v>1</v>
      </c>
      <c r="J1186" s="193">
        <v>0</v>
      </c>
      <c r="K1186" s="194">
        <v>0</v>
      </c>
      <c r="L1186" s="194">
        <v>0</v>
      </c>
      <c r="M1186" s="194" t="s">
        <v>1575</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1574</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69012201</v>
      </c>
      <c r="D1187" s="192" t="s">
        <v>1576</v>
      </c>
      <c r="E1187" s="193">
        <v>1</v>
      </c>
      <c r="F1187" s="193">
        <v>60090002</v>
      </c>
      <c r="G1187" s="194">
        <v>0</v>
      </c>
      <c r="H1187" s="194">
        <v>0</v>
      </c>
      <c r="I1187" s="193">
        <v>1</v>
      </c>
      <c r="J1187" s="193">
        <v>0</v>
      </c>
      <c r="K1187" s="194">
        <v>0</v>
      </c>
      <c r="L1187" s="194">
        <v>0</v>
      </c>
      <c r="M1187" s="194" t="s">
        <v>1577</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1576</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69012202</v>
      </c>
      <c r="D1188" s="192" t="s">
        <v>1578</v>
      </c>
      <c r="E1188" s="193">
        <v>1</v>
      </c>
      <c r="F1188" s="193">
        <v>60090002</v>
      </c>
      <c r="G1188" s="194">
        <v>0</v>
      </c>
      <c r="H1188" s="194">
        <v>0</v>
      </c>
      <c r="I1188" s="193">
        <v>1</v>
      </c>
      <c r="J1188" s="193">
        <v>0</v>
      </c>
      <c r="K1188" s="194">
        <v>0</v>
      </c>
      <c r="L1188" s="194">
        <v>0</v>
      </c>
      <c r="M1188" s="194" t="s">
        <v>1579</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1578</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69012203</v>
      </c>
      <c r="D1189" s="192" t="s">
        <v>1580</v>
      </c>
      <c r="E1189" s="193">
        <v>1</v>
      </c>
      <c r="F1189" s="193">
        <v>60090002</v>
      </c>
      <c r="G1189" s="194">
        <v>0</v>
      </c>
      <c r="H1189" s="194">
        <v>0</v>
      </c>
      <c r="I1189" s="193">
        <v>1</v>
      </c>
      <c r="J1189" s="193">
        <v>0</v>
      </c>
      <c r="K1189" s="194">
        <v>0</v>
      </c>
      <c r="L1189" s="194">
        <v>0</v>
      </c>
      <c r="M1189" s="194" t="s">
        <v>1581</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1580</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69012204</v>
      </c>
      <c r="D1190" s="192" t="s">
        <v>1582</v>
      </c>
      <c r="E1190" s="193">
        <v>1</v>
      </c>
      <c r="F1190" s="193">
        <v>60090002</v>
      </c>
      <c r="G1190" s="194">
        <v>0</v>
      </c>
      <c r="H1190" s="194">
        <v>0</v>
      </c>
      <c r="I1190" s="193">
        <v>1</v>
      </c>
      <c r="J1190" s="193">
        <v>0</v>
      </c>
      <c r="K1190" s="194">
        <v>0</v>
      </c>
      <c r="L1190" s="194">
        <v>0</v>
      </c>
      <c r="M1190" s="194" t="s">
        <v>1583</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1582</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69012301</v>
      </c>
      <c r="D1191" s="192" t="s">
        <v>1584</v>
      </c>
      <c r="E1191" s="193">
        <v>1</v>
      </c>
      <c r="F1191" s="193">
        <v>60090002</v>
      </c>
      <c r="G1191" s="194">
        <v>0</v>
      </c>
      <c r="H1191" s="194">
        <v>0</v>
      </c>
      <c r="I1191" s="193">
        <v>1</v>
      </c>
      <c r="J1191" s="193">
        <v>0</v>
      </c>
      <c r="K1191" s="194">
        <v>0</v>
      </c>
      <c r="L1191" s="194">
        <v>0</v>
      </c>
      <c r="M1191" s="194" t="s">
        <v>1585</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1584</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69012302</v>
      </c>
      <c r="D1192" s="192" t="s">
        <v>1586</v>
      </c>
      <c r="E1192" s="193">
        <v>1</v>
      </c>
      <c r="F1192" s="193">
        <v>60090002</v>
      </c>
      <c r="G1192" s="194">
        <v>0</v>
      </c>
      <c r="H1192" s="194">
        <v>0</v>
      </c>
      <c r="I1192" s="193">
        <v>1</v>
      </c>
      <c r="J1192" s="193">
        <v>0</v>
      </c>
      <c r="K1192" s="194">
        <v>0</v>
      </c>
      <c r="L1192" s="194">
        <v>0</v>
      </c>
      <c r="M1192" s="194" t="s">
        <v>1587</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1586</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69012303</v>
      </c>
      <c r="D1193" s="192" t="s">
        <v>1588</v>
      </c>
      <c r="E1193" s="193">
        <v>1</v>
      </c>
      <c r="F1193" s="193">
        <v>60090002</v>
      </c>
      <c r="G1193" s="194">
        <v>0</v>
      </c>
      <c r="H1193" s="194">
        <v>0</v>
      </c>
      <c r="I1193" s="193">
        <v>1</v>
      </c>
      <c r="J1193" s="193">
        <v>0</v>
      </c>
      <c r="K1193" s="194">
        <v>0</v>
      </c>
      <c r="L1193" s="194">
        <v>0</v>
      </c>
      <c r="M1193" s="194" t="s">
        <v>1589</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1588</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69012304</v>
      </c>
      <c r="D1194" s="192" t="s">
        <v>1590</v>
      </c>
      <c r="E1194" s="193">
        <v>1</v>
      </c>
      <c r="F1194" s="193">
        <v>60090002</v>
      </c>
      <c r="G1194" s="194">
        <v>0</v>
      </c>
      <c r="H1194" s="194">
        <v>0</v>
      </c>
      <c r="I1194" s="193">
        <v>1</v>
      </c>
      <c r="J1194" s="193">
        <v>0</v>
      </c>
      <c r="K1194" s="194">
        <v>0</v>
      </c>
      <c r="L1194" s="194">
        <v>0</v>
      </c>
      <c r="M1194" s="194" t="s">
        <v>1591</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1590</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69013001</v>
      </c>
      <c r="D1195" s="205" t="s">
        <v>1592</v>
      </c>
      <c r="E1195" s="206">
        <v>1</v>
      </c>
      <c r="F1195" s="206">
        <v>60090002</v>
      </c>
      <c r="G1195" s="207">
        <v>0</v>
      </c>
      <c r="H1195" s="207">
        <v>0</v>
      </c>
      <c r="I1195" s="206">
        <v>1</v>
      </c>
      <c r="J1195" s="206">
        <v>0</v>
      </c>
      <c r="K1195" s="207">
        <v>0</v>
      </c>
      <c r="L1195" s="207">
        <v>0</v>
      </c>
      <c r="M1195" s="207" t="s">
        <v>1593</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1592</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69013002</v>
      </c>
      <c r="D1196" s="205" t="s">
        <v>1594</v>
      </c>
      <c r="E1196" s="206">
        <v>1</v>
      </c>
      <c r="F1196" s="206">
        <v>60090002</v>
      </c>
      <c r="G1196" s="207">
        <v>0</v>
      </c>
      <c r="H1196" s="207">
        <v>0</v>
      </c>
      <c r="I1196" s="206">
        <v>1</v>
      </c>
      <c r="J1196" s="206">
        <v>0</v>
      </c>
      <c r="K1196" s="207">
        <v>0</v>
      </c>
      <c r="L1196" s="207">
        <v>0</v>
      </c>
      <c r="M1196" s="207" t="s">
        <v>1519</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1594</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69013003</v>
      </c>
      <c r="D1197" s="205" t="s">
        <v>1595</v>
      </c>
      <c r="E1197" s="206">
        <v>1</v>
      </c>
      <c r="F1197" s="206">
        <v>60090002</v>
      </c>
      <c r="G1197" s="207">
        <v>0</v>
      </c>
      <c r="H1197" s="207">
        <v>0</v>
      </c>
      <c r="I1197" s="206">
        <v>1</v>
      </c>
      <c r="J1197" s="206">
        <v>0</v>
      </c>
      <c r="K1197" s="207">
        <v>0</v>
      </c>
      <c r="L1197" s="207">
        <v>0</v>
      </c>
      <c r="M1197" s="207" t="s">
        <v>1517</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1595</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69013004</v>
      </c>
      <c r="D1198" s="205" t="s">
        <v>1596</v>
      </c>
      <c r="E1198" s="206">
        <v>1</v>
      </c>
      <c r="F1198" s="206">
        <v>60090002</v>
      </c>
      <c r="G1198" s="207">
        <v>0</v>
      </c>
      <c r="H1198" s="207">
        <v>0</v>
      </c>
      <c r="I1198" s="206">
        <v>1</v>
      </c>
      <c r="J1198" s="206">
        <v>0</v>
      </c>
      <c r="K1198" s="207">
        <v>0</v>
      </c>
      <c r="L1198" s="207">
        <v>0</v>
      </c>
      <c r="M1198" s="207" t="s">
        <v>1521</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1596</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69013005</v>
      </c>
      <c r="D1199" s="205" t="s">
        <v>1597</v>
      </c>
      <c r="E1199" s="206">
        <v>1</v>
      </c>
      <c r="F1199" s="206">
        <v>60090002</v>
      </c>
      <c r="G1199" s="207">
        <v>0</v>
      </c>
      <c r="H1199" s="207">
        <v>0</v>
      </c>
      <c r="I1199" s="206">
        <v>1</v>
      </c>
      <c r="J1199" s="206">
        <v>0</v>
      </c>
      <c r="K1199" s="207">
        <v>0</v>
      </c>
      <c r="L1199" s="207">
        <v>0</v>
      </c>
      <c r="M1199" s="207" t="s">
        <v>1598</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1597</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69013006</v>
      </c>
      <c r="D1200" s="205" t="s">
        <v>1599</v>
      </c>
      <c r="E1200" s="206">
        <v>1</v>
      </c>
      <c r="F1200" s="206">
        <v>60090002</v>
      </c>
      <c r="G1200" s="207">
        <v>0</v>
      </c>
      <c r="H1200" s="207">
        <v>0</v>
      </c>
      <c r="I1200" s="206">
        <v>1</v>
      </c>
      <c r="J1200" s="206">
        <v>0</v>
      </c>
      <c r="K1200" s="207">
        <v>0</v>
      </c>
      <c r="L1200" s="207">
        <v>0</v>
      </c>
      <c r="M1200" s="207" t="s">
        <v>1523</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1599</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69013101</v>
      </c>
      <c r="D1201" s="205" t="s">
        <v>1600</v>
      </c>
      <c r="E1201" s="206">
        <v>1</v>
      </c>
      <c r="F1201" s="206">
        <v>60090002</v>
      </c>
      <c r="G1201" s="207">
        <v>0</v>
      </c>
      <c r="H1201" s="207">
        <v>0</v>
      </c>
      <c r="I1201" s="206">
        <v>1</v>
      </c>
      <c r="J1201" s="206">
        <v>0</v>
      </c>
      <c r="K1201" s="207">
        <v>0</v>
      </c>
      <c r="L1201" s="207">
        <v>0</v>
      </c>
      <c r="M1201" s="207" t="s">
        <v>1601</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1600</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69013102</v>
      </c>
      <c r="D1202" s="205" t="s">
        <v>1602</v>
      </c>
      <c r="E1202" s="206">
        <v>1</v>
      </c>
      <c r="F1202" s="206">
        <v>60090002</v>
      </c>
      <c r="G1202" s="207">
        <v>0</v>
      </c>
      <c r="H1202" s="207">
        <v>0</v>
      </c>
      <c r="I1202" s="206">
        <v>1</v>
      </c>
      <c r="J1202" s="206">
        <v>0</v>
      </c>
      <c r="K1202" s="207">
        <v>0</v>
      </c>
      <c r="L1202" s="207">
        <v>0</v>
      </c>
      <c r="M1202" s="207" t="s">
        <v>1603</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1602</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69013103</v>
      </c>
      <c r="D1203" s="205" t="s">
        <v>1604</v>
      </c>
      <c r="E1203" s="206">
        <v>1</v>
      </c>
      <c r="F1203" s="206">
        <v>60090002</v>
      </c>
      <c r="G1203" s="207">
        <v>0</v>
      </c>
      <c r="H1203" s="207">
        <v>0</v>
      </c>
      <c r="I1203" s="206">
        <v>1</v>
      </c>
      <c r="J1203" s="206">
        <v>0</v>
      </c>
      <c r="K1203" s="207">
        <v>0</v>
      </c>
      <c r="L1203" s="207">
        <v>0</v>
      </c>
      <c r="M1203" s="207" t="s">
        <v>1605</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1604</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69013104</v>
      </c>
      <c r="D1204" s="205" t="s">
        <v>1606</v>
      </c>
      <c r="E1204" s="206">
        <v>1</v>
      </c>
      <c r="F1204" s="206">
        <v>60090002</v>
      </c>
      <c r="G1204" s="207">
        <v>0</v>
      </c>
      <c r="H1204" s="207">
        <v>0</v>
      </c>
      <c r="I1204" s="206">
        <v>1</v>
      </c>
      <c r="J1204" s="206">
        <v>0</v>
      </c>
      <c r="K1204" s="207">
        <v>0</v>
      </c>
      <c r="L1204" s="207">
        <v>0</v>
      </c>
      <c r="M1204" s="207" t="s">
        <v>1607</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1606</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69013201</v>
      </c>
      <c r="D1205" s="205" t="s">
        <v>1608</v>
      </c>
      <c r="E1205" s="206">
        <v>1</v>
      </c>
      <c r="F1205" s="206">
        <v>60090002</v>
      </c>
      <c r="G1205" s="207">
        <v>0</v>
      </c>
      <c r="H1205" s="207">
        <v>0</v>
      </c>
      <c r="I1205" s="206">
        <v>1</v>
      </c>
      <c r="J1205" s="206">
        <v>0</v>
      </c>
      <c r="K1205" s="207">
        <v>0</v>
      </c>
      <c r="L1205" s="207">
        <v>0</v>
      </c>
      <c r="M1205" s="207" t="s">
        <v>1609</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1608</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69013202</v>
      </c>
      <c r="D1206" s="205" t="s">
        <v>1610</v>
      </c>
      <c r="E1206" s="206">
        <v>1</v>
      </c>
      <c r="F1206" s="206">
        <v>60090002</v>
      </c>
      <c r="G1206" s="207">
        <v>0</v>
      </c>
      <c r="H1206" s="207">
        <v>0</v>
      </c>
      <c r="I1206" s="206">
        <v>1</v>
      </c>
      <c r="J1206" s="206">
        <v>0</v>
      </c>
      <c r="K1206" s="207">
        <v>0</v>
      </c>
      <c r="L1206" s="207">
        <v>0</v>
      </c>
      <c r="M1206" s="207" t="s">
        <v>1611</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1610</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69013203</v>
      </c>
      <c r="D1207" s="205" t="s">
        <v>1612</v>
      </c>
      <c r="E1207" s="206">
        <v>1</v>
      </c>
      <c r="F1207" s="206">
        <v>60090002</v>
      </c>
      <c r="G1207" s="207">
        <v>0</v>
      </c>
      <c r="H1207" s="207">
        <v>0</v>
      </c>
      <c r="I1207" s="206">
        <v>1</v>
      </c>
      <c r="J1207" s="206">
        <v>0</v>
      </c>
      <c r="K1207" s="207">
        <v>0</v>
      </c>
      <c r="L1207" s="207">
        <v>0</v>
      </c>
      <c r="M1207" s="207" t="s">
        <v>1613</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1612</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69013204</v>
      </c>
      <c r="D1208" s="205" t="s">
        <v>1614</v>
      </c>
      <c r="E1208" s="206">
        <v>1</v>
      </c>
      <c r="F1208" s="206">
        <v>60090002</v>
      </c>
      <c r="G1208" s="207">
        <v>0</v>
      </c>
      <c r="H1208" s="207">
        <v>0</v>
      </c>
      <c r="I1208" s="206">
        <v>1</v>
      </c>
      <c r="J1208" s="206">
        <v>0</v>
      </c>
      <c r="K1208" s="207">
        <v>0</v>
      </c>
      <c r="L1208" s="207">
        <v>0</v>
      </c>
      <c r="M1208" s="207" t="s">
        <v>1615</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1614</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69013301</v>
      </c>
      <c r="D1209" s="205" t="s">
        <v>1616</v>
      </c>
      <c r="E1209" s="206">
        <v>1</v>
      </c>
      <c r="F1209" s="206">
        <v>60090002</v>
      </c>
      <c r="G1209" s="207">
        <v>0</v>
      </c>
      <c r="H1209" s="207">
        <v>0</v>
      </c>
      <c r="I1209" s="206">
        <v>1</v>
      </c>
      <c r="J1209" s="206">
        <v>0</v>
      </c>
      <c r="K1209" s="207">
        <v>0</v>
      </c>
      <c r="L1209" s="207">
        <v>0</v>
      </c>
      <c r="M1209" s="207" t="s">
        <v>1617</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1616</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69013302</v>
      </c>
      <c r="D1210" s="205" t="s">
        <v>1618</v>
      </c>
      <c r="E1210" s="206">
        <v>1</v>
      </c>
      <c r="F1210" s="206">
        <v>60090002</v>
      </c>
      <c r="G1210" s="207">
        <v>0</v>
      </c>
      <c r="H1210" s="207">
        <v>0</v>
      </c>
      <c r="I1210" s="206">
        <v>1</v>
      </c>
      <c r="J1210" s="206">
        <v>0</v>
      </c>
      <c r="K1210" s="207">
        <v>0</v>
      </c>
      <c r="L1210" s="207">
        <v>0</v>
      </c>
      <c r="M1210" s="207" t="s">
        <v>1619</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1618</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69013303</v>
      </c>
      <c r="D1211" s="205" t="s">
        <v>1620</v>
      </c>
      <c r="E1211" s="206">
        <v>1</v>
      </c>
      <c r="F1211" s="206">
        <v>60090002</v>
      </c>
      <c r="G1211" s="207">
        <v>0</v>
      </c>
      <c r="H1211" s="207">
        <v>0</v>
      </c>
      <c r="I1211" s="206">
        <v>1</v>
      </c>
      <c r="J1211" s="206">
        <v>0</v>
      </c>
      <c r="K1211" s="207">
        <v>0</v>
      </c>
      <c r="L1211" s="207">
        <v>0</v>
      </c>
      <c r="M1211" s="207" t="s">
        <v>1621</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1620</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69013304</v>
      </c>
      <c r="D1212" s="205" t="s">
        <v>1622</v>
      </c>
      <c r="E1212" s="206">
        <v>1</v>
      </c>
      <c r="F1212" s="206">
        <v>60090002</v>
      </c>
      <c r="G1212" s="207">
        <v>0</v>
      </c>
      <c r="H1212" s="207">
        <v>0</v>
      </c>
      <c r="I1212" s="206">
        <v>1</v>
      </c>
      <c r="J1212" s="206">
        <v>0</v>
      </c>
      <c r="K1212" s="207">
        <v>0</v>
      </c>
      <c r="L1212" s="207">
        <v>0</v>
      </c>
      <c r="M1212" s="207" t="s">
        <v>1623</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1622</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16">
        <v>69021001</v>
      </c>
      <c r="D1213" s="17" t="s">
        <v>1624</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1625</v>
      </c>
      <c r="AZ1213" s="15">
        <v>0</v>
      </c>
      <c r="BA1213" s="15">
        <v>1</v>
      </c>
      <c r="BB1213" s="17" t="s">
        <v>1626</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69021002</v>
      </c>
      <c r="D1214" s="17" t="s">
        <v>1627</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1628</v>
      </c>
      <c r="AZ1214" s="15">
        <v>0</v>
      </c>
      <c r="BA1214" s="15">
        <v>1</v>
      </c>
      <c r="BB1214" s="17" t="s">
        <v>1629</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69021003</v>
      </c>
      <c r="D1215" s="17" t="s">
        <v>1630</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1631</v>
      </c>
      <c r="AZ1215" s="15">
        <v>0</v>
      </c>
      <c r="BA1215" s="15">
        <v>1</v>
      </c>
      <c r="BB1215" s="17" t="s">
        <v>1632</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69021004</v>
      </c>
      <c r="D1216" s="17" t="s">
        <v>1633</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1634</v>
      </c>
      <c r="AZ1216" s="15">
        <v>0</v>
      </c>
      <c r="BA1216" s="15">
        <v>1</v>
      </c>
      <c r="BB1216" s="17" t="s">
        <v>1635</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69021005</v>
      </c>
      <c r="D1217" s="17" t="s">
        <v>1636</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1637</v>
      </c>
      <c r="AZ1217" s="15">
        <v>0</v>
      </c>
      <c r="BA1217" s="15">
        <v>1</v>
      </c>
      <c r="BB1217" s="17" t="s">
        <v>1638</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69021006</v>
      </c>
      <c r="D1218" s="17" t="s">
        <v>1639</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1640</v>
      </c>
      <c r="AZ1218" s="15">
        <v>0</v>
      </c>
      <c r="BA1218" s="15">
        <v>1</v>
      </c>
      <c r="BB1218" s="17" t="s">
        <v>1641</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69021007</v>
      </c>
      <c r="D1219" s="17" t="s">
        <v>1642</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1643</v>
      </c>
      <c r="AZ1219" s="15">
        <v>0</v>
      </c>
      <c r="BA1219" s="15">
        <v>1</v>
      </c>
      <c r="BB1219" s="17" t="s">
        <v>1644</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69021008</v>
      </c>
      <c r="D1220" s="17" t="s">
        <v>1645</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1646</v>
      </c>
      <c r="AZ1220" s="15">
        <v>0</v>
      </c>
      <c r="BA1220" s="15">
        <v>1</v>
      </c>
      <c r="BB1220" s="17" t="s">
        <v>1647</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69021009</v>
      </c>
      <c r="D1221" s="17" t="s">
        <v>1648</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1451</v>
      </c>
      <c r="AZ1221" s="15">
        <v>0</v>
      </c>
      <c r="BA1221" s="15">
        <v>1</v>
      </c>
      <c r="BB1221" s="17" t="s">
        <v>1649</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69021010</v>
      </c>
      <c r="D1222" s="17" t="s">
        <v>1650</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1651</v>
      </c>
      <c r="AZ1222" s="15">
        <v>0</v>
      </c>
      <c r="BA1222" s="15">
        <v>1</v>
      </c>
      <c r="BB1222" s="17" t="s">
        <v>1652</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69021011</v>
      </c>
      <c r="D1223" s="17" t="s">
        <v>1653</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1654</v>
      </c>
      <c r="AZ1223" s="15">
        <v>0</v>
      </c>
      <c r="BA1223" s="15">
        <v>1</v>
      </c>
      <c r="BB1223" s="17" t="s">
        <v>1655</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69021012</v>
      </c>
      <c r="D1224" s="17" t="s">
        <v>1653</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1186</v>
      </c>
      <c r="AZ1224" s="15">
        <v>0</v>
      </c>
      <c r="BA1224" s="15">
        <v>1</v>
      </c>
      <c r="BB1224" s="17" t="s">
        <v>1656</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69021013</v>
      </c>
      <c r="D1225" s="17" t="s">
        <v>1653</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1216</v>
      </c>
      <c r="AZ1225" s="15">
        <v>0</v>
      </c>
      <c r="BA1225" s="15">
        <v>1</v>
      </c>
      <c r="BB1225" s="17" t="s">
        <v>1657</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69021014</v>
      </c>
      <c r="D1226" s="17" t="s">
        <v>1653</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1206</v>
      </c>
      <c r="AZ1226" s="15">
        <v>0</v>
      </c>
      <c r="BA1226" s="15">
        <v>1</v>
      </c>
      <c r="BB1226" s="17" t="s">
        <v>1658</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69031001</v>
      </c>
      <c r="D1227" s="17" t="s">
        <v>491</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69000021</v>
      </c>
      <c r="AS1227" s="16" t="s">
        <v>160</v>
      </c>
      <c r="AT1227" s="17" t="s">
        <v>161</v>
      </c>
      <c r="AU1227" s="16">
        <v>0</v>
      </c>
      <c r="AV1227" s="16">
        <v>0</v>
      </c>
      <c r="AW1227" s="16">
        <v>0</v>
      </c>
      <c r="AX1227" s="17" t="s">
        <v>162</v>
      </c>
      <c r="AY1227" s="17" t="s">
        <v>160</v>
      </c>
      <c r="AZ1227" s="15">
        <v>0</v>
      </c>
      <c r="BA1227" s="15">
        <v>1</v>
      </c>
      <c r="BB1227" s="71" t="s">
        <v>1659</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69031002</v>
      </c>
      <c r="D1228" s="17" t="s">
        <v>1660</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1661</v>
      </c>
      <c r="AZ1228" s="15">
        <v>0</v>
      </c>
      <c r="BA1228" s="15">
        <v>1</v>
      </c>
      <c r="BB1228" s="17" t="s">
        <v>1662</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69031003</v>
      </c>
      <c r="D1229" s="17" t="s">
        <v>1663</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1664</v>
      </c>
      <c r="AZ1229" s="15">
        <v>0</v>
      </c>
      <c r="BA1229" s="15">
        <v>1</v>
      </c>
      <c r="BB1229" s="17" t="s">
        <v>1665</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69031004</v>
      </c>
      <c r="D1230" s="17" t="s">
        <v>1666</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69000071</v>
      </c>
      <c r="AS1230" s="16" t="s">
        <v>160</v>
      </c>
      <c r="AT1230" s="17" t="s">
        <v>161</v>
      </c>
      <c r="AU1230" s="16">
        <v>0</v>
      </c>
      <c r="AV1230" s="16">
        <v>0</v>
      </c>
      <c r="AW1230" s="16">
        <v>0</v>
      </c>
      <c r="AX1230" s="17" t="s">
        <v>162</v>
      </c>
      <c r="AY1230" s="17" t="s">
        <v>160</v>
      </c>
      <c r="AZ1230" s="15">
        <v>0</v>
      </c>
      <c r="BA1230" s="15">
        <v>1</v>
      </c>
      <c r="BB1230" s="34" t="s">
        <v>1667</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69031005</v>
      </c>
      <c r="D1231" s="17" t="s">
        <v>1139</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1668</v>
      </c>
      <c r="AZ1231" s="15">
        <v>0</v>
      </c>
      <c r="BA1231" s="15">
        <v>1</v>
      </c>
      <c r="BB1231" s="17" t="s">
        <v>1669</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69031006</v>
      </c>
      <c r="D1232" s="17" t="s">
        <v>1670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1671</v>
      </c>
      <c r="AZ1232" s="15">
        <v>0</v>
      </c>
      <c r="BA1232" s="15">
        <v>1</v>
      </c>
      <c r="BB1232" s="17" t="s">
        <v>1672</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69031007</v>
      </c>
      <c r="D1233" s="17" t="s">
        <v>1673</v>
      </c>
      <c r="E1233" s="16">
        <v>1</v>
      </c>
      <c r="F1233" s="16">
        <v>68000110</v>
      </c>
      <c r="G1233" s="16">
        <v>0</v>
      </c>
      <c r="H1233" s="15">
        <v>0</v>
      </c>
      <c r="I1233" s="11">
        <v>1</v>
      </c>
      <c r="J1233" s="16">
        <v>0</v>
      </c>
      <c r="K1233" s="16">
        <v>0</v>
      </c>
      <c r="L1233" s="16">
        <v>0</v>
      </c>
      <c r="M1233" s="16">
        <v>0</v>
      </c>
      <c r="N1233" s="16">
        <v>2</v>
      </c>
      <c r="O1233" s="16">
        <v>7</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208">
        <v>10001001</v>
      </c>
      <c r="AS1233" s="16" t="s">
        <v>160</v>
      </c>
      <c r="AT1233" s="17" t="s">
        <v>161</v>
      </c>
      <c r="AU1233" s="16">
        <v>0</v>
      </c>
      <c r="AV1233" s="16">
        <v>0</v>
      </c>
      <c r="AW1233" s="16">
        <v>0</v>
      </c>
      <c r="AX1233" s="17" t="s">
        <v>162</v>
      </c>
      <c r="AY1233" s="17" t="s">
        <v>160</v>
      </c>
      <c r="AZ1233" s="15">
        <v>0</v>
      </c>
      <c r="BA1233" s="15">
        <v>1</v>
      </c>
      <c r="BB1233" s="71" t="s">
        <v>1674</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69031008</v>
      </c>
      <c r="D1234" s="17" t="s">
        <v>1675</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1676</v>
      </c>
      <c r="AZ1234" s="15">
        <v>0</v>
      </c>
      <c r="BA1234" s="15">
        <v>1</v>
      </c>
      <c r="BB1234" s="17" t="s">
        <v>1677</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69031009</v>
      </c>
      <c r="D1235" s="17" t="s">
        <v>1666</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1678</v>
      </c>
      <c r="AZ1235" s="15">
        <v>0</v>
      </c>
      <c r="BA1235" s="15">
        <v>1</v>
      </c>
      <c r="BB1235" s="17" t="s">
        <v>1679</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69031010</v>
      </c>
      <c r="D1236" s="17" t="s">
        <v>1680</v>
      </c>
      <c r="E1236" s="16">
        <v>1</v>
      </c>
      <c r="F1236" s="16">
        <v>68000110</v>
      </c>
      <c r="G1236" s="16">
        <v>0</v>
      </c>
      <c r="H1236" s="15">
        <v>0</v>
      </c>
      <c r="I1236" s="11">
        <v>1</v>
      </c>
      <c r="J1236" s="16">
        <v>0</v>
      </c>
      <c r="K1236" s="16">
        <v>0</v>
      </c>
      <c r="L1236" s="16">
        <v>0</v>
      </c>
      <c r="M1236" s="16">
        <v>0</v>
      </c>
      <c r="N1236" s="16">
        <v>2</v>
      </c>
      <c r="O1236" s="16">
        <v>4</v>
      </c>
      <c r="P1236" s="16">
        <v>0.2</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69000022</v>
      </c>
      <c r="AS1236" s="16" t="s">
        <v>160</v>
      </c>
      <c r="AT1236" s="17" t="s">
        <v>161</v>
      </c>
      <c r="AU1236" s="16">
        <v>0</v>
      </c>
      <c r="AV1236" s="16">
        <v>0</v>
      </c>
      <c r="AW1236" s="16">
        <v>0</v>
      </c>
      <c r="AX1236" s="17" t="s">
        <v>162</v>
      </c>
      <c r="AY1236" s="17" t="s">
        <v>160</v>
      </c>
      <c r="AZ1236" s="15">
        <v>0</v>
      </c>
      <c r="BA1236" s="15">
        <v>1</v>
      </c>
      <c r="BB1236" s="17" t="s">
        <v>1681</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69032001</v>
      </c>
      <c r="D1237" s="17" t="s">
        <v>1682</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1683</v>
      </c>
      <c r="AZ1237" s="15">
        <v>0</v>
      </c>
      <c r="BA1237" s="15">
        <v>1</v>
      </c>
      <c r="BB1237" s="210" t="s">
        <v>1684</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69032002</v>
      </c>
      <c r="D1238" s="17" t="s">
        <v>1685</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1686</v>
      </c>
      <c r="AZ1238" s="15">
        <v>0</v>
      </c>
      <c r="BA1238" s="15">
        <v>1</v>
      </c>
      <c r="BB1238" s="210" t="s">
        <v>1687</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69032003</v>
      </c>
      <c r="D1239" s="17" t="s">
        <v>1688</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1689</v>
      </c>
      <c r="AZ1239" s="15">
        <v>0</v>
      </c>
      <c r="BA1239" s="15">
        <v>1</v>
      </c>
      <c r="BB1239" s="210" t="s">
        <v>1690</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69032004</v>
      </c>
      <c r="D1240" s="17" t="s">
        <v>1691</v>
      </c>
      <c r="E1240" s="16">
        <v>1</v>
      </c>
      <c r="F1240" s="16">
        <v>68000110</v>
      </c>
      <c r="G1240" s="16">
        <v>0</v>
      </c>
      <c r="H1240" s="15">
        <v>0</v>
      </c>
      <c r="I1240" s="11">
        <v>1</v>
      </c>
      <c r="J1240" s="16">
        <v>0</v>
      </c>
      <c r="K1240" s="16">
        <v>0</v>
      </c>
      <c r="L1240" s="16">
        <v>0</v>
      </c>
      <c r="M1240" s="16">
        <v>0</v>
      </c>
      <c r="N1240" s="16">
        <v>2</v>
      </c>
      <c r="O1240" s="16">
        <v>3</v>
      </c>
      <c r="P1240" s="16">
        <v>0.05</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197">
        <v>69000101</v>
      </c>
      <c r="AS1240" s="16" t="s">
        <v>160</v>
      </c>
      <c r="AT1240" s="17" t="s">
        <v>161</v>
      </c>
      <c r="AU1240" s="16">
        <v>0</v>
      </c>
      <c r="AV1240" s="16">
        <v>0</v>
      </c>
      <c r="AW1240" s="16">
        <v>0</v>
      </c>
      <c r="AX1240" s="17" t="s">
        <v>162</v>
      </c>
      <c r="AY1240" s="17" t="s">
        <v>160</v>
      </c>
      <c r="AZ1240" s="15">
        <v>0</v>
      </c>
      <c r="BA1240" s="15">
        <v>1</v>
      </c>
      <c r="BB1240" s="71" t="s">
        <v>1692</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69032005</v>
      </c>
      <c r="D1241" s="9" t="s">
        <v>1693</v>
      </c>
      <c r="E1241" s="16">
        <v>1</v>
      </c>
      <c r="F1241" s="16">
        <v>66001007</v>
      </c>
      <c r="G1241" s="8">
        <v>0</v>
      </c>
      <c r="H1241" s="8">
        <v>0</v>
      </c>
      <c r="I1241" s="16">
        <v>1</v>
      </c>
      <c r="J1241" s="16">
        <v>0</v>
      </c>
      <c r="K1241" s="8">
        <v>0</v>
      </c>
      <c r="L1241" s="8">
        <v>0</v>
      </c>
      <c r="M1241" s="8">
        <v>0</v>
      </c>
      <c r="N1241" s="8">
        <v>2</v>
      </c>
      <c r="O1241" s="8">
        <v>3</v>
      </c>
      <c r="P1241" s="8">
        <v>0.15</v>
      </c>
      <c r="Q1241" s="8">
        <v>0</v>
      </c>
      <c r="R1241" s="8">
        <v>0</v>
      </c>
      <c r="S1241" s="8">
        <v>0</v>
      </c>
      <c r="T1241" s="13">
        <v>1</v>
      </c>
      <c r="U1241" s="8">
        <v>2</v>
      </c>
      <c r="V1241" s="8">
        <v>0</v>
      </c>
      <c r="W1241" s="8">
        <v>0</v>
      </c>
      <c r="X1241" s="8">
        <v>0</v>
      </c>
      <c r="Y1241" s="8">
        <v>0</v>
      </c>
      <c r="Z1241" s="8">
        <v>0</v>
      </c>
      <c r="AA1241" s="8">
        <v>0</v>
      </c>
      <c r="AB1241" s="16">
        <v>1</v>
      </c>
      <c r="AC1241" s="8">
        <v>0</v>
      </c>
      <c r="AD1241" s="8">
        <v>15</v>
      </c>
      <c r="AE1241" s="8">
        <v>0</v>
      </c>
      <c r="AF1241" s="8">
        <v>0</v>
      </c>
      <c r="AG1241" s="8">
        <v>7</v>
      </c>
      <c r="AH1241" s="8">
        <v>0</v>
      </c>
      <c r="AI1241" s="8">
        <v>0</v>
      </c>
      <c r="AJ1241" s="8">
        <v>6</v>
      </c>
      <c r="AK1241" s="8">
        <v>0</v>
      </c>
      <c r="AL1241" s="8">
        <v>0</v>
      </c>
      <c r="AM1241" s="8">
        <v>0</v>
      </c>
      <c r="AN1241" s="8">
        <v>0.5</v>
      </c>
      <c r="AO1241" s="8">
        <v>1000</v>
      </c>
      <c r="AP1241" s="8">
        <v>0</v>
      </c>
      <c r="AQ1241" s="8">
        <v>0</v>
      </c>
      <c r="AR1241" s="197">
        <v>0</v>
      </c>
      <c r="AS1241" s="8">
        <v>69000121</v>
      </c>
      <c r="AT1241" s="9" t="s">
        <v>199</v>
      </c>
      <c r="AU1241" s="8" t="s">
        <v>869</v>
      </c>
      <c r="AV1241" s="8" t="s">
        <v>160</v>
      </c>
      <c r="AW1241" s="8" t="s">
        <v>958</v>
      </c>
      <c r="AX1241" s="9" t="s">
        <v>162</v>
      </c>
      <c r="AY1241" s="8">
        <v>0</v>
      </c>
      <c r="AZ1241" s="15">
        <v>0</v>
      </c>
      <c r="BA1241" s="15">
        <v>1</v>
      </c>
      <c r="BB1241" s="210" t="s">
        <v>1513</v>
      </c>
      <c r="BC1241" s="8">
        <v>0</v>
      </c>
      <c r="BD1241" s="13">
        <v>0</v>
      </c>
      <c r="BE1241" s="8">
        <v>0</v>
      </c>
      <c r="BF1241" s="8">
        <v>0</v>
      </c>
      <c r="BG1241" s="8">
        <v>0</v>
      </c>
      <c r="BH1241" s="8">
        <v>0</v>
      </c>
      <c r="BI1241" s="11">
        <v>0</v>
      </c>
      <c r="BJ1241" s="8">
        <v>1</v>
      </c>
      <c r="BK1241" s="8">
        <v>0</v>
      </c>
      <c r="BL1241" s="8">
        <v>0</v>
      </c>
      <c r="BM1241" s="8">
        <v>0</v>
      </c>
      <c r="BN1241" s="8">
        <v>0</v>
      </c>
      <c r="BO1241" s="8">
        <v>0</v>
      </c>
      <c r="BP1241" s="8">
        <v>0</v>
      </c>
    </row>
    <row r="1242" spans="3:68" ht="20.100000000000001" customHeight="1">
      <c r="C1242" s="16">
        <v>69032006</v>
      </c>
      <c r="D1242" s="171" t="s">
        <v>1694</v>
      </c>
      <c r="E1242" s="133">
        <v>1</v>
      </c>
      <c r="F1242" s="133">
        <v>66001007</v>
      </c>
      <c r="G1242" s="133">
        <v>0</v>
      </c>
      <c r="H1242" s="133">
        <v>0</v>
      </c>
      <c r="I1242" s="133">
        <v>1</v>
      </c>
      <c r="J1242" s="133">
        <v>0</v>
      </c>
      <c r="K1242" s="133">
        <v>0</v>
      </c>
      <c r="L1242" s="133">
        <v>0</v>
      </c>
      <c r="M1242" s="133">
        <v>0</v>
      </c>
      <c r="N1242" s="133">
        <v>2</v>
      </c>
      <c r="O1242" s="133">
        <v>2</v>
      </c>
      <c r="P1242" s="133">
        <v>0.1</v>
      </c>
      <c r="Q1242" s="133">
        <v>0</v>
      </c>
      <c r="R1242" s="133">
        <v>0</v>
      </c>
      <c r="S1242" s="133">
        <v>0</v>
      </c>
      <c r="T1242" s="133">
        <v>1</v>
      </c>
      <c r="U1242" s="133">
        <v>2</v>
      </c>
      <c r="V1242" s="133">
        <v>0</v>
      </c>
      <c r="W1242" s="133">
        <v>0</v>
      </c>
      <c r="X1242" s="133">
        <v>0</v>
      </c>
      <c r="Y1242" s="133">
        <v>0</v>
      </c>
      <c r="Z1242" s="133">
        <v>0</v>
      </c>
      <c r="AA1242" s="133">
        <v>0</v>
      </c>
      <c r="AB1242" s="133">
        <v>1</v>
      </c>
      <c r="AC1242" s="133">
        <v>0</v>
      </c>
      <c r="AD1242" s="133">
        <v>15</v>
      </c>
      <c r="AE1242" s="133">
        <v>0</v>
      </c>
      <c r="AF1242" s="133">
        <v>0</v>
      </c>
      <c r="AG1242" s="133">
        <v>7</v>
      </c>
      <c r="AH1242" s="133">
        <v>0</v>
      </c>
      <c r="AI1242" s="133">
        <v>0</v>
      </c>
      <c r="AJ1242" s="133">
        <v>6</v>
      </c>
      <c r="AK1242" s="133">
        <v>0</v>
      </c>
      <c r="AL1242" s="133">
        <v>0</v>
      </c>
      <c r="AM1242" s="133">
        <v>0</v>
      </c>
      <c r="AN1242" s="133">
        <v>0</v>
      </c>
      <c r="AO1242" s="133">
        <v>1000</v>
      </c>
      <c r="AP1242" s="133">
        <v>0</v>
      </c>
      <c r="AQ1242" s="133">
        <v>0</v>
      </c>
      <c r="AR1242" s="209">
        <v>10001003</v>
      </c>
      <c r="AS1242" s="133">
        <v>0</v>
      </c>
      <c r="AT1242" s="171" t="s">
        <v>199</v>
      </c>
      <c r="AU1242" s="133" t="s">
        <v>869</v>
      </c>
      <c r="AV1242" s="133" t="s">
        <v>160</v>
      </c>
      <c r="AW1242" s="133">
        <v>0</v>
      </c>
      <c r="AX1242" s="171" t="s">
        <v>162</v>
      </c>
      <c r="AY1242" s="133">
        <v>0</v>
      </c>
      <c r="AZ1242" s="133">
        <v>0</v>
      </c>
      <c r="BA1242" s="15">
        <v>1</v>
      </c>
      <c r="BB1242" s="211" t="s">
        <v>1695</v>
      </c>
      <c r="BC1242" s="133">
        <v>0</v>
      </c>
      <c r="BD1242" s="133">
        <v>0</v>
      </c>
      <c r="BE1242" s="133">
        <v>0</v>
      </c>
      <c r="BF1242" s="133">
        <v>0</v>
      </c>
      <c r="BG1242" s="133">
        <v>0</v>
      </c>
      <c r="BH1242" s="133">
        <v>0</v>
      </c>
      <c r="BI1242" s="185">
        <v>0</v>
      </c>
      <c r="BJ1242" s="8">
        <v>1</v>
      </c>
      <c r="BK1242" s="133">
        <v>0</v>
      </c>
      <c r="BL1242" s="133">
        <v>0</v>
      </c>
      <c r="BM1242" s="133">
        <v>0</v>
      </c>
      <c r="BN1242" s="133">
        <v>0</v>
      </c>
      <c r="BO1242" s="133">
        <v>0</v>
      </c>
      <c r="BP1242" s="8">
        <v>0</v>
      </c>
    </row>
    <row r="1243" spans="3:68" ht="19.5" customHeight="1">
      <c r="C1243" s="16">
        <v>69032007</v>
      </c>
      <c r="D1243" s="17" t="s">
        <v>1696</v>
      </c>
      <c r="E1243" s="13">
        <v>1</v>
      </c>
      <c r="F1243" s="16">
        <v>62021301</v>
      </c>
      <c r="G1243" s="13">
        <v>62021203</v>
      </c>
      <c r="H1243" s="15">
        <v>0</v>
      </c>
      <c r="I1243" s="13">
        <v>32</v>
      </c>
      <c r="J1243" s="13">
        <v>2</v>
      </c>
      <c r="K1243" s="13">
        <v>0</v>
      </c>
      <c r="L1243" s="16">
        <v>0</v>
      </c>
      <c r="M1243" s="16">
        <v>0</v>
      </c>
      <c r="N1243" s="16">
        <v>2</v>
      </c>
      <c r="O1243" s="16">
        <v>14</v>
      </c>
      <c r="P1243" s="16">
        <v>1</v>
      </c>
      <c r="Q1243" s="16">
        <v>0</v>
      </c>
      <c r="R1243" s="8">
        <v>0</v>
      </c>
      <c r="S1243" s="15">
        <v>0</v>
      </c>
      <c r="T1243" s="13">
        <v>1</v>
      </c>
      <c r="U1243" s="16">
        <v>2</v>
      </c>
      <c r="V1243" s="16">
        <v>0</v>
      </c>
      <c r="W1243" s="16">
        <v>0</v>
      </c>
      <c r="X1243" s="16">
        <v>0</v>
      </c>
      <c r="Y1243" s="16">
        <v>0</v>
      </c>
      <c r="Z1243" s="16">
        <v>0</v>
      </c>
      <c r="AA1243" s="16">
        <v>0</v>
      </c>
      <c r="AB1243" s="16">
        <v>1</v>
      </c>
      <c r="AC1243" s="16">
        <v>0</v>
      </c>
      <c r="AD1243" s="16">
        <v>3</v>
      </c>
      <c r="AE1243" s="16">
        <v>1</v>
      </c>
      <c r="AF1243" s="16">
        <v>3</v>
      </c>
      <c r="AG1243" s="8">
        <v>2</v>
      </c>
      <c r="AH1243" s="8">
        <v>2</v>
      </c>
      <c r="AI1243" s="8">
        <v>0</v>
      </c>
      <c r="AJ1243" s="8">
        <v>0</v>
      </c>
      <c r="AK1243" s="16">
        <v>0</v>
      </c>
      <c r="AL1243" s="16">
        <v>0</v>
      </c>
      <c r="AM1243" s="16">
        <v>0</v>
      </c>
      <c r="AN1243" s="16">
        <v>0</v>
      </c>
      <c r="AO1243" s="16">
        <v>2000</v>
      </c>
      <c r="AP1243" s="16">
        <v>0</v>
      </c>
      <c r="AQ1243" s="16">
        <v>0</v>
      </c>
      <c r="AR1243" s="8">
        <v>69000141</v>
      </c>
      <c r="AS1243" s="16">
        <v>0</v>
      </c>
      <c r="AT1243" s="17" t="s">
        <v>161</v>
      </c>
      <c r="AU1243" s="16" t="s">
        <v>358</v>
      </c>
      <c r="AV1243" s="16">
        <v>0</v>
      </c>
      <c r="AW1243" s="16">
        <v>0</v>
      </c>
      <c r="AX1243" s="17" t="s">
        <v>162</v>
      </c>
      <c r="AY1243" s="17">
        <v>0</v>
      </c>
      <c r="AZ1243" s="15">
        <v>0</v>
      </c>
      <c r="BA1243" s="15">
        <v>0</v>
      </c>
      <c r="BB1243" s="210" t="s">
        <v>1697</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69032008</v>
      </c>
      <c r="D1244" s="17" t="s">
        <v>1698</v>
      </c>
      <c r="E1244" s="16">
        <v>1</v>
      </c>
      <c r="F1244" s="16">
        <v>68000002</v>
      </c>
      <c r="G1244" s="16">
        <v>0</v>
      </c>
      <c r="H1244" s="15">
        <v>0</v>
      </c>
      <c r="I1244" s="16">
        <v>1</v>
      </c>
      <c r="J1244" s="16">
        <v>0</v>
      </c>
      <c r="K1244" s="16">
        <v>0</v>
      </c>
      <c r="L1244" s="16">
        <v>0</v>
      </c>
      <c r="M1244" s="16">
        <v>0</v>
      </c>
      <c r="N1244" s="16">
        <v>2</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0</v>
      </c>
      <c r="AE1244" s="16">
        <v>0</v>
      </c>
      <c r="AF1244" s="16">
        <v>0</v>
      </c>
      <c r="AG1244" s="8">
        <v>2</v>
      </c>
      <c r="AH1244" s="8">
        <v>0</v>
      </c>
      <c r="AI1244" s="8">
        <v>0</v>
      </c>
      <c r="AJ1244" s="8">
        <v>0</v>
      </c>
      <c r="AK1244" s="16">
        <v>0</v>
      </c>
      <c r="AL1244" s="16">
        <v>0</v>
      </c>
      <c r="AM1244" s="16">
        <v>0</v>
      </c>
      <c r="AN1244" s="16">
        <v>0</v>
      </c>
      <c r="AO1244" s="16">
        <v>1000</v>
      </c>
      <c r="AP1244" s="16">
        <v>0</v>
      </c>
      <c r="AQ1244" s="16">
        <v>0</v>
      </c>
      <c r="AR1244" s="8">
        <v>0</v>
      </c>
      <c r="AS1244" s="16" t="s">
        <v>160</v>
      </c>
      <c r="AT1244" s="17" t="s">
        <v>161</v>
      </c>
      <c r="AU1244" s="16">
        <v>0</v>
      </c>
      <c r="AV1244" s="16">
        <v>0</v>
      </c>
      <c r="AW1244" s="16">
        <v>0</v>
      </c>
      <c r="AX1244" s="17" t="s">
        <v>162</v>
      </c>
      <c r="AY1244" s="17" t="s">
        <v>1699</v>
      </c>
      <c r="AZ1244" s="15">
        <v>0</v>
      </c>
      <c r="BA1244" s="15">
        <v>1</v>
      </c>
      <c r="BB1244" s="71" t="s">
        <v>1700</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69032009</v>
      </c>
      <c r="D1245" s="17" t="s">
        <v>1701</v>
      </c>
      <c r="E1245" s="16">
        <v>1</v>
      </c>
      <c r="F1245" s="16">
        <v>68000002</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0</v>
      </c>
      <c r="AE1245" s="16">
        <v>0</v>
      </c>
      <c r="AF1245" s="16">
        <v>0</v>
      </c>
      <c r="AG1245" s="8">
        <v>2</v>
      </c>
      <c r="AH1245" s="8">
        <v>0</v>
      </c>
      <c r="AI1245" s="8">
        <v>0</v>
      </c>
      <c r="AJ1245" s="8">
        <v>0</v>
      </c>
      <c r="AK1245" s="16">
        <v>0</v>
      </c>
      <c r="AL1245" s="16">
        <v>0</v>
      </c>
      <c r="AM1245" s="16">
        <v>0</v>
      </c>
      <c r="AN1245" s="16">
        <v>0</v>
      </c>
      <c r="AO1245" s="16">
        <v>1000</v>
      </c>
      <c r="AP1245" s="16">
        <v>0</v>
      </c>
      <c r="AQ1245" s="16">
        <v>0</v>
      </c>
      <c r="AR1245" s="8">
        <v>0</v>
      </c>
      <c r="AS1245" s="16" t="s">
        <v>160</v>
      </c>
      <c r="AT1245" s="17" t="s">
        <v>161</v>
      </c>
      <c r="AU1245" s="16">
        <v>0</v>
      </c>
      <c r="AV1245" s="16">
        <v>0</v>
      </c>
      <c r="AW1245" s="16">
        <v>0</v>
      </c>
      <c r="AX1245" s="17" t="s">
        <v>162</v>
      </c>
      <c r="AY1245" s="17" t="s">
        <v>1702</v>
      </c>
      <c r="AZ1245" s="15">
        <v>0</v>
      </c>
      <c r="BA1245" s="15">
        <v>1</v>
      </c>
      <c r="BB1245" s="71" t="s">
        <v>1703</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69032010</v>
      </c>
      <c r="D1246" s="17" t="s">
        <v>1704</v>
      </c>
      <c r="E1246" s="16">
        <v>1</v>
      </c>
      <c r="F1246" s="16">
        <v>68000002</v>
      </c>
      <c r="G1246" s="16">
        <v>0</v>
      </c>
      <c r="H1246" s="15">
        <v>0</v>
      </c>
      <c r="I1246" s="16">
        <v>1</v>
      </c>
      <c r="J1246" s="16">
        <v>0</v>
      </c>
      <c r="K1246" s="16">
        <v>0</v>
      </c>
      <c r="L1246" s="16">
        <v>0</v>
      </c>
      <c r="M1246" s="16">
        <v>0</v>
      </c>
      <c r="N1246" s="16">
        <v>2</v>
      </c>
      <c r="O1246" s="16">
        <v>5</v>
      </c>
      <c r="P1246" s="16">
        <v>0.2</v>
      </c>
      <c r="Q1246" s="16">
        <v>0</v>
      </c>
      <c r="R1246" s="8">
        <v>0</v>
      </c>
      <c r="S1246" s="15">
        <v>0</v>
      </c>
      <c r="T1246" s="13">
        <v>1</v>
      </c>
      <c r="U1246" s="16">
        <v>2</v>
      </c>
      <c r="V1246" s="16">
        <v>0</v>
      </c>
      <c r="W1246" s="16">
        <v>0</v>
      </c>
      <c r="X1246" s="16">
        <v>0</v>
      </c>
      <c r="Y1246" s="16">
        <v>0</v>
      </c>
      <c r="Z1246" s="16">
        <v>0</v>
      </c>
      <c r="AA1246" s="16">
        <v>0</v>
      </c>
      <c r="AB1246" s="16">
        <v>1</v>
      </c>
      <c r="AC1246" s="16">
        <v>0</v>
      </c>
      <c r="AD1246" s="16">
        <v>0</v>
      </c>
      <c r="AE1246" s="16">
        <v>0</v>
      </c>
      <c r="AF1246" s="16">
        <v>0</v>
      </c>
      <c r="AG1246" s="8">
        <v>2</v>
      </c>
      <c r="AH1246" s="8">
        <v>0</v>
      </c>
      <c r="AI1246" s="8">
        <v>0</v>
      </c>
      <c r="AJ1246" s="8">
        <v>0</v>
      </c>
      <c r="AK1246" s="16">
        <v>0</v>
      </c>
      <c r="AL1246" s="16">
        <v>0</v>
      </c>
      <c r="AM1246" s="16">
        <v>0</v>
      </c>
      <c r="AN1246" s="16">
        <v>0</v>
      </c>
      <c r="AO1246" s="16">
        <v>1000</v>
      </c>
      <c r="AP1246" s="16">
        <v>0</v>
      </c>
      <c r="AQ1246" s="16">
        <v>0</v>
      </c>
      <c r="AR1246" s="8">
        <v>10001002</v>
      </c>
      <c r="AS1246" s="16" t="s">
        <v>160</v>
      </c>
      <c r="AT1246" s="17" t="s">
        <v>161</v>
      </c>
      <c r="AU1246" s="16">
        <v>0</v>
      </c>
      <c r="AV1246" s="16">
        <v>0</v>
      </c>
      <c r="AW1246" s="16">
        <v>0</v>
      </c>
      <c r="AX1246" s="17" t="s">
        <v>162</v>
      </c>
      <c r="AY1246" s="17" t="s">
        <v>160</v>
      </c>
      <c r="AZ1246" s="15">
        <v>0</v>
      </c>
      <c r="BA1246" s="15">
        <v>1</v>
      </c>
      <c r="BB1246" s="71" t="s">
        <v>1705</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69033101</v>
      </c>
      <c r="D1247" s="17" t="s">
        <v>1706</v>
      </c>
      <c r="E1247" s="16">
        <v>1</v>
      </c>
      <c r="F1247" s="16">
        <v>68000015</v>
      </c>
      <c r="G1247" s="16">
        <v>0</v>
      </c>
      <c r="H1247" s="15">
        <v>0</v>
      </c>
      <c r="I1247" s="16">
        <v>1</v>
      </c>
      <c r="J1247" s="16">
        <v>0</v>
      </c>
      <c r="K1247" s="16">
        <v>0</v>
      </c>
      <c r="L1247" s="16">
        <v>0</v>
      </c>
      <c r="M1247" s="16">
        <v>0</v>
      </c>
      <c r="N1247" s="16">
        <v>5</v>
      </c>
      <c r="O1247" s="16">
        <v>11</v>
      </c>
      <c r="P1247" s="16">
        <v>200001</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200001</v>
      </c>
      <c r="BA1247" s="15">
        <v>1</v>
      </c>
      <c r="BB1247" s="17" t="s">
        <v>1707</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69033102</v>
      </c>
      <c r="D1248" s="17" t="s">
        <v>1706</v>
      </c>
      <c r="E1248" s="16">
        <v>1</v>
      </c>
      <c r="F1248" s="16">
        <v>68000015</v>
      </c>
      <c r="G1248" s="16">
        <v>0</v>
      </c>
      <c r="H1248" s="15">
        <v>0</v>
      </c>
      <c r="I1248" s="16">
        <v>1</v>
      </c>
      <c r="J1248" s="16">
        <v>0</v>
      </c>
      <c r="K1248" s="16">
        <v>0</v>
      </c>
      <c r="L1248" s="16">
        <v>0</v>
      </c>
      <c r="M1248" s="16">
        <v>0</v>
      </c>
      <c r="N1248" s="16">
        <v>5</v>
      </c>
      <c r="O1248" s="16">
        <v>11</v>
      </c>
      <c r="P1248" s="16">
        <v>200002</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200002</v>
      </c>
      <c r="BA1248" s="15">
        <v>1</v>
      </c>
      <c r="BB1248" s="17" t="s">
        <v>1708</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69033103</v>
      </c>
      <c r="D1249" s="17" t="s">
        <v>1706</v>
      </c>
      <c r="E1249" s="16">
        <v>1</v>
      </c>
      <c r="F1249" s="16">
        <v>68000015</v>
      </c>
      <c r="G1249" s="16">
        <v>0</v>
      </c>
      <c r="H1249" s="15">
        <v>0</v>
      </c>
      <c r="I1249" s="16">
        <v>1</v>
      </c>
      <c r="J1249" s="16">
        <v>0</v>
      </c>
      <c r="K1249" s="16">
        <v>0</v>
      </c>
      <c r="L1249" s="16">
        <v>0</v>
      </c>
      <c r="M1249" s="16">
        <v>0</v>
      </c>
      <c r="N1249" s="16">
        <v>5</v>
      </c>
      <c r="O1249" s="16">
        <v>11</v>
      </c>
      <c r="P1249" s="16">
        <v>200003</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200003</v>
      </c>
      <c r="BA1249" s="15">
        <v>1</v>
      </c>
      <c r="BB1249" s="17" t="s">
        <v>1709</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69033104</v>
      </c>
      <c r="D1250" s="17" t="s">
        <v>1706</v>
      </c>
      <c r="E1250" s="16">
        <v>1</v>
      </c>
      <c r="F1250" s="16">
        <v>68000015</v>
      </c>
      <c r="G1250" s="16">
        <v>0</v>
      </c>
      <c r="H1250" s="15">
        <v>0</v>
      </c>
      <c r="I1250" s="16">
        <v>1</v>
      </c>
      <c r="J1250" s="16">
        <v>0</v>
      </c>
      <c r="K1250" s="16">
        <v>0</v>
      </c>
      <c r="L1250" s="16">
        <v>0</v>
      </c>
      <c r="M1250" s="16">
        <v>0</v>
      </c>
      <c r="N1250" s="16">
        <v>5</v>
      </c>
      <c r="O1250" s="16">
        <v>11</v>
      </c>
      <c r="P1250" s="16">
        <v>200005</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200005</v>
      </c>
      <c r="BA1250" s="15">
        <v>1</v>
      </c>
      <c r="BB1250" s="17" t="s">
        <v>1710</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69033105</v>
      </c>
      <c r="D1251" s="17" t="s">
        <v>1706</v>
      </c>
      <c r="E1251" s="16">
        <v>1</v>
      </c>
      <c r="F1251" s="16">
        <v>68000015</v>
      </c>
      <c r="G1251" s="16">
        <v>0</v>
      </c>
      <c r="H1251" s="15">
        <v>0</v>
      </c>
      <c r="I1251" s="16">
        <v>1</v>
      </c>
      <c r="J1251" s="16">
        <v>0</v>
      </c>
      <c r="K1251" s="16">
        <v>0</v>
      </c>
      <c r="L1251" s="16">
        <v>0</v>
      </c>
      <c r="M1251" s="16">
        <v>0</v>
      </c>
      <c r="N1251" s="16">
        <v>5</v>
      </c>
      <c r="O1251" s="16">
        <v>11</v>
      </c>
      <c r="P1251" s="16">
        <v>200007</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200007</v>
      </c>
      <c r="BA1251" s="15">
        <v>1</v>
      </c>
      <c r="BB1251" s="17" t="s">
        <v>1711</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69033106</v>
      </c>
      <c r="D1252" s="17" t="s">
        <v>1706</v>
      </c>
      <c r="E1252" s="16">
        <v>1</v>
      </c>
      <c r="F1252" s="16">
        <v>68000015</v>
      </c>
      <c r="G1252" s="16">
        <v>0</v>
      </c>
      <c r="H1252" s="15">
        <v>0</v>
      </c>
      <c r="I1252" s="16">
        <v>1</v>
      </c>
      <c r="J1252" s="16">
        <v>0</v>
      </c>
      <c r="K1252" s="16">
        <v>0</v>
      </c>
      <c r="L1252" s="16">
        <v>0</v>
      </c>
      <c r="M1252" s="16">
        <v>0</v>
      </c>
      <c r="N1252" s="16">
        <v>5</v>
      </c>
      <c r="O1252" s="16">
        <v>11</v>
      </c>
      <c r="P1252" s="16">
        <v>200008</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200008</v>
      </c>
      <c r="BA1252" s="15">
        <v>1</v>
      </c>
      <c r="BB1252" s="17" t="s">
        <v>1712</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69033201</v>
      </c>
      <c r="D1253" s="17" t="s">
        <v>1706</v>
      </c>
      <c r="E1253" s="16">
        <v>1</v>
      </c>
      <c r="F1253" s="16">
        <v>68000015</v>
      </c>
      <c r="G1253" s="16">
        <v>0</v>
      </c>
      <c r="H1253" s="15">
        <v>0</v>
      </c>
      <c r="I1253" s="16">
        <v>1</v>
      </c>
      <c r="J1253" s="16">
        <v>0</v>
      </c>
      <c r="K1253" s="16">
        <v>0</v>
      </c>
      <c r="L1253" s="16">
        <v>0</v>
      </c>
      <c r="M1253" s="16">
        <v>0</v>
      </c>
      <c r="N1253" s="16">
        <v>5</v>
      </c>
      <c r="O1253" s="16">
        <v>11</v>
      </c>
      <c r="P1253" s="16">
        <v>200002</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200014</v>
      </c>
      <c r="BA1253" s="15">
        <v>1</v>
      </c>
      <c r="BB1253" s="17" t="s">
        <v>1713</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69033202</v>
      </c>
      <c r="D1254" s="17" t="s">
        <v>1706</v>
      </c>
      <c r="E1254" s="16">
        <v>1</v>
      </c>
      <c r="F1254" s="16">
        <v>68000015</v>
      </c>
      <c r="G1254" s="16">
        <v>0</v>
      </c>
      <c r="H1254" s="15">
        <v>0</v>
      </c>
      <c r="I1254" s="16">
        <v>1</v>
      </c>
      <c r="J1254" s="16">
        <v>0</v>
      </c>
      <c r="K1254" s="16">
        <v>0</v>
      </c>
      <c r="L1254" s="16">
        <v>0</v>
      </c>
      <c r="M1254" s="16">
        <v>0</v>
      </c>
      <c r="N1254" s="16">
        <v>5</v>
      </c>
      <c r="O1254" s="16">
        <v>11</v>
      </c>
      <c r="P1254" s="16">
        <v>200005</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200013</v>
      </c>
      <c r="BA1254" s="15">
        <v>1</v>
      </c>
      <c r="BB1254" s="17" t="s">
        <v>1714</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69033203</v>
      </c>
      <c r="D1255" s="17" t="s">
        <v>1706</v>
      </c>
      <c r="E1255" s="16">
        <v>1</v>
      </c>
      <c r="F1255" s="16">
        <v>68000015</v>
      </c>
      <c r="G1255" s="16">
        <v>0</v>
      </c>
      <c r="H1255" s="15">
        <v>0</v>
      </c>
      <c r="I1255" s="16">
        <v>1</v>
      </c>
      <c r="J1255" s="16">
        <v>0</v>
      </c>
      <c r="K1255" s="16">
        <v>0</v>
      </c>
      <c r="L1255" s="16">
        <v>0</v>
      </c>
      <c r="M1255" s="16">
        <v>0</v>
      </c>
      <c r="N1255" s="16">
        <v>5</v>
      </c>
      <c r="O1255" s="16">
        <v>11</v>
      </c>
      <c r="P1255" s="16">
        <v>200007</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200007</v>
      </c>
      <c r="BA1255" s="15">
        <v>1</v>
      </c>
      <c r="BB1255" s="17" t="s">
        <v>1715</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69033204</v>
      </c>
      <c r="D1256" s="17" t="s">
        <v>1706</v>
      </c>
      <c r="E1256" s="16">
        <v>1</v>
      </c>
      <c r="F1256" s="16">
        <v>68000015</v>
      </c>
      <c r="G1256" s="16">
        <v>0</v>
      </c>
      <c r="H1256" s="15">
        <v>0</v>
      </c>
      <c r="I1256" s="16">
        <v>1</v>
      </c>
      <c r="J1256" s="16">
        <v>0</v>
      </c>
      <c r="K1256" s="16">
        <v>0</v>
      </c>
      <c r="L1256" s="16">
        <v>0</v>
      </c>
      <c r="M1256" s="16">
        <v>0</v>
      </c>
      <c r="N1256" s="16">
        <v>5</v>
      </c>
      <c r="O1256" s="16">
        <v>11</v>
      </c>
      <c r="P1256" s="16">
        <v>200010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200010</v>
      </c>
      <c r="BA1256" s="15">
        <v>1</v>
      </c>
      <c r="BB1256" s="17" t="s">
        <v>1716</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69033205</v>
      </c>
      <c r="D1257" s="17" t="s">
        <v>1706</v>
      </c>
      <c r="E1257" s="16">
        <v>1</v>
      </c>
      <c r="F1257" s="16">
        <v>68000015</v>
      </c>
      <c r="G1257" s="16">
        <v>0</v>
      </c>
      <c r="H1257" s="15">
        <v>0</v>
      </c>
      <c r="I1257" s="16">
        <v>1</v>
      </c>
      <c r="J1257" s="16">
        <v>0</v>
      </c>
      <c r="K1257" s="16">
        <v>0</v>
      </c>
      <c r="L1257" s="16">
        <v>0</v>
      </c>
      <c r="M1257" s="16">
        <v>0</v>
      </c>
      <c r="N1257" s="16">
        <v>5</v>
      </c>
      <c r="O1257" s="16">
        <v>11</v>
      </c>
      <c r="P1257" s="16">
        <v>200011</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200011</v>
      </c>
      <c r="BA1257" s="15">
        <v>1</v>
      </c>
      <c r="BB1257" s="17" t="s">
        <v>1717</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69033206</v>
      </c>
      <c r="D1258" s="17" t="s">
        <v>1706</v>
      </c>
      <c r="E1258" s="16">
        <v>1</v>
      </c>
      <c r="F1258" s="16">
        <v>68000015</v>
      </c>
      <c r="G1258" s="16">
        <v>0</v>
      </c>
      <c r="H1258" s="15">
        <v>0</v>
      </c>
      <c r="I1258" s="16">
        <v>1</v>
      </c>
      <c r="J1258" s="16">
        <v>0</v>
      </c>
      <c r="K1258" s="16">
        <v>0</v>
      </c>
      <c r="L1258" s="16">
        <v>0</v>
      </c>
      <c r="M1258" s="16">
        <v>0</v>
      </c>
      <c r="N1258" s="16">
        <v>5</v>
      </c>
      <c r="O1258" s="16">
        <v>11</v>
      </c>
      <c r="P1258" s="16">
        <v>200012</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200012</v>
      </c>
      <c r="BA1258" s="15">
        <v>1</v>
      </c>
      <c r="BB1258" s="17" t="s">
        <v>1718</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69041001</v>
      </c>
      <c r="D1259" s="17" t="s">
        <v>1719</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1720</v>
      </c>
      <c r="AZ1259" s="15">
        <v>0</v>
      </c>
      <c r="BA1259" s="15">
        <v>1</v>
      </c>
      <c r="BB1259" s="212" t="s">
        <v>1721</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69041002</v>
      </c>
      <c r="D1260" s="17" t="s">
        <v>1722</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1723</v>
      </c>
      <c r="AZ1260" s="15">
        <v>0</v>
      </c>
      <c r="BA1260" s="15">
        <v>1</v>
      </c>
      <c r="BB1260" s="212" t="s">
        <v>1724</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69041003</v>
      </c>
      <c r="D1261" s="17" t="s">
        <v>1725</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1726</v>
      </c>
      <c r="AZ1261" s="15">
        <v>0</v>
      </c>
      <c r="BA1261" s="15">
        <v>1</v>
      </c>
      <c r="BB1261" s="212" t="s">
        <v>1727</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69041004</v>
      </c>
      <c r="D1262" s="17" t="s">
        <v>1728</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1729</v>
      </c>
      <c r="AZ1262" s="15">
        <v>0</v>
      </c>
      <c r="BA1262" s="15">
        <v>1</v>
      </c>
      <c r="BB1262" s="212" t="s">
        <v>1730</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69041005</v>
      </c>
      <c r="D1263" s="17" t="s">
        <v>1731</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1732</v>
      </c>
      <c r="AZ1263" s="15">
        <v>0</v>
      </c>
      <c r="BA1263" s="15">
        <v>1</v>
      </c>
      <c r="BB1263" s="212" t="s">
        <v>1733</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69041006</v>
      </c>
      <c r="D1264" s="17" t="s">
        <v>1734</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1735</v>
      </c>
      <c r="AZ1264" s="15">
        <v>0</v>
      </c>
      <c r="BA1264" s="15">
        <v>1</v>
      </c>
      <c r="BB1264" s="212" t="s">
        <v>1736</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69041007</v>
      </c>
      <c r="D1265" s="17" t="s">
        <v>1737</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3" t="s">
        <v>1432</v>
      </c>
      <c r="AZ1265" s="15">
        <v>0</v>
      </c>
      <c r="BA1265" s="15">
        <v>1</v>
      </c>
      <c r="BB1265" s="212" t="s">
        <v>1433</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69051001</v>
      </c>
      <c r="D1266" s="192" t="s">
        <v>389</v>
      </c>
      <c r="E1266" s="193">
        <v>1</v>
      </c>
      <c r="F1266" s="193">
        <v>61011101</v>
      </c>
      <c r="G1266" s="194">
        <v>0</v>
      </c>
      <c r="H1266" s="194">
        <v>0</v>
      </c>
      <c r="I1266" s="193">
        <v>1</v>
      </c>
      <c r="J1266" s="193">
        <v>0</v>
      </c>
      <c r="K1266" s="194">
        <v>0</v>
      </c>
      <c r="L1266" s="194">
        <v>0</v>
      </c>
      <c r="M1266" s="194" t="s">
        <v>1738</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1739</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69051002</v>
      </c>
      <c r="D1267" s="192" t="s">
        <v>349</v>
      </c>
      <c r="E1267" s="193">
        <v>1</v>
      </c>
      <c r="F1267" s="193">
        <v>61011201</v>
      </c>
      <c r="G1267" s="194">
        <v>0</v>
      </c>
      <c r="H1267" s="194">
        <v>0</v>
      </c>
      <c r="I1267" s="193">
        <v>1</v>
      </c>
      <c r="J1267" s="193">
        <v>0</v>
      </c>
      <c r="K1267" s="194">
        <v>0</v>
      </c>
      <c r="L1267" s="194">
        <v>0</v>
      </c>
      <c r="M1267" s="194" t="s">
        <v>1740</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1741</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69051003</v>
      </c>
      <c r="D1268" s="192" t="s">
        <v>774</v>
      </c>
      <c r="E1268" s="193">
        <v>1</v>
      </c>
      <c r="F1268" s="193">
        <v>61011301</v>
      </c>
      <c r="G1268" s="194">
        <v>0</v>
      </c>
      <c r="H1268" s="194">
        <v>0</v>
      </c>
      <c r="I1268" s="193">
        <v>1</v>
      </c>
      <c r="J1268" s="193">
        <v>0</v>
      </c>
      <c r="K1268" s="194">
        <v>0</v>
      </c>
      <c r="L1268" s="194">
        <v>0</v>
      </c>
      <c r="M1268" s="194" t="s">
        <v>1742</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1743</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69051011</v>
      </c>
      <c r="D1269" s="192" t="s">
        <v>1744</v>
      </c>
      <c r="E1269" s="193">
        <v>1</v>
      </c>
      <c r="F1269" s="193">
        <v>61021401</v>
      </c>
      <c r="G1269" s="194">
        <v>0</v>
      </c>
      <c r="H1269" s="194">
        <v>0</v>
      </c>
      <c r="I1269" s="193">
        <v>1</v>
      </c>
      <c r="J1269" s="193">
        <v>0</v>
      </c>
      <c r="K1269" s="194">
        <v>0</v>
      </c>
      <c r="L1269" s="194">
        <v>0</v>
      </c>
      <c r="M1269" s="194" t="s">
        <v>1536</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1535</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69051012</v>
      </c>
      <c r="D1270" s="192" t="s">
        <v>1745</v>
      </c>
      <c r="E1270" s="193">
        <v>1</v>
      </c>
      <c r="F1270" s="193">
        <v>61021201</v>
      </c>
      <c r="G1270" s="194">
        <v>0</v>
      </c>
      <c r="H1270" s="194">
        <v>0</v>
      </c>
      <c r="I1270" s="193">
        <v>1</v>
      </c>
      <c r="J1270" s="193">
        <v>0</v>
      </c>
      <c r="K1270" s="194">
        <v>0</v>
      </c>
      <c r="L1270" s="194">
        <v>0</v>
      </c>
      <c r="M1270" s="194" t="s">
        <v>1538</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1537</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69051013</v>
      </c>
      <c r="D1271" s="192" t="s">
        <v>1746</v>
      </c>
      <c r="E1271" s="193">
        <v>1</v>
      </c>
      <c r="F1271" s="193">
        <v>61021301</v>
      </c>
      <c r="G1271" s="194">
        <v>0</v>
      </c>
      <c r="H1271" s="194">
        <v>0</v>
      </c>
      <c r="I1271" s="193">
        <v>1</v>
      </c>
      <c r="J1271" s="193">
        <v>0</v>
      </c>
      <c r="K1271" s="194">
        <v>0</v>
      </c>
      <c r="L1271" s="194">
        <v>0</v>
      </c>
      <c r="M1271" s="194" t="s">
        <v>1540</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1539</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69051014</v>
      </c>
      <c r="D1272" s="192" t="s">
        <v>1747</v>
      </c>
      <c r="E1272" s="193">
        <v>1</v>
      </c>
      <c r="F1272" s="193">
        <v>61021402</v>
      </c>
      <c r="G1272" s="194">
        <v>0</v>
      </c>
      <c r="H1272" s="194">
        <v>0</v>
      </c>
      <c r="I1272" s="193">
        <v>1</v>
      </c>
      <c r="J1272" s="193">
        <v>0</v>
      </c>
      <c r="K1272" s="194">
        <v>0</v>
      </c>
      <c r="L1272" s="194">
        <v>0</v>
      </c>
      <c r="M1272" s="194" t="s">
        <v>1542</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1541</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69051021</v>
      </c>
      <c r="D1273" s="192" t="s">
        <v>1748</v>
      </c>
      <c r="E1273" s="193">
        <v>1</v>
      </c>
      <c r="F1273" s="193">
        <v>61022101</v>
      </c>
      <c r="G1273" s="194">
        <v>0</v>
      </c>
      <c r="H1273" s="194">
        <v>0</v>
      </c>
      <c r="I1273" s="193">
        <v>1</v>
      </c>
      <c r="J1273" s="193">
        <v>0</v>
      </c>
      <c r="K1273" s="194">
        <v>0</v>
      </c>
      <c r="L1273" s="194">
        <v>0</v>
      </c>
      <c r="M1273" s="194" t="s">
        <v>1544</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1543</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69051022</v>
      </c>
      <c r="D1274" s="192" t="s">
        <v>1749</v>
      </c>
      <c r="E1274" s="193">
        <v>1</v>
      </c>
      <c r="F1274" s="193">
        <v>61022201</v>
      </c>
      <c r="G1274" s="194">
        <v>0</v>
      </c>
      <c r="H1274" s="194">
        <v>0</v>
      </c>
      <c r="I1274" s="193">
        <v>1</v>
      </c>
      <c r="J1274" s="193">
        <v>0</v>
      </c>
      <c r="K1274" s="194">
        <v>0</v>
      </c>
      <c r="L1274" s="194">
        <v>0</v>
      </c>
      <c r="M1274" s="194" t="s">
        <v>1546</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1545</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69051023</v>
      </c>
      <c r="D1275" s="192" t="s">
        <v>1750</v>
      </c>
      <c r="E1275" s="193">
        <v>1</v>
      </c>
      <c r="F1275" s="193">
        <v>61022301</v>
      </c>
      <c r="G1275" s="194">
        <v>0</v>
      </c>
      <c r="H1275" s="194">
        <v>0</v>
      </c>
      <c r="I1275" s="193">
        <v>1</v>
      </c>
      <c r="J1275" s="193">
        <v>0</v>
      </c>
      <c r="K1275" s="194">
        <v>0</v>
      </c>
      <c r="L1275" s="194">
        <v>0</v>
      </c>
      <c r="M1275" s="194" t="s">
        <v>1548</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1547</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69051024</v>
      </c>
      <c r="D1276" s="192" t="s">
        <v>1751</v>
      </c>
      <c r="E1276" s="193">
        <v>1</v>
      </c>
      <c r="F1276" s="193">
        <v>61022401</v>
      </c>
      <c r="G1276" s="194">
        <v>0</v>
      </c>
      <c r="H1276" s="194">
        <v>0</v>
      </c>
      <c r="I1276" s="193">
        <v>1</v>
      </c>
      <c r="J1276" s="193">
        <v>0</v>
      </c>
      <c r="K1276" s="194">
        <v>0</v>
      </c>
      <c r="L1276" s="194">
        <v>0</v>
      </c>
      <c r="M1276" s="194" t="s">
        <v>1550</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1549</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69051031</v>
      </c>
      <c r="D1277" s="192" t="s">
        <v>1752</v>
      </c>
      <c r="E1277" s="193">
        <v>1</v>
      </c>
      <c r="F1277" s="193">
        <v>61023101</v>
      </c>
      <c r="G1277" s="194">
        <v>0</v>
      </c>
      <c r="H1277" s="194">
        <v>0</v>
      </c>
      <c r="I1277" s="193">
        <v>1</v>
      </c>
      <c r="J1277" s="193">
        <v>0</v>
      </c>
      <c r="K1277" s="194">
        <v>0</v>
      </c>
      <c r="L1277" s="194">
        <v>0</v>
      </c>
      <c r="M1277" s="194" t="s">
        <v>1552</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1551</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69051032</v>
      </c>
      <c r="D1278" s="192" t="s">
        <v>1753</v>
      </c>
      <c r="E1278" s="193">
        <v>1</v>
      </c>
      <c r="F1278" s="193">
        <v>61023201</v>
      </c>
      <c r="G1278" s="194">
        <v>0</v>
      </c>
      <c r="H1278" s="194">
        <v>0</v>
      </c>
      <c r="I1278" s="193">
        <v>1</v>
      </c>
      <c r="J1278" s="193">
        <v>0</v>
      </c>
      <c r="K1278" s="194">
        <v>0</v>
      </c>
      <c r="L1278" s="194">
        <v>0</v>
      </c>
      <c r="M1278" s="194" t="s">
        <v>1554</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1553</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69051033</v>
      </c>
      <c r="D1279" s="192" t="s">
        <v>1754</v>
      </c>
      <c r="E1279" s="193">
        <v>1</v>
      </c>
      <c r="F1279" s="193">
        <v>61023301</v>
      </c>
      <c r="G1279" s="194">
        <v>0</v>
      </c>
      <c r="H1279" s="194">
        <v>0</v>
      </c>
      <c r="I1279" s="193">
        <v>1</v>
      </c>
      <c r="J1279" s="193">
        <v>0</v>
      </c>
      <c r="K1279" s="194">
        <v>0</v>
      </c>
      <c r="L1279" s="194">
        <v>0</v>
      </c>
      <c r="M1279" s="194" t="s">
        <v>1556</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1555</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69051034</v>
      </c>
      <c r="D1280" s="192" t="s">
        <v>1755</v>
      </c>
      <c r="E1280" s="193">
        <v>1</v>
      </c>
      <c r="F1280" s="193">
        <v>61023401</v>
      </c>
      <c r="G1280" s="194">
        <v>0</v>
      </c>
      <c r="H1280" s="194">
        <v>0</v>
      </c>
      <c r="I1280" s="193">
        <v>1</v>
      </c>
      <c r="J1280" s="193">
        <v>0</v>
      </c>
      <c r="K1280" s="194">
        <v>0</v>
      </c>
      <c r="L1280" s="194">
        <v>0</v>
      </c>
      <c r="M1280" s="194" t="s">
        <v>1558</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1557</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69052001</v>
      </c>
      <c r="D1281" s="192" t="s">
        <v>1756</v>
      </c>
      <c r="E1281" s="193">
        <v>1</v>
      </c>
      <c r="F1281" s="193">
        <v>62011101</v>
      </c>
      <c r="G1281" s="194">
        <v>0</v>
      </c>
      <c r="H1281" s="194">
        <v>0</v>
      </c>
      <c r="I1281" s="193">
        <v>1</v>
      </c>
      <c r="J1281" s="193">
        <v>0</v>
      </c>
      <c r="K1281" s="194">
        <v>0</v>
      </c>
      <c r="L1281" s="194">
        <v>0</v>
      </c>
      <c r="M1281" s="194" t="s">
        <v>1757</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1758</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69052002</v>
      </c>
      <c r="D1282" s="192" t="s">
        <v>1759</v>
      </c>
      <c r="E1282" s="193">
        <v>1</v>
      </c>
      <c r="F1282" s="193">
        <v>62011201</v>
      </c>
      <c r="G1282" s="194">
        <v>0</v>
      </c>
      <c r="H1282" s="194">
        <v>0</v>
      </c>
      <c r="I1282" s="193">
        <v>1</v>
      </c>
      <c r="J1282" s="193">
        <v>0</v>
      </c>
      <c r="K1282" s="194">
        <v>0</v>
      </c>
      <c r="L1282" s="194">
        <v>0</v>
      </c>
      <c r="M1282" s="194" t="s">
        <v>1760</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1761</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69052003</v>
      </c>
      <c r="D1283" s="192" t="s">
        <v>1762</v>
      </c>
      <c r="E1283" s="193">
        <v>1</v>
      </c>
      <c r="F1283" s="193">
        <v>62011301</v>
      </c>
      <c r="G1283" s="194">
        <v>0</v>
      </c>
      <c r="H1283" s="194">
        <v>0</v>
      </c>
      <c r="I1283" s="193">
        <v>1</v>
      </c>
      <c r="J1283" s="193">
        <v>0</v>
      </c>
      <c r="K1283" s="194">
        <v>0</v>
      </c>
      <c r="L1283" s="194">
        <v>0</v>
      </c>
      <c r="M1283" s="194" t="s">
        <v>1763</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1764</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69052011</v>
      </c>
      <c r="D1284" s="192" t="s">
        <v>1765</v>
      </c>
      <c r="E1284" s="193">
        <v>1</v>
      </c>
      <c r="F1284" s="193">
        <v>61021101</v>
      </c>
      <c r="G1284" s="194">
        <v>0</v>
      </c>
      <c r="H1284" s="194">
        <v>0</v>
      </c>
      <c r="I1284" s="193">
        <v>1</v>
      </c>
      <c r="J1284" s="193">
        <v>0</v>
      </c>
      <c r="K1284" s="194">
        <v>0</v>
      </c>
      <c r="L1284" s="194">
        <v>0</v>
      </c>
      <c r="M1284" s="194" t="s">
        <v>1569</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1568</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69052012</v>
      </c>
      <c r="D1285" s="192" t="s">
        <v>1766</v>
      </c>
      <c r="E1285" s="193">
        <v>1</v>
      </c>
      <c r="F1285" s="193">
        <v>62021301</v>
      </c>
      <c r="G1285" s="194">
        <v>0</v>
      </c>
      <c r="H1285" s="194">
        <v>0</v>
      </c>
      <c r="I1285" s="193">
        <v>1</v>
      </c>
      <c r="J1285" s="193">
        <v>0</v>
      </c>
      <c r="K1285" s="194">
        <v>0</v>
      </c>
      <c r="L1285" s="194">
        <v>0</v>
      </c>
      <c r="M1285" s="194" t="s">
        <v>1571</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1570</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69052013</v>
      </c>
      <c r="D1286" s="192" t="s">
        <v>1767</v>
      </c>
      <c r="E1286" s="193">
        <v>1</v>
      </c>
      <c r="F1286" s="193">
        <v>62021401</v>
      </c>
      <c r="G1286" s="194">
        <v>0</v>
      </c>
      <c r="H1286" s="194">
        <v>0</v>
      </c>
      <c r="I1286" s="193">
        <v>1</v>
      </c>
      <c r="J1286" s="193">
        <v>0</v>
      </c>
      <c r="K1286" s="194">
        <v>0</v>
      </c>
      <c r="L1286" s="194">
        <v>0</v>
      </c>
      <c r="M1286" s="194" t="s">
        <v>1573</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1572</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69052014</v>
      </c>
      <c r="D1287" s="192" t="s">
        <v>1768</v>
      </c>
      <c r="E1287" s="193">
        <v>1</v>
      </c>
      <c r="F1287" s="193">
        <v>62021501</v>
      </c>
      <c r="G1287" s="194">
        <v>0</v>
      </c>
      <c r="H1287" s="194">
        <v>0</v>
      </c>
      <c r="I1287" s="193">
        <v>1</v>
      </c>
      <c r="J1287" s="193">
        <v>0</v>
      </c>
      <c r="K1287" s="194">
        <v>0</v>
      </c>
      <c r="L1287" s="194">
        <v>0</v>
      </c>
      <c r="M1287" s="194" t="s">
        <v>1575</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1574</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69052021</v>
      </c>
      <c r="D1288" s="192" t="s">
        <v>1769</v>
      </c>
      <c r="E1288" s="193">
        <v>1</v>
      </c>
      <c r="F1288" s="193">
        <v>62022101</v>
      </c>
      <c r="G1288" s="194">
        <v>0</v>
      </c>
      <c r="H1288" s="194">
        <v>0</v>
      </c>
      <c r="I1288" s="193">
        <v>1</v>
      </c>
      <c r="J1288" s="193">
        <v>0</v>
      </c>
      <c r="K1288" s="194">
        <v>0</v>
      </c>
      <c r="L1288" s="194">
        <v>0</v>
      </c>
      <c r="M1288" s="194" t="s">
        <v>1577</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1576</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69052022</v>
      </c>
      <c r="D1289" s="192" t="s">
        <v>1770</v>
      </c>
      <c r="E1289" s="193">
        <v>1</v>
      </c>
      <c r="F1289" s="193">
        <v>62022201</v>
      </c>
      <c r="G1289" s="194">
        <v>0</v>
      </c>
      <c r="H1289" s="194">
        <v>0</v>
      </c>
      <c r="I1289" s="193">
        <v>1</v>
      </c>
      <c r="J1289" s="193">
        <v>0</v>
      </c>
      <c r="K1289" s="194">
        <v>0</v>
      </c>
      <c r="L1289" s="194">
        <v>0</v>
      </c>
      <c r="M1289" s="194" t="s">
        <v>1579</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1578</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69052023</v>
      </c>
      <c r="D1290" s="192" t="s">
        <v>1771</v>
      </c>
      <c r="E1290" s="193">
        <v>1</v>
      </c>
      <c r="F1290" s="193">
        <v>62022301</v>
      </c>
      <c r="G1290" s="194">
        <v>0</v>
      </c>
      <c r="H1290" s="194">
        <v>0</v>
      </c>
      <c r="I1290" s="193">
        <v>1</v>
      </c>
      <c r="J1290" s="193">
        <v>0</v>
      </c>
      <c r="K1290" s="194">
        <v>0</v>
      </c>
      <c r="L1290" s="194">
        <v>0</v>
      </c>
      <c r="M1290" s="194" t="s">
        <v>1581</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1580</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69052024</v>
      </c>
      <c r="D1291" s="192" t="s">
        <v>1772</v>
      </c>
      <c r="E1291" s="193">
        <v>1</v>
      </c>
      <c r="F1291" s="193">
        <v>62022401</v>
      </c>
      <c r="G1291" s="194">
        <v>0</v>
      </c>
      <c r="H1291" s="194">
        <v>0</v>
      </c>
      <c r="I1291" s="193">
        <v>1</v>
      </c>
      <c r="J1291" s="193">
        <v>0</v>
      </c>
      <c r="K1291" s="194">
        <v>0</v>
      </c>
      <c r="L1291" s="194">
        <v>0</v>
      </c>
      <c r="M1291" s="194" t="s">
        <v>1583</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1582</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69052031</v>
      </c>
      <c r="D1292" s="192" t="s">
        <v>1773</v>
      </c>
      <c r="E1292" s="193">
        <v>1</v>
      </c>
      <c r="F1292" s="193">
        <v>62021101</v>
      </c>
      <c r="G1292" s="194">
        <v>0</v>
      </c>
      <c r="H1292" s="194">
        <v>0</v>
      </c>
      <c r="I1292" s="193">
        <v>1</v>
      </c>
      <c r="J1292" s="193">
        <v>0</v>
      </c>
      <c r="K1292" s="194">
        <v>0</v>
      </c>
      <c r="L1292" s="194">
        <v>0</v>
      </c>
      <c r="M1292" s="194" t="s">
        <v>1585</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1584</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69052032</v>
      </c>
      <c r="D1293" s="192" t="s">
        <v>1774</v>
      </c>
      <c r="E1293" s="193">
        <v>1</v>
      </c>
      <c r="F1293" s="193">
        <v>62023201</v>
      </c>
      <c r="G1293" s="194">
        <v>0</v>
      </c>
      <c r="H1293" s="194">
        <v>0</v>
      </c>
      <c r="I1293" s="193">
        <v>1</v>
      </c>
      <c r="J1293" s="193">
        <v>0</v>
      </c>
      <c r="K1293" s="194">
        <v>0</v>
      </c>
      <c r="L1293" s="194">
        <v>0</v>
      </c>
      <c r="M1293" s="194" t="s">
        <v>1587</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1586</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69052033</v>
      </c>
      <c r="D1294" s="192" t="s">
        <v>1775</v>
      </c>
      <c r="E1294" s="193">
        <v>1</v>
      </c>
      <c r="F1294" s="193">
        <v>62023301</v>
      </c>
      <c r="G1294" s="194">
        <v>0</v>
      </c>
      <c r="H1294" s="194">
        <v>0</v>
      </c>
      <c r="I1294" s="193">
        <v>1</v>
      </c>
      <c r="J1294" s="193">
        <v>0</v>
      </c>
      <c r="K1294" s="194">
        <v>0</v>
      </c>
      <c r="L1294" s="194">
        <v>0</v>
      </c>
      <c r="M1294" s="194" t="s">
        <v>1589</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1588</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69052034</v>
      </c>
      <c r="D1295" s="192" t="s">
        <v>1776</v>
      </c>
      <c r="E1295" s="193">
        <v>1</v>
      </c>
      <c r="F1295" s="193">
        <v>62023401</v>
      </c>
      <c r="G1295" s="194">
        <v>0</v>
      </c>
      <c r="H1295" s="194">
        <v>0</v>
      </c>
      <c r="I1295" s="193">
        <v>1</v>
      </c>
      <c r="J1295" s="193">
        <v>0</v>
      </c>
      <c r="K1295" s="194">
        <v>0</v>
      </c>
      <c r="L1295" s="194">
        <v>0</v>
      </c>
      <c r="M1295" s="194" t="s">
        <v>1591</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1590</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30">
        <v>69053001</v>
      </c>
      <c r="D1296" s="213" t="s">
        <v>779</v>
      </c>
      <c r="E1296" s="214">
        <v>1</v>
      </c>
      <c r="F1296" s="214">
        <v>62011101</v>
      </c>
      <c r="G1296" s="215">
        <v>0</v>
      </c>
      <c r="H1296" s="215">
        <v>0</v>
      </c>
      <c r="I1296" s="214">
        <v>1</v>
      </c>
      <c r="J1296" s="214">
        <v>0</v>
      </c>
      <c r="K1296" s="215">
        <v>0</v>
      </c>
      <c r="L1296" s="215">
        <v>0</v>
      </c>
      <c r="M1296" s="215" t="s">
        <v>1777</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1778</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69053002</v>
      </c>
      <c r="D1297" s="213" t="s">
        <v>781</v>
      </c>
      <c r="E1297" s="214">
        <v>1</v>
      </c>
      <c r="F1297" s="214">
        <v>62011201</v>
      </c>
      <c r="G1297" s="215">
        <v>0</v>
      </c>
      <c r="H1297" s="215">
        <v>0</v>
      </c>
      <c r="I1297" s="214">
        <v>1</v>
      </c>
      <c r="J1297" s="214">
        <v>0</v>
      </c>
      <c r="K1297" s="215">
        <v>0</v>
      </c>
      <c r="L1297" s="215">
        <v>0</v>
      </c>
      <c r="M1297" s="215" t="s">
        <v>1779</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1780</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69053003</v>
      </c>
      <c r="D1298" s="213" t="s">
        <v>783</v>
      </c>
      <c r="E1298" s="214">
        <v>1</v>
      </c>
      <c r="F1298" s="214">
        <v>62011301</v>
      </c>
      <c r="G1298" s="215">
        <v>0</v>
      </c>
      <c r="H1298" s="215">
        <v>0</v>
      </c>
      <c r="I1298" s="214">
        <v>1</v>
      </c>
      <c r="J1298" s="214">
        <v>0</v>
      </c>
      <c r="K1298" s="215">
        <v>0</v>
      </c>
      <c r="L1298" s="215">
        <v>0</v>
      </c>
      <c r="M1298" s="215" t="s">
        <v>1781</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1782</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69053011</v>
      </c>
      <c r="D1299" s="213" t="s">
        <v>977</v>
      </c>
      <c r="E1299" s="214">
        <v>1</v>
      </c>
      <c r="F1299" s="214">
        <v>61021101</v>
      </c>
      <c r="G1299" s="215">
        <v>0</v>
      </c>
      <c r="H1299" s="215">
        <v>0</v>
      </c>
      <c r="I1299" s="214">
        <v>1</v>
      </c>
      <c r="J1299" s="214">
        <v>0</v>
      </c>
      <c r="K1299" s="215">
        <v>0</v>
      </c>
      <c r="L1299" s="215">
        <v>0</v>
      </c>
      <c r="M1299" s="215" t="s">
        <v>1601</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1600</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69053012</v>
      </c>
      <c r="D1300" s="213" t="s">
        <v>985</v>
      </c>
      <c r="E1300" s="214">
        <v>1</v>
      </c>
      <c r="F1300" s="214">
        <v>62021301</v>
      </c>
      <c r="G1300" s="215">
        <v>0</v>
      </c>
      <c r="H1300" s="215">
        <v>0</v>
      </c>
      <c r="I1300" s="214">
        <v>1</v>
      </c>
      <c r="J1300" s="214">
        <v>0</v>
      </c>
      <c r="K1300" s="215">
        <v>0</v>
      </c>
      <c r="L1300" s="215">
        <v>0</v>
      </c>
      <c r="M1300" s="215" t="s">
        <v>1603</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1602</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69053013</v>
      </c>
      <c r="D1301" s="213" t="s">
        <v>993</v>
      </c>
      <c r="E1301" s="214">
        <v>1</v>
      </c>
      <c r="F1301" s="214">
        <v>62021401</v>
      </c>
      <c r="G1301" s="215">
        <v>0</v>
      </c>
      <c r="H1301" s="215">
        <v>0</v>
      </c>
      <c r="I1301" s="214">
        <v>1</v>
      </c>
      <c r="J1301" s="214">
        <v>0</v>
      </c>
      <c r="K1301" s="215">
        <v>0</v>
      </c>
      <c r="L1301" s="215">
        <v>0</v>
      </c>
      <c r="M1301" s="215" t="s">
        <v>1605</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1604</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69053014</v>
      </c>
      <c r="D1302" s="213" t="s">
        <v>994</v>
      </c>
      <c r="E1302" s="214">
        <v>1</v>
      </c>
      <c r="F1302" s="214">
        <v>62021501</v>
      </c>
      <c r="G1302" s="215">
        <v>0</v>
      </c>
      <c r="H1302" s="215">
        <v>0</v>
      </c>
      <c r="I1302" s="214">
        <v>1</v>
      </c>
      <c r="J1302" s="214">
        <v>0</v>
      </c>
      <c r="K1302" s="215">
        <v>0</v>
      </c>
      <c r="L1302" s="215">
        <v>0</v>
      </c>
      <c r="M1302" s="215" t="s">
        <v>1607</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1606</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69053021</v>
      </c>
      <c r="D1303" s="213" t="s">
        <v>1015</v>
      </c>
      <c r="E1303" s="214">
        <v>1</v>
      </c>
      <c r="F1303" s="214">
        <v>62022101</v>
      </c>
      <c r="G1303" s="215">
        <v>0</v>
      </c>
      <c r="H1303" s="215">
        <v>0</v>
      </c>
      <c r="I1303" s="214">
        <v>1</v>
      </c>
      <c r="J1303" s="214">
        <v>0</v>
      </c>
      <c r="K1303" s="215">
        <v>0</v>
      </c>
      <c r="L1303" s="215">
        <v>0</v>
      </c>
      <c r="M1303" s="215" t="s">
        <v>1609</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1608</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69053022</v>
      </c>
      <c r="D1304" s="213" t="s">
        <v>1016</v>
      </c>
      <c r="E1304" s="214">
        <v>1</v>
      </c>
      <c r="F1304" s="214">
        <v>62022201</v>
      </c>
      <c r="G1304" s="215">
        <v>0</v>
      </c>
      <c r="H1304" s="215">
        <v>0</v>
      </c>
      <c r="I1304" s="214">
        <v>1</v>
      </c>
      <c r="J1304" s="214">
        <v>0</v>
      </c>
      <c r="K1304" s="215">
        <v>0</v>
      </c>
      <c r="L1304" s="215">
        <v>0</v>
      </c>
      <c r="M1304" s="215" t="s">
        <v>1611</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1610</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69053023</v>
      </c>
      <c r="D1305" s="213" t="s">
        <v>698</v>
      </c>
      <c r="E1305" s="214">
        <v>1</v>
      </c>
      <c r="F1305" s="214">
        <v>62022301</v>
      </c>
      <c r="G1305" s="215">
        <v>0</v>
      </c>
      <c r="H1305" s="215">
        <v>0</v>
      </c>
      <c r="I1305" s="214">
        <v>1</v>
      </c>
      <c r="J1305" s="214">
        <v>0</v>
      </c>
      <c r="K1305" s="215">
        <v>0</v>
      </c>
      <c r="L1305" s="215">
        <v>0</v>
      </c>
      <c r="M1305" s="215" t="s">
        <v>1613</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1612</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69053024</v>
      </c>
      <c r="D1306" s="213" t="s">
        <v>1018</v>
      </c>
      <c r="E1306" s="214">
        <v>1</v>
      </c>
      <c r="F1306" s="214">
        <v>62022401</v>
      </c>
      <c r="G1306" s="215">
        <v>0</v>
      </c>
      <c r="H1306" s="215">
        <v>0</v>
      </c>
      <c r="I1306" s="214">
        <v>1</v>
      </c>
      <c r="J1306" s="214">
        <v>0</v>
      </c>
      <c r="K1306" s="215">
        <v>0</v>
      </c>
      <c r="L1306" s="215">
        <v>0</v>
      </c>
      <c r="M1306" s="215" t="s">
        <v>1615</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1614</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69053031</v>
      </c>
      <c r="D1307" s="213" t="s">
        <v>1022</v>
      </c>
      <c r="E1307" s="214">
        <v>1</v>
      </c>
      <c r="F1307" s="214">
        <v>62021101</v>
      </c>
      <c r="G1307" s="215">
        <v>0</v>
      </c>
      <c r="H1307" s="215">
        <v>0</v>
      </c>
      <c r="I1307" s="214">
        <v>1</v>
      </c>
      <c r="J1307" s="214">
        <v>0</v>
      </c>
      <c r="K1307" s="215">
        <v>0</v>
      </c>
      <c r="L1307" s="215">
        <v>0</v>
      </c>
      <c r="M1307" s="215" t="s">
        <v>1617</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1616</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69053032</v>
      </c>
      <c r="D1308" s="213" t="s">
        <v>1039</v>
      </c>
      <c r="E1308" s="214">
        <v>1</v>
      </c>
      <c r="F1308" s="214">
        <v>62023201</v>
      </c>
      <c r="G1308" s="215">
        <v>0</v>
      </c>
      <c r="H1308" s="215">
        <v>0</v>
      </c>
      <c r="I1308" s="214">
        <v>1</v>
      </c>
      <c r="J1308" s="214">
        <v>0</v>
      </c>
      <c r="K1308" s="215">
        <v>0</v>
      </c>
      <c r="L1308" s="215">
        <v>0</v>
      </c>
      <c r="M1308" s="215" t="s">
        <v>1619</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1618</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69053033</v>
      </c>
      <c r="D1309" s="213" t="s">
        <v>1040</v>
      </c>
      <c r="E1309" s="214">
        <v>1</v>
      </c>
      <c r="F1309" s="214">
        <v>62023301</v>
      </c>
      <c r="G1309" s="215">
        <v>0</v>
      </c>
      <c r="H1309" s="215">
        <v>0</v>
      </c>
      <c r="I1309" s="214">
        <v>1</v>
      </c>
      <c r="J1309" s="214">
        <v>0</v>
      </c>
      <c r="K1309" s="215">
        <v>0</v>
      </c>
      <c r="L1309" s="215">
        <v>0</v>
      </c>
      <c r="M1309" s="215" t="s">
        <v>1621</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1620</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69053034</v>
      </c>
      <c r="D1310" s="213" t="s">
        <v>1041</v>
      </c>
      <c r="E1310" s="214">
        <v>1</v>
      </c>
      <c r="F1310" s="214">
        <v>62023401</v>
      </c>
      <c r="G1310" s="215">
        <v>0</v>
      </c>
      <c r="H1310" s="215">
        <v>0</v>
      </c>
      <c r="I1310" s="214">
        <v>1</v>
      </c>
      <c r="J1310" s="214">
        <v>0</v>
      </c>
      <c r="K1310" s="215">
        <v>0</v>
      </c>
      <c r="L1310" s="215">
        <v>0</v>
      </c>
      <c r="M1310" s="215" t="s">
        <v>1623</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1622</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6">
        <v>69060100</v>
      </c>
      <c r="D1311" s="17" t="s">
        <v>1783</v>
      </c>
      <c r="E1311" s="16">
        <v>0</v>
      </c>
      <c r="F1311" s="16">
        <v>69060100</v>
      </c>
      <c r="G1311" s="16">
        <v>69060101</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1784</v>
      </c>
      <c r="AZ1311" s="15">
        <v>0</v>
      </c>
      <c r="BA1311" s="15">
        <v>1</v>
      </c>
      <c r="BB1311" s="17" t="s">
        <v>1785</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69060101</v>
      </c>
      <c r="D1312" s="17" t="s">
        <v>1786</v>
      </c>
      <c r="E1312" s="16">
        <v>1</v>
      </c>
      <c r="F1312" s="16">
        <v>69060100</v>
      </c>
      <c r="G1312" s="16">
        <v>69060102</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1787</v>
      </c>
      <c r="AZ1312" s="15">
        <v>0</v>
      </c>
      <c r="BA1312" s="15">
        <v>1</v>
      </c>
      <c r="BB1312" s="17" t="s">
        <v>1788</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69060102</v>
      </c>
      <c r="D1313" s="17" t="s">
        <v>1789</v>
      </c>
      <c r="E1313" s="16">
        <v>2</v>
      </c>
      <c r="F1313" s="16">
        <v>69060100</v>
      </c>
      <c r="G1313" s="16">
        <v>69060103</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1790</v>
      </c>
      <c r="AZ1313" s="15">
        <v>0</v>
      </c>
      <c r="BA1313" s="15">
        <v>1</v>
      </c>
      <c r="BB1313" s="17" t="s">
        <v>1791</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69060103</v>
      </c>
      <c r="D1314" s="17" t="s">
        <v>1792</v>
      </c>
      <c r="E1314" s="16">
        <v>3</v>
      </c>
      <c r="F1314" s="16">
        <v>69060100</v>
      </c>
      <c r="G1314" s="16">
        <v>69060104</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1793</v>
      </c>
      <c r="AZ1314" s="15">
        <v>0</v>
      </c>
      <c r="BA1314" s="15">
        <v>1</v>
      </c>
      <c r="BB1314" s="17" t="s">
        <v>1794</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69060104</v>
      </c>
      <c r="D1315" s="17" t="s">
        <v>1795</v>
      </c>
      <c r="E1315" s="16">
        <v>4</v>
      </c>
      <c r="F1315" s="16">
        <v>69060100</v>
      </c>
      <c r="G1315" s="16">
        <v>69060105</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1796</v>
      </c>
      <c r="AZ1315" s="15">
        <v>0</v>
      </c>
      <c r="BA1315" s="15">
        <v>1</v>
      </c>
      <c r="BB1315" s="17" t="s">
        <v>1797</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69060105</v>
      </c>
      <c r="D1316" s="17" t="s">
        <v>1798</v>
      </c>
      <c r="E1316" s="16">
        <v>5</v>
      </c>
      <c r="F1316" s="16">
        <v>69060100</v>
      </c>
      <c r="G1316" s="16">
        <v>69060106</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1799</v>
      </c>
      <c r="AZ1316" s="15">
        <v>0</v>
      </c>
      <c r="BA1316" s="15">
        <v>1</v>
      </c>
      <c r="BB1316" s="17" t="s">
        <v>1800</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69060106</v>
      </c>
      <c r="D1317" s="17" t="s">
        <v>1801</v>
      </c>
      <c r="E1317" s="16">
        <v>6</v>
      </c>
      <c r="F1317" s="16">
        <v>69060100</v>
      </c>
      <c r="G1317" s="16">
        <v>69060107</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1802</v>
      </c>
      <c r="AZ1317" s="15">
        <v>0</v>
      </c>
      <c r="BA1317" s="15">
        <v>1</v>
      </c>
      <c r="BB1317" s="17" t="s">
        <v>1803</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69060107</v>
      </c>
      <c r="D1318" s="17" t="s">
        <v>1804</v>
      </c>
      <c r="E1318" s="16">
        <v>7</v>
      </c>
      <c r="F1318" s="16">
        <v>69060100</v>
      </c>
      <c r="G1318" s="16">
        <v>69060108</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1805</v>
      </c>
      <c r="AZ1318" s="15">
        <v>0</v>
      </c>
      <c r="BA1318" s="15">
        <v>1</v>
      </c>
      <c r="BB1318" s="17" t="s">
        <v>1806</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69060108</v>
      </c>
      <c r="D1319" s="17" t="s">
        <v>1807</v>
      </c>
      <c r="E1319" s="16">
        <v>8</v>
      </c>
      <c r="F1319" s="16">
        <v>69060100</v>
      </c>
      <c r="G1319" s="16">
        <v>69060109</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1808</v>
      </c>
      <c r="AZ1319" s="15">
        <v>0</v>
      </c>
      <c r="BA1319" s="15">
        <v>1</v>
      </c>
      <c r="BB1319" s="17" t="s">
        <v>1809</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69060109</v>
      </c>
      <c r="D1320" s="17" t="s">
        <v>1810</v>
      </c>
      <c r="E1320" s="16">
        <v>9</v>
      </c>
      <c r="F1320" s="16">
        <v>69060100</v>
      </c>
      <c r="G1320" s="16">
        <v>69060110</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1811</v>
      </c>
      <c r="AZ1320" s="15">
        <v>0</v>
      </c>
      <c r="BA1320" s="15">
        <v>1</v>
      </c>
      <c r="BB1320" s="17" t="s">
        <v>1812</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69060110</v>
      </c>
      <c r="D1321" s="17" t="s">
        <v>1813</v>
      </c>
      <c r="E1321" s="16">
        <v>10</v>
      </c>
      <c r="F1321" s="16">
        <v>69060100</v>
      </c>
      <c r="G1321" s="16">
        <v>0</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1814</v>
      </c>
      <c r="AZ1321" s="15">
        <v>0</v>
      </c>
      <c r="BA1321" s="15">
        <v>1</v>
      </c>
      <c r="BB1321" s="17" t="s">
        <v>1815</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69060200</v>
      </c>
      <c r="D1322" s="17" t="s">
        <v>1816</v>
      </c>
      <c r="E1322" s="16">
        <v>0</v>
      </c>
      <c r="F1322" s="16">
        <v>69060200</v>
      </c>
      <c r="G1322" s="16">
        <f>C1323</f>
        <v>69060201</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1817</v>
      </c>
      <c r="AZ1322" s="15">
        <v>0</v>
      </c>
      <c r="BA1322" s="15">
        <v>1</v>
      </c>
      <c r="BB1322" s="17" t="s">
        <v>1785</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69060201</v>
      </c>
      <c r="D1323" s="17" t="s">
        <v>1818</v>
      </c>
      <c r="E1323" s="16">
        <v>1</v>
      </c>
      <c r="F1323" s="16">
        <v>69060200</v>
      </c>
      <c r="G1323" s="16">
        <f t="shared" ref="G1323:G1331" si="106">C1324</f>
        <v>69060202</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1819</v>
      </c>
      <c r="AZ1323" s="15">
        <v>0</v>
      </c>
      <c r="BA1323" s="15">
        <v>1</v>
      </c>
      <c r="BB1323" s="17" t="s">
        <v>1820</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69060202</v>
      </c>
      <c r="D1324" s="17" t="s">
        <v>1821</v>
      </c>
      <c r="E1324" s="16">
        <v>2</v>
      </c>
      <c r="F1324" s="16">
        <v>69060200</v>
      </c>
      <c r="G1324" s="16">
        <f t="shared" si="106"/>
        <v>69060203</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1822</v>
      </c>
      <c r="AZ1324" s="15">
        <v>0</v>
      </c>
      <c r="BA1324" s="15">
        <v>1</v>
      </c>
      <c r="BB1324" s="17" t="s">
        <v>1823</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69060203</v>
      </c>
      <c r="D1325" s="17" t="s">
        <v>1824</v>
      </c>
      <c r="E1325" s="16">
        <v>3</v>
      </c>
      <c r="F1325" s="16">
        <v>69060200</v>
      </c>
      <c r="G1325" s="16">
        <f t="shared" si="106"/>
        <v>69060204</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1825</v>
      </c>
      <c r="AZ1325" s="15">
        <v>0</v>
      </c>
      <c r="BA1325" s="15">
        <v>1</v>
      </c>
      <c r="BB1325" s="17" t="s">
        <v>1826</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69060204</v>
      </c>
      <c r="D1326" s="17" t="s">
        <v>1827</v>
      </c>
      <c r="E1326" s="16">
        <v>4</v>
      </c>
      <c r="F1326" s="16">
        <v>69060200</v>
      </c>
      <c r="G1326" s="16">
        <f t="shared" si="106"/>
        <v>69060205</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1828</v>
      </c>
      <c r="AZ1326" s="15">
        <v>0</v>
      </c>
      <c r="BA1326" s="15">
        <v>1</v>
      </c>
      <c r="BB1326" s="17" t="s">
        <v>1829</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69060205</v>
      </c>
      <c r="D1327" s="17" t="s">
        <v>1830</v>
      </c>
      <c r="E1327" s="16">
        <v>5</v>
      </c>
      <c r="F1327" s="16">
        <v>69060200</v>
      </c>
      <c r="G1327" s="16">
        <f t="shared" si="106"/>
        <v>69060206</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1831</v>
      </c>
      <c r="AZ1327" s="15">
        <v>0</v>
      </c>
      <c r="BA1327" s="15">
        <v>1</v>
      </c>
      <c r="BB1327" s="17" t="s">
        <v>1832</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69060206</v>
      </c>
      <c r="D1328" s="17" t="s">
        <v>1833</v>
      </c>
      <c r="E1328" s="16">
        <v>6</v>
      </c>
      <c r="F1328" s="16">
        <v>69060200</v>
      </c>
      <c r="G1328" s="16">
        <f t="shared" si="106"/>
        <v>69060207</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1834</v>
      </c>
      <c r="AZ1328" s="15">
        <v>0</v>
      </c>
      <c r="BA1328" s="15">
        <v>1</v>
      </c>
      <c r="BB1328" s="17" t="s">
        <v>1835</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69060207</v>
      </c>
      <c r="D1329" s="17" t="s">
        <v>1836</v>
      </c>
      <c r="E1329" s="16">
        <v>7</v>
      </c>
      <c r="F1329" s="16">
        <v>69060200</v>
      </c>
      <c r="G1329" s="16">
        <f t="shared" si="106"/>
        <v>69060208</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1837</v>
      </c>
      <c r="AZ1329" s="15">
        <v>0</v>
      </c>
      <c r="BA1329" s="15">
        <v>1</v>
      </c>
      <c r="BB1329" s="17" t="s">
        <v>1838</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69060208</v>
      </c>
      <c r="D1330" s="17" t="s">
        <v>1839</v>
      </c>
      <c r="E1330" s="16">
        <v>8</v>
      </c>
      <c r="F1330" s="16">
        <v>69060200</v>
      </c>
      <c r="G1330" s="16">
        <f t="shared" si="106"/>
        <v>69060209</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1840</v>
      </c>
      <c r="AZ1330" s="15">
        <v>0</v>
      </c>
      <c r="BA1330" s="15">
        <v>1</v>
      </c>
      <c r="BB1330" s="17" t="s">
        <v>1841</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69060209</v>
      </c>
      <c r="D1331" s="17" t="s">
        <v>1842</v>
      </c>
      <c r="E1331" s="16">
        <v>9</v>
      </c>
      <c r="F1331" s="16">
        <v>69060200</v>
      </c>
      <c r="G1331" s="16">
        <f t="shared" si="106"/>
        <v>69060210</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1843</v>
      </c>
      <c r="AZ1331" s="15">
        <v>0</v>
      </c>
      <c r="BA1331" s="15">
        <v>1</v>
      </c>
      <c r="BB1331" s="17" t="s">
        <v>1844</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69060210</v>
      </c>
      <c r="D1332" s="17" t="s">
        <v>1845</v>
      </c>
      <c r="E1332" s="16">
        <v>10</v>
      </c>
      <c r="F1332" s="16">
        <v>69060200</v>
      </c>
      <c r="G1332" s="16">
        <v>0</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1846</v>
      </c>
      <c r="AZ1332" s="15">
        <v>0</v>
      </c>
      <c r="BA1332" s="15">
        <v>1</v>
      </c>
      <c r="BB1332" s="17" t="s">
        <v>1847</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69060300</v>
      </c>
      <c r="D1333" s="17" t="s">
        <v>1848</v>
      </c>
      <c r="E1333" s="16">
        <v>0</v>
      </c>
      <c r="F1333" s="16">
        <v>69060300</v>
      </c>
      <c r="G1333" s="16">
        <f>C1334</f>
        <v>69060301</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1849</v>
      </c>
      <c r="AZ1333" s="15">
        <v>0</v>
      </c>
      <c r="BA1333" s="15">
        <v>1</v>
      </c>
      <c r="BB1333" s="17" t="s">
        <v>1785</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69060301</v>
      </c>
      <c r="D1334" s="17" t="s">
        <v>1850</v>
      </c>
      <c r="E1334" s="16">
        <v>1</v>
      </c>
      <c r="F1334" s="16">
        <v>69060300</v>
      </c>
      <c r="G1334" s="16">
        <f t="shared" ref="G1334:G1342" si="107">C1335</f>
        <v>69060302</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1851</v>
      </c>
      <c r="AZ1334" s="15">
        <v>0</v>
      </c>
      <c r="BA1334" s="15">
        <v>1</v>
      </c>
      <c r="BB1334" s="17" t="s">
        <v>1852</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69060302</v>
      </c>
      <c r="D1335" s="17" t="s">
        <v>1853</v>
      </c>
      <c r="E1335" s="16">
        <v>2</v>
      </c>
      <c r="F1335" s="16">
        <v>69060300</v>
      </c>
      <c r="G1335" s="16">
        <f t="shared" si="107"/>
        <v>69060303</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1854</v>
      </c>
      <c r="AZ1335" s="15">
        <v>0</v>
      </c>
      <c r="BA1335" s="15">
        <v>1</v>
      </c>
      <c r="BB1335" s="17" t="s">
        <v>1855</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69060303</v>
      </c>
      <c r="D1336" s="17" t="s">
        <v>1856</v>
      </c>
      <c r="E1336" s="16">
        <v>3</v>
      </c>
      <c r="F1336" s="16">
        <v>69060300</v>
      </c>
      <c r="G1336" s="16">
        <f t="shared" si="107"/>
        <v>69060304</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1857</v>
      </c>
      <c r="AZ1336" s="15">
        <v>0</v>
      </c>
      <c r="BA1336" s="15">
        <v>1</v>
      </c>
      <c r="BB1336" s="17" t="s">
        <v>1858</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69060304</v>
      </c>
      <c r="D1337" s="17" t="s">
        <v>1859</v>
      </c>
      <c r="E1337" s="16">
        <v>4</v>
      </c>
      <c r="F1337" s="16">
        <v>69060300</v>
      </c>
      <c r="G1337" s="16">
        <f t="shared" si="107"/>
        <v>69060305</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1860</v>
      </c>
      <c r="AZ1337" s="15">
        <v>0</v>
      </c>
      <c r="BA1337" s="15">
        <v>1</v>
      </c>
      <c r="BB1337" s="17" t="s">
        <v>1861</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69060305</v>
      </c>
      <c r="D1338" s="17" t="s">
        <v>1862</v>
      </c>
      <c r="E1338" s="16">
        <v>5</v>
      </c>
      <c r="F1338" s="16">
        <v>69060300</v>
      </c>
      <c r="G1338" s="16">
        <f t="shared" si="107"/>
        <v>69060306</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1863</v>
      </c>
      <c r="AZ1338" s="15">
        <v>0</v>
      </c>
      <c r="BA1338" s="15">
        <v>1</v>
      </c>
      <c r="BB1338" s="17" t="s">
        <v>1864</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69060306</v>
      </c>
      <c r="D1339" s="17" t="s">
        <v>1865</v>
      </c>
      <c r="E1339" s="16">
        <v>6</v>
      </c>
      <c r="F1339" s="16">
        <v>69060300</v>
      </c>
      <c r="G1339" s="16">
        <f t="shared" si="107"/>
        <v>69060307</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1866</v>
      </c>
      <c r="AZ1339" s="15">
        <v>0</v>
      </c>
      <c r="BA1339" s="15">
        <v>1</v>
      </c>
      <c r="BB1339" s="17" t="s">
        <v>1867</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69060307</v>
      </c>
      <c r="D1340" s="17" t="s">
        <v>1868</v>
      </c>
      <c r="E1340" s="16">
        <v>7</v>
      </c>
      <c r="F1340" s="16">
        <v>69060300</v>
      </c>
      <c r="G1340" s="16">
        <f t="shared" si="107"/>
        <v>69060308</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1869</v>
      </c>
      <c r="AZ1340" s="15">
        <v>0</v>
      </c>
      <c r="BA1340" s="15">
        <v>1</v>
      </c>
      <c r="BB1340" s="17" t="s">
        <v>1870</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69060308</v>
      </c>
      <c r="D1341" s="17" t="s">
        <v>1871</v>
      </c>
      <c r="E1341" s="16">
        <v>8</v>
      </c>
      <c r="F1341" s="16">
        <v>69060300</v>
      </c>
      <c r="G1341" s="16">
        <f t="shared" si="107"/>
        <v>69060309</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1872</v>
      </c>
      <c r="AZ1341" s="15">
        <v>0</v>
      </c>
      <c r="BA1341" s="15">
        <v>1</v>
      </c>
      <c r="BB1341" s="17" t="s">
        <v>1873</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69060309</v>
      </c>
      <c r="D1342" s="17" t="s">
        <v>1874</v>
      </c>
      <c r="E1342" s="16">
        <v>9</v>
      </c>
      <c r="F1342" s="16">
        <v>69060300</v>
      </c>
      <c r="G1342" s="16">
        <f t="shared" si="107"/>
        <v>69060310</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1875</v>
      </c>
      <c r="AZ1342" s="15">
        <v>0</v>
      </c>
      <c r="BA1342" s="15">
        <v>1</v>
      </c>
      <c r="BB1342" s="17" t="s">
        <v>1876</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69060310</v>
      </c>
      <c r="D1343" s="17" t="s">
        <v>1877</v>
      </c>
      <c r="E1343" s="16">
        <v>10</v>
      </c>
      <c r="F1343" s="16">
        <v>69060300</v>
      </c>
      <c r="G1343" s="16">
        <v>0</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1878</v>
      </c>
      <c r="AZ1343" s="15">
        <v>0</v>
      </c>
      <c r="BA1343" s="15">
        <v>1</v>
      </c>
      <c r="BB1343" s="17" t="s">
        <v>1879</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69060400</v>
      </c>
      <c r="D1344" s="17" t="s">
        <v>1880</v>
      </c>
      <c r="E1344" s="16">
        <v>0</v>
      </c>
      <c r="F1344" s="16">
        <v>69060400</v>
      </c>
      <c r="G1344" s="16">
        <f>C1345</f>
        <v>69060401</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1881</v>
      </c>
      <c r="AZ1344" s="15">
        <v>0</v>
      </c>
      <c r="BA1344" s="15">
        <v>1</v>
      </c>
      <c r="BB1344" s="17" t="s">
        <v>1785</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69060401</v>
      </c>
      <c r="D1345" s="17" t="s">
        <v>1882</v>
      </c>
      <c r="E1345" s="16">
        <v>1</v>
      </c>
      <c r="F1345" s="16">
        <v>69060400</v>
      </c>
      <c r="G1345" s="16">
        <f t="shared" ref="G1345:G1353" si="108">C1346</f>
        <v>69060402</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1883</v>
      </c>
      <c r="AZ1345" s="15">
        <v>0</v>
      </c>
      <c r="BA1345" s="15">
        <v>1</v>
      </c>
      <c r="BB1345" s="17" t="s">
        <v>1884</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69060402</v>
      </c>
      <c r="D1346" s="17" t="s">
        <v>1885</v>
      </c>
      <c r="E1346" s="16">
        <v>2</v>
      </c>
      <c r="F1346" s="16">
        <v>69060400</v>
      </c>
      <c r="G1346" s="16">
        <f t="shared" si="108"/>
        <v>69060403</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1886</v>
      </c>
      <c r="AZ1346" s="15">
        <v>0</v>
      </c>
      <c r="BA1346" s="15">
        <v>1</v>
      </c>
      <c r="BB1346" s="17" t="s">
        <v>1887</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69060403</v>
      </c>
      <c r="D1347" s="17" t="s">
        <v>1888</v>
      </c>
      <c r="E1347" s="16">
        <v>3</v>
      </c>
      <c r="F1347" s="16">
        <v>69060400</v>
      </c>
      <c r="G1347" s="16">
        <f t="shared" si="108"/>
        <v>69060404</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1889</v>
      </c>
      <c r="AZ1347" s="15">
        <v>0</v>
      </c>
      <c r="BA1347" s="15">
        <v>1</v>
      </c>
      <c r="BB1347" s="17" t="s">
        <v>1890</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69060404</v>
      </c>
      <c r="D1348" s="17" t="s">
        <v>1891</v>
      </c>
      <c r="E1348" s="16">
        <v>4</v>
      </c>
      <c r="F1348" s="16">
        <v>69060400</v>
      </c>
      <c r="G1348" s="16">
        <f t="shared" si="108"/>
        <v>69060405</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1892</v>
      </c>
      <c r="AZ1348" s="15">
        <v>0</v>
      </c>
      <c r="BA1348" s="15">
        <v>1</v>
      </c>
      <c r="BB1348" s="17" t="s">
        <v>1893</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69060405</v>
      </c>
      <c r="D1349" s="17" t="s">
        <v>1894</v>
      </c>
      <c r="E1349" s="16">
        <v>5</v>
      </c>
      <c r="F1349" s="16">
        <v>69060400</v>
      </c>
      <c r="G1349" s="16">
        <f t="shared" si="108"/>
        <v>69060406</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1895</v>
      </c>
      <c r="AZ1349" s="15">
        <v>0</v>
      </c>
      <c r="BA1349" s="15">
        <v>1</v>
      </c>
      <c r="BB1349" s="17" t="s">
        <v>1896</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69060406</v>
      </c>
      <c r="D1350" s="17" t="s">
        <v>1897</v>
      </c>
      <c r="E1350" s="16">
        <v>6</v>
      </c>
      <c r="F1350" s="16">
        <v>69060400</v>
      </c>
      <c r="G1350" s="16">
        <f t="shared" si="108"/>
        <v>69060407</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1898</v>
      </c>
      <c r="AZ1350" s="15">
        <v>0</v>
      </c>
      <c r="BA1350" s="15">
        <v>1</v>
      </c>
      <c r="BB1350" s="17" t="s">
        <v>1899</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69060407</v>
      </c>
      <c r="D1351" s="17" t="s">
        <v>1900</v>
      </c>
      <c r="E1351" s="16">
        <v>7</v>
      </c>
      <c r="F1351" s="16">
        <v>69060400</v>
      </c>
      <c r="G1351" s="16">
        <f t="shared" si="108"/>
        <v>69060408</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1901</v>
      </c>
      <c r="AZ1351" s="15">
        <v>0</v>
      </c>
      <c r="BA1351" s="15">
        <v>1</v>
      </c>
      <c r="BB1351" s="17" t="s">
        <v>1902</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69060408</v>
      </c>
      <c r="D1352" s="17" t="s">
        <v>1903</v>
      </c>
      <c r="E1352" s="16">
        <v>8</v>
      </c>
      <c r="F1352" s="16">
        <v>69060400</v>
      </c>
      <c r="G1352" s="16">
        <f t="shared" si="108"/>
        <v>69060409</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1904</v>
      </c>
      <c r="AZ1352" s="15">
        <v>0</v>
      </c>
      <c r="BA1352" s="15">
        <v>1</v>
      </c>
      <c r="BB1352" s="17" t="s">
        <v>1905</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69060409</v>
      </c>
      <c r="D1353" s="17" t="s">
        <v>1906</v>
      </c>
      <c r="E1353" s="16">
        <v>9</v>
      </c>
      <c r="F1353" s="16">
        <v>69060400</v>
      </c>
      <c r="G1353" s="16">
        <f t="shared" si="108"/>
        <v>69060410</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1907</v>
      </c>
      <c r="AZ1353" s="15">
        <v>0</v>
      </c>
      <c r="BA1353" s="15">
        <v>1</v>
      </c>
      <c r="BB1353" s="17" t="s">
        <v>1908</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69060410</v>
      </c>
      <c r="D1354" s="17" t="s">
        <v>1909</v>
      </c>
      <c r="E1354" s="16">
        <v>10</v>
      </c>
      <c r="F1354" s="16">
        <v>69060400</v>
      </c>
      <c r="G1354" s="16">
        <v>0</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1910</v>
      </c>
      <c r="AZ1354" s="15">
        <v>0</v>
      </c>
      <c r="BA1354" s="15">
        <v>1</v>
      </c>
      <c r="BB1354" s="17" t="s">
        <v>1911</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69060500</v>
      </c>
      <c r="D1355" s="17" t="s">
        <v>1912</v>
      </c>
      <c r="E1355" s="16">
        <v>0</v>
      </c>
      <c r="F1355" s="16">
        <v>69060500</v>
      </c>
      <c r="G1355" s="16">
        <f>C1356</f>
        <v>69060501</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1913</v>
      </c>
      <c r="AZ1355" s="15">
        <v>0</v>
      </c>
      <c r="BA1355" s="15">
        <v>1</v>
      </c>
      <c r="BB1355" s="17" t="s">
        <v>1785</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69060501</v>
      </c>
      <c r="D1356" s="17" t="s">
        <v>1914</v>
      </c>
      <c r="E1356" s="16">
        <v>1</v>
      </c>
      <c r="F1356" s="16">
        <v>69060500</v>
      </c>
      <c r="G1356" s="16">
        <f t="shared" ref="G1356:G1364" si="109">C1357</f>
        <v>69060502</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1915</v>
      </c>
      <c r="AZ1356" s="15">
        <v>0</v>
      </c>
      <c r="BA1356" s="15">
        <v>1</v>
      </c>
      <c r="BB1356" s="17" t="s">
        <v>1916</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69060502</v>
      </c>
      <c r="D1357" s="17" t="s">
        <v>1917</v>
      </c>
      <c r="E1357" s="16">
        <v>2</v>
      </c>
      <c r="F1357" s="16">
        <v>69060500</v>
      </c>
      <c r="G1357" s="16">
        <f t="shared" si="109"/>
        <v>69060503</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1918</v>
      </c>
      <c r="AZ1357" s="15">
        <v>0</v>
      </c>
      <c r="BA1357" s="15">
        <v>1</v>
      </c>
      <c r="BB1357" s="17" t="s">
        <v>1919</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69060503</v>
      </c>
      <c r="D1358" s="17" t="s">
        <v>1920</v>
      </c>
      <c r="E1358" s="16">
        <v>3</v>
      </c>
      <c r="F1358" s="16">
        <v>69060500</v>
      </c>
      <c r="G1358" s="16">
        <f t="shared" si="109"/>
        <v>69060504</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1921</v>
      </c>
      <c r="AZ1358" s="15">
        <v>0</v>
      </c>
      <c r="BA1358" s="15">
        <v>1</v>
      </c>
      <c r="BB1358" s="17" t="s">
        <v>1922</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69060504</v>
      </c>
      <c r="D1359" s="17" t="s">
        <v>1923</v>
      </c>
      <c r="E1359" s="16">
        <v>4</v>
      </c>
      <c r="F1359" s="16">
        <v>69060500</v>
      </c>
      <c r="G1359" s="16">
        <f t="shared" si="109"/>
        <v>69060505</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1924</v>
      </c>
      <c r="AZ1359" s="15">
        <v>0</v>
      </c>
      <c r="BA1359" s="15">
        <v>1</v>
      </c>
      <c r="BB1359" s="17" t="s">
        <v>1925</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69060505</v>
      </c>
      <c r="D1360" s="17" t="s">
        <v>1926</v>
      </c>
      <c r="E1360" s="16">
        <v>5</v>
      </c>
      <c r="F1360" s="16">
        <v>69060500</v>
      </c>
      <c r="G1360" s="16">
        <f t="shared" si="109"/>
        <v>69060506</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1927</v>
      </c>
      <c r="AZ1360" s="15">
        <v>0</v>
      </c>
      <c r="BA1360" s="15">
        <v>1</v>
      </c>
      <c r="BB1360" s="17" t="s">
        <v>1928</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69060506</v>
      </c>
      <c r="D1361" s="17" t="s">
        <v>1929</v>
      </c>
      <c r="E1361" s="16">
        <v>6</v>
      </c>
      <c r="F1361" s="16">
        <v>69060500</v>
      </c>
      <c r="G1361" s="16">
        <f t="shared" si="109"/>
        <v>69060507</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1930</v>
      </c>
      <c r="AZ1361" s="15">
        <v>0</v>
      </c>
      <c r="BA1361" s="15">
        <v>1</v>
      </c>
      <c r="BB1361" s="17" t="s">
        <v>1931</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69060507</v>
      </c>
      <c r="D1362" s="17" t="s">
        <v>1932</v>
      </c>
      <c r="E1362" s="16">
        <v>7</v>
      </c>
      <c r="F1362" s="16">
        <v>69060500</v>
      </c>
      <c r="G1362" s="16">
        <f t="shared" si="109"/>
        <v>69060508</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1933</v>
      </c>
      <c r="AZ1362" s="15">
        <v>0</v>
      </c>
      <c r="BA1362" s="15">
        <v>1</v>
      </c>
      <c r="BB1362" s="17" t="s">
        <v>1934</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69060508</v>
      </c>
      <c r="D1363" s="17" t="s">
        <v>1935</v>
      </c>
      <c r="E1363" s="16">
        <v>8</v>
      </c>
      <c r="F1363" s="16">
        <v>69060500</v>
      </c>
      <c r="G1363" s="16">
        <f t="shared" si="109"/>
        <v>69060509</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1936</v>
      </c>
      <c r="AZ1363" s="15">
        <v>0</v>
      </c>
      <c r="BA1363" s="15">
        <v>1</v>
      </c>
      <c r="BB1363" s="17" t="s">
        <v>1937</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69060509</v>
      </c>
      <c r="D1364" s="17" t="s">
        <v>1938</v>
      </c>
      <c r="E1364" s="16">
        <v>9</v>
      </c>
      <c r="F1364" s="16">
        <v>69060500</v>
      </c>
      <c r="G1364" s="16">
        <f t="shared" si="109"/>
        <v>69060510</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1939</v>
      </c>
      <c r="AZ1364" s="15">
        <v>0</v>
      </c>
      <c r="BA1364" s="15">
        <v>1</v>
      </c>
      <c r="BB1364" s="17" t="s">
        <v>1940</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69060510</v>
      </c>
      <c r="D1365" s="17" t="s">
        <v>1941</v>
      </c>
      <c r="E1365" s="16">
        <v>10</v>
      </c>
      <c r="F1365" s="16">
        <v>69060500</v>
      </c>
      <c r="G1365" s="16">
        <v>0</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1942</v>
      </c>
      <c r="AZ1365" s="15">
        <v>0</v>
      </c>
      <c r="BA1365" s="15">
        <v>1</v>
      </c>
      <c r="BB1365" s="17" t="s">
        <v>1943</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69060600</v>
      </c>
      <c r="D1366" s="17" t="s">
        <v>1944</v>
      </c>
      <c r="E1366" s="16">
        <v>1</v>
      </c>
      <c r="F1366" s="16">
        <v>69060600</v>
      </c>
      <c r="G1366" s="16">
        <v>69060601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1945</v>
      </c>
      <c r="AZ1366" s="15">
        <v>0</v>
      </c>
      <c r="BA1366" s="15">
        <v>1</v>
      </c>
      <c r="BB1366" s="17" t="s">
        <v>1785</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69060601</v>
      </c>
      <c r="D1367" s="17" t="s">
        <v>1946</v>
      </c>
      <c r="E1367" s="16">
        <v>1</v>
      </c>
      <c r="F1367" s="16">
        <v>69060600</v>
      </c>
      <c r="G1367" s="16">
        <v>69060602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1454</v>
      </c>
      <c r="AZ1367" s="15">
        <v>0</v>
      </c>
      <c r="BA1367" s="15">
        <v>1</v>
      </c>
      <c r="BB1367" s="17" t="s">
        <v>1947</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69060602</v>
      </c>
      <c r="D1368" s="17" t="s">
        <v>1948</v>
      </c>
      <c r="E1368" s="16">
        <v>1</v>
      </c>
      <c r="F1368" s="16">
        <v>69060600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1949</v>
      </c>
      <c r="AZ1368" s="15">
        <v>0</v>
      </c>
      <c r="BA1368" s="15">
        <v>1</v>
      </c>
      <c r="BB1368" s="17" t="s">
        <v>1950</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69060700</v>
      </c>
      <c r="D1369" s="17" t="s">
        <v>1951</v>
      </c>
      <c r="E1369" s="16">
        <v>1</v>
      </c>
      <c r="F1369" s="16">
        <v>69060700</v>
      </c>
      <c r="G1369" s="16">
        <v>69060701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1945</v>
      </c>
      <c r="AZ1369" s="15">
        <v>0</v>
      </c>
      <c r="BA1369" s="15">
        <v>1</v>
      </c>
      <c r="BB1369" s="17" t="s">
        <v>1785</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69060701</v>
      </c>
      <c r="D1370" s="17" t="s">
        <v>1952</v>
      </c>
      <c r="E1370" s="16">
        <v>1</v>
      </c>
      <c r="F1370" s="16">
        <v>69060700</v>
      </c>
      <c r="G1370" s="16">
        <v>69060702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1454</v>
      </c>
      <c r="AZ1370" s="15">
        <v>0</v>
      </c>
      <c r="BA1370" s="15">
        <v>1</v>
      </c>
      <c r="BB1370" s="17" t="s">
        <v>1953</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69060702</v>
      </c>
      <c r="D1371" s="17" t="s">
        <v>1954</v>
      </c>
      <c r="E1371" s="16">
        <v>1</v>
      </c>
      <c r="F1371" s="16">
        <v>69060700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1949</v>
      </c>
      <c r="AZ1371" s="15">
        <v>0</v>
      </c>
      <c r="BA1371" s="15">
        <v>1</v>
      </c>
      <c r="BB1371" s="17" t="s">
        <v>1955</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69060800</v>
      </c>
      <c r="D1372" s="170" t="s">
        <v>1956</v>
      </c>
      <c r="E1372" s="169">
        <v>1</v>
      </c>
      <c r="F1372" s="16">
        <v>69060800</v>
      </c>
      <c r="G1372" s="16">
        <v>69060801</v>
      </c>
      <c r="H1372" s="169">
        <v>0</v>
      </c>
      <c r="I1372" s="16">
        <v>20</v>
      </c>
      <c r="J1372" s="169">
        <v>3</v>
      </c>
      <c r="K1372" s="169">
        <v>0</v>
      </c>
      <c r="L1372" s="169">
        <v>0</v>
      </c>
      <c r="M1372" s="169">
        <v>0</v>
      </c>
      <c r="N1372" s="169">
        <v>2</v>
      </c>
      <c r="O1372" s="169">
        <v>0</v>
      </c>
      <c r="P1372" s="169">
        <v>0</v>
      </c>
      <c r="Q1372" s="169">
        <v>0</v>
      </c>
      <c r="R1372" s="169">
        <v>0</v>
      </c>
      <c r="S1372" s="169">
        <v>0</v>
      </c>
      <c r="T1372" s="169">
        <v>1</v>
      </c>
      <c r="U1372" s="169">
        <v>2</v>
      </c>
      <c r="V1372" s="169">
        <v>0</v>
      </c>
      <c r="W1372" s="169">
        <v>0</v>
      </c>
      <c r="X1372" s="169">
        <v>0</v>
      </c>
      <c r="Y1372" s="169">
        <v>0</v>
      </c>
      <c r="Z1372" s="169">
        <v>0</v>
      </c>
      <c r="AA1372" s="169">
        <v>0</v>
      </c>
      <c r="AB1372" s="169">
        <v>1</v>
      </c>
      <c r="AC1372" s="169">
        <v>0</v>
      </c>
      <c r="AD1372" s="169">
        <v>20</v>
      </c>
      <c r="AE1372" s="169">
        <v>0</v>
      </c>
      <c r="AF1372" s="169">
        <v>0</v>
      </c>
      <c r="AG1372" s="169">
        <v>2</v>
      </c>
      <c r="AH1372" s="169">
        <v>0</v>
      </c>
      <c r="AI1372" s="169">
        <v>0</v>
      </c>
      <c r="AJ1372" s="169">
        <v>0</v>
      </c>
      <c r="AK1372" s="169">
        <v>0</v>
      </c>
      <c r="AL1372" s="169">
        <v>0</v>
      </c>
      <c r="AM1372" s="169">
        <v>0</v>
      </c>
      <c r="AN1372" s="169">
        <v>0</v>
      </c>
      <c r="AO1372" s="169">
        <v>1000</v>
      </c>
      <c r="AP1372" s="169">
        <v>0</v>
      </c>
      <c r="AQ1372" s="169">
        <v>0</v>
      </c>
      <c r="AR1372" s="169"/>
      <c r="AS1372" s="169" t="s">
        <v>160</v>
      </c>
      <c r="AT1372" s="170" t="s">
        <v>161</v>
      </c>
      <c r="AU1372" s="169">
        <v>0</v>
      </c>
      <c r="AV1372" s="169">
        <v>0</v>
      </c>
      <c r="AW1372" s="169">
        <v>0</v>
      </c>
      <c r="AX1372" s="170" t="s">
        <v>162</v>
      </c>
      <c r="AY1372" s="169" t="s">
        <v>160</v>
      </c>
      <c r="AZ1372" s="169">
        <v>0</v>
      </c>
      <c r="BA1372" s="169">
        <v>1</v>
      </c>
      <c r="BB1372" s="17" t="s">
        <v>1785</v>
      </c>
      <c r="BC1372" s="169">
        <v>0</v>
      </c>
      <c r="BD1372" s="169">
        <v>0</v>
      </c>
      <c r="BE1372" s="169">
        <v>0</v>
      </c>
      <c r="BF1372" s="169">
        <v>0</v>
      </c>
      <c r="BG1372" s="169">
        <v>0</v>
      </c>
      <c r="BH1372" s="169">
        <v>0</v>
      </c>
      <c r="BI1372" s="184">
        <v>0</v>
      </c>
      <c r="BJ1372" s="169">
        <v>1</v>
      </c>
      <c r="BK1372" s="8">
        <v>0</v>
      </c>
      <c r="BL1372" s="8">
        <v>0</v>
      </c>
      <c r="BM1372" s="8">
        <v>0</v>
      </c>
      <c r="BN1372" s="8">
        <v>0</v>
      </c>
      <c r="BO1372" s="8">
        <v>0</v>
      </c>
      <c r="BP1372" s="8">
        <v>0</v>
      </c>
    </row>
    <row r="1373" spans="3:68" ht="20.100000000000001" customHeight="1">
      <c r="C1373" s="16">
        <v>69060801</v>
      </c>
      <c r="D1373" s="170" t="s">
        <v>1956</v>
      </c>
      <c r="E1373" s="169">
        <v>1</v>
      </c>
      <c r="F1373" s="16">
        <v>69060800</v>
      </c>
      <c r="G1373" s="169">
        <v>0</v>
      </c>
      <c r="H1373" s="169">
        <v>0</v>
      </c>
      <c r="I1373" s="16">
        <v>20</v>
      </c>
      <c r="J1373" s="169">
        <v>3</v>
      </c>
      <c r="K1373" s="169">
        <v>0</v>
      </c>
      <c r="L1373" s="169">
        <v>0</v>
      </c>
      <c r="M1373" s="169">
        <v>0</v>
      </c>
      <c r="N1373" s="169">
        <v>2</v>
      </c>
      <c r="O1373" s="169">
        <v>13</v>
      </c>
      <c r="P1373" s="169">
        <v>0.25</v>
      </c>
      <c r="Q1373" s="169">
        <v>0</v>
      </c>
      <c r="R1373" s="169">
        <v>0</v>
      </c>
      <c r="S1373" s="169">
        <v>0</v>
      </c>
      <c r="T1373" s="169">
        <v>1</v>
      </c>
      <c r="U1373" s="169">
        <v>2</v>
      </c>
      <c r="V1373" s="169">
        <v>0</v>
      </c>
      <c r="W1373" s="169">
        <v>0</v>
      </c>
      <c r="X1373" s="169">
        <v>0</v>
      </c>
      <c r="Y1373" s="169">
        <v>0</v>
      </c>
      <c r="Z1373" s="169">
        <v>0</v>
      </c>
      <c r="AA1373" s="169">
        <v>0</v>
      </c>
      <c r="AB1373" s="169">
        <v>1</v>
      </c>
      <c r="AC1373" s="169">
        <v>0</v>
      </c>
      <c r="AD1373" s="169">
        <v>20</v>
      </c>
      <c r="AE1373" s="169">
        <v>0</v>
      </c>
      <c r="AF1373" s="169">
        <v>0</v>
      </c>
      <c r="AG1373" s="169">
        <v>2</v>
      </c>
      <c r="AH1373" s="169">
        <v>0</v>
      </c>
      <c r="AI1373" s="169">
        <v>0</v>
      </c>
      <c r="AJ1373" s="169">
        <v>0</v>
      </c>
      <c r="AK1373" s="169">
        <v>0</v>
      </c>
      <c r="AL1373" s="169">
        <v>0</v>
      </c>
      <c r="AM1373" s="169">
        <v>0</v>
      </c>
      <c r="AN1373" s="169">
        <v>0</v>
      </c>
      <c r="AO1373" s="169">
        <v>1000</v>
      </c>
      <c r="AP1373" s="169">
        <v>0</v>
      </c>
      <c r="AQ1373" s="169">
        <v>0</v>
      </c>
      <c r="AR1373" s="169">
        <v>80001031</v>
      </c>
      <c r="AS1373" s="169" t="s">
        <v>160</v>
      </c>
      <c r="AT1373" s="170" t="s">
        <v>161</v>
      </c>
      <c r="AU1373" s="169" t="s">
        <v>914</v>
      </c>
      <c r="AV1373" s="169">
        <v>0</v>
      </c>
      <c r="AW1373" s="169">
        <v>40000003</v>
      </c>
      <c r="AX1373" s="170" t="s">
        <v>162</v>
      </c>
      <c r="AY1373" s="169" t="s">
        <v>160</v>
      </c>
      <c r="AZ1373" s="169">
        <v>0</v>
      </c>
      <c r="BA1373" s="169">
        <v>1</v>
      </c>
      <c r="BB1373" s="170" t="s">
        <v>1957</v>
      </c>
      <c r="BC1373" s="169">
        <v>0</v>
      </c>
      <c r="BD1373" s="169">
        <v>0</v>
      </c>
      <c r="BE1373" s="169">
        <v>0</v>
      </c>
      <c r="BF1373" s="169">
        <v>0</v>
      </c>
      <c r="BG1373" s="169">
        <v>0</v>
      </c>
      <c r="BH1373" s="169">
        <v>0</v>
      </c>
      <c r="BI1373" s="184">
        <v>0</v>
      </c>
      <c r="BJ1373" s="169">
        <v>1</v>
      </c>
      <c r="BK1373" s="8">
        <v>0</v>
      </c>
      <c r="BL1373" s="8">
        <v>0</v>
      </c>
      <c r="BM1373" s="8">
        <v>0</v>
      </c>
      <c r="BN1373" s="8">
        <v>0</v>
      </c>
      <c r="BO1373" s="8">
        <v>0</v>
      </c>
      <c r="BP1373" s="8">
        <v>0</v>
      </c>
    </row>
    <row r="1374" spans="3:68" ht="20.100000000000001" customHeight="1">
      <c r="C1374" s="16">
        <v>70000001</v>
      </c>
      <c r="D1374" s="17" t="s">
        <v>1958</v>
      </c>
      <c r="E1374" s="16">
        <v>1</v>
      </c>
      <c r="F1374" s="193">
        <v>0</v>
      </c>
      <c r="G1374" s="16">
        <v>0</v>
      </c>
      <c r="H1374" s="15">
        <v>0</v>
      </c>
      <c r="I1374" s="16">
        <v>1</v>
      </c>
      <c r="J1374" s="16">
        <v>0</v>
      </c>
      <c r="K1374" s="16">
        <v>0</v>
      </c>
      <c r="L1374" s="16">
        <v>0</v>
      </c>
      <c r="M1374" s="16">
        <v>0</v>
      </c>
      <c r="N1374" s="16">
        <v>1</v>
      </c>
      <c r="O1374" s="16">
        <v>0</v>
      </c>
      <c r="P1374" s="16">
        <v>0</v>
      </c>
      <c r="Q1374" s="16">
        <v>0</v>
      </c>
      <c r="R1374" s="8">
        <v>0</v>
      </c>
      <c r="S1374" s="15">
        <v>0</v>
      </c>
      <c r="T1374" s="13">
        <v>0</v>
      </c>
      <c r="U1374" s="16">
        <v>1</v>
      </c>
      <c r="V1374" s="16">
        <v>0</v>
      </c>
      <c r="W1374" s="16">
        <v>1</v>
      </c>
      <c r="X1374" s="16">
        <v>0</v>
      </c>
      <c r="Y1374" s="16">
        <v>0</v>
      </c>
      <c r="Z1374" s="16">
        <v>0</v>
      </c>
      <c r="AA1374" s="16">
        <v>0</v>
      </c>
      <c r="AB1374" s="16">
        <v>1</v>
      </c>
      <c r="AC1374" s="16">
        <v>0</v>
      </c>
      <c r="AD1374" s="16">
        <v>1</v>
      </c>
      <c r="AE1374" s="16">
        <v>1</v>
      </c>
      <c r="AF1374" s="16">
        <v>2</v>
      </c>
      <c r="AG1374" s="8">
        <v>7</v>
      </c>
      <c r="AH1374" s="8">
        <v>0</v>
      </c>
      <c r="AI1374" s="8">
        <v>0</v>
      </c>
      <c r="AJ1374" s="8">
        <v>0</v>
      </c>
      <c r="AK1374" s="16">
        <v>0</v>
      </c>
      <c r="AL1374" s="16">
        <v>0</v>
      </c>
      <c r="AM1374" s="16">
        <v>0</v>
      </c>
      <c r="AN1374" s="16">
        <v>0</v>
      </c>
      <c r="AO1374" s="16">
        <v>700</v>
      </c>
      <c r="AP1374" s="16">
        <v>0.5</v>
      </c>
      <c r="AQ1374" s="16">
        <v>0</v>
      </c>
      <c r="AR1374" s="8">
        <v>0</v>
      </c>
      <c r="AS1374" s="16" t="s">
        <v>160</v>
      </c>
      <c r="AT1374" s="17" t="s">
        <v>482</v>
      </c>
      <c r="AU1374" s="16">
        <v>0</v>
      </c>
      <c r="AV1374" s="59">
        <v>12000006</v>
      </c>
      <c r="AW1374" s="16">
        <v>0</v>
      </c>
      <c r="AX1374" s="17" t="s">
        <v>162</v>
      </c>
      <c r="AY1374" s="17" t="s">
        <v>160</v>
      </c>
      <c r="AZ1374" s="15">
        <v>0</v>
      </c>
      <c r="BA1374" s="15">
        <v>0</v>
      </c>
      <c r="BB1374" s="71"/>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59">
        <v>70000002</v>
      </c>
      <c r="D1375" s="58" t="s">
        <v>1959</v>
      </c>
      <c r="E1375" s="59">
        <v>1</v>
      </c>
      <c r="F1375" s="59">
        <v>60010500</v>
      </c>
      <c r="G1375" s="59">
        <v>0</v>
      </c>
      <c r="H1375" s="60">
        <v>0</v>
      </c>
      <c r="I1375" s="59">
        <v>1</v>
      </c>
      <c r="J1375" s="59">
        <v>0</v>
      </c>
      <c r="K1375" s="54">
        <v>0</v>
      </c>
      <c r="L1375" s="59">
        <v>0</v>
      </c>
      <c r="M1375" s="59">
        <v>0</v>
      </c>
      <c r="N1375" s="59">
        <v>1</v>
      </c>
      <c r="O1375" s="59">
        <v>0</v>
      </c>
      <c r="P1375" s="59">
        <v>0</v>
      </c>
      <c r="Q1375" s="59">
        <v>0</v>
      </c>
      <c r="R1375" s="8">
        <v>0</v>
      </c>
      <c r="S1375" s="59">
        <v>0</v>
      </c>
      <c r="T1375" s="54">
        <v>0</v>
      </c>
      <c r="U1375" s="59">
        <v>1</v>
      </c>
      <c r="V1375" s="59">
        <v>0</v>
      </c>
      <c r="W1375" s="59">
        <v>1</v>
      </c>
      <c r="X1375" s="59">
        <v>0</v>
      </c>
      <c r="Y1375" s="59">
        <v>0</v>
      </c>
      <c r="Z1375" s="59">
        <v>0</v>
      </c>
      <c r="AA1375" s="59">
        <v>0</v>
      </c>
      <c r="AB1375" s="59">
        <v>1</v>
      </c>
      <c r="AC1375" s="59">
        <v>0</v>
      </c>
      <c r="AD1375" s="59">
        <v>2</v>
      </c>
      <c r="AE1375" s="59">
        <v>1</v>
      </c>
      <c r="AF1375" s="59">
        <v>9</v>
      </c>
      <c r="AG1375" s="62">
        <v>7</v>
      </c>
      <c r="AH1375" s="62">
        <v>0</v>
      </c>
      <c r="AI1375" s="8">
        <v>0</v>
      </c>
      <c r="AJ1375" s="62">
        <v>9</v>
      </c>
      <c r="AK1375" s="59">
        <v>0</v>
      </c>
      <c r="AL1375" s="59">
        <v>0</v>
      </c>
      <c r="AM1375" s="59">
        <v>0</v>
      </c>
      <c r="AN1375" s="59">
        <v>0.5</v>
      </c>
      <c r="AO1375" s="59">
        <v>3000</v>
      </c>
      <c r="AP1375" s="59">
        <v>0.2</v>
      </c>
      <c r="AQ1375" s="59">
        <v>20</v>
      </c>
      <c r="AR1375" s="62">
        <v>0</v>
      </c>
      <c r="AS1375" s="59" t="s">
        <v>160</v>
      </c>
      <c r="AT1375" s="17" t="s">
        <v>482</v>
      </c>
      <c r="AU1375" s="59" t="s">
        <v>194</v>
      </c>
      <c r="AV1375" s="59">
        <v>12000006</v>
      </c>
      <c r="AW1375" s="191">
        <v>20000025</v>
      </c>
      <c r="AX1375" s="58" t="s">
        <v>195</v>
      </c>
      <c r="AY1375" s="58" t="s">
        <v>160</v>
      </c>
      <c r="AZ1375" s="60">
        <v>0</v>
      </c>
      <c r="BA1375" s="60">
        <v>0</v>
      </c>
      <c r="BB1375" s="76"/>
      <c r="BC1375" s="59">
        <v>0</v>
      </c>
      <c r="BD1375" s="59">
        <v>0</v>
      </c>
      <c r="BE1375" s="59">
        <v>0</v>
      </c>
      <c r="BF1375" s="59">
        <v>0</v>
      </c>
      <c r="BG1375" s="59">
        <v>0</v>
      </c>
      <c r="BH1375" s="59">
        <v>0</v>
      </c>
      <c r="BI1375" s="59">
        <v>0</v>
      </c>
      <c r="BJ1375" s="8">
        <v>0</v>
      </c>
      <c r="BK1375" s="8">
        <v>0</v>
      </c>
      <c r="BL1375" s="8">
        <v>0</v>
      </c>
      <c r="BM1375" s="8">
        <v>0</v>
      </c>
      <c r="BN1375" s="8">
        <v>0</v>
      </c>
      <c r="BO1375" s="8">
        <v>0</v>
      </c>
      <c r="BP1375" s="8">
        <v>0</v>
      </c>
    </row>
    <row r="1376" spans="3:68" ht="20.100000000000001" customHeight="1">
      <c r="C1376" s="59">
        <v>70000003</v>
      </c>
      <c r="D1376" s="58" t="s">
        <v>1960</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2</v>
      </c>
      <c r="AE1376" s="59">
        <v>1</v>
      </c>
      <c r="AF1376" s="59">
        <v>9</v>
      </c>
      <c r="AG1376" s="62">
        <v>7</v>
      </c>
      <c r="AH1376" s="62">
        <v>0</v>
      </c>
      <c r="AI1376" s="8">
        <v>0</v>
      </c>
      <c r="AJ1376" s="62">
        <v>9</v>
      </c>
      <c r="AK1376" s="59">
        <v>0</v>
      </c>
      <c r="AL1376" s="59">
        <v>0</v>
      </c>
      <c r="AM1376" s="59">
        <v>0</v>
      </c>
      <c r="AN1376" s="59">
        <v>0.5</v>
      </c>
      <c r="AO1376" s="59">
        <v>3000</v>
      </c>
      <c r="AP1376" s="59">
        <v>0.2</v>
      </c>
      <c r="AQ1376" s="59">
        <v>20</v>
      </c>
      <c r="AR1376" s="62">
        <v>0</v>
      </c>
      <c r="AS1376" s="59" t="s">
        <v>160</v>
      </c>
      <c r="AT1376" s="17" t="s">
        <v>482</v>
      </c>
      <c r="AU1376" s="59" t="s">
        <v>194</v>
      </c>
      <c r="AV1376" s="59">
        <v>10001004</v>
      </c>
      <c r="AW1376" s="191">
        <v>20000037</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70000004</v>
      </c>
      <c r="D1377" s="58" t="s">
        <v>1961</v>
      </c>
      <c r="E1377" s="59">
        <v>1</v>
      </c>
      <c r="F1377" s="59">
        <v>60010500</v>
      </c>
      <c r="G1377" s="59">
        <v>0</v>
      </c>
      <c r="H1377" s="60">
        <v>0</v>
      </c>
      <c r="I1377" s="59">
        <v>1</v>
      </c>
      <c r="J1377" s="59">
        <v>0</v>
      </c>
      <c r="K1377" s="54">
        <v>0</v>
      </c>
      <c r="L1377" s="59">
        <v>0</v>
      </c>
      <c r="M1377" s="59">
        <v>0</v>
      </c>
      <c r="N1377" s="59">
        <v>1</v>
      </c>
      <c r="O1377" s="59">
        <v>0</v>
      </c>
      <c r="P1377" s="59">
        <v>0</v>
      </c>
      <c r="Q1377" s="59">
        <v>0</v>
      </c>
      <c r="R1377" s="8">
        <v>0</v>
      </c>
      <c r="S1377" s="59">
        <v>0</v>
      </c>
      <c r="T1377" s="54">
        <v>0</v>
      </c>
      <c r="U1377" s="59">
        <v>1</v>
      </c>
      <c r="V1377" s="59">
        <v>0</v>
      </c>
      <c r="W1377" s="59">
        <v>1</v>
      </c>
      <c r="X1377" s="59">
        <v>0</v>
      </c>
      <c r="Y1377" s="59">
        <v>0</v>
      </c>
      <c r="Z1377" s="59">
        <v>0</v>
      </c>
      <c r="AA1377" s="59">
        <v>0</v>
      </c>
      <c r="AB1377" s="59">
        <v>1</v>
      </c>
      <c r="AC1377" s="59">
        <v>0</v>
      </c>
      <c r="AD1377" s="59">
        <v>2</v>
      </c>
      <c r="AE1377" s="59">
        <v>1</v>
      </c>
      <c r="AF1377" s="59">
        <v>9</v>
      </c>
      <c r="AG1377" s="62">
        <v>7</v>
      </c>
      <c r="AH1377" s="62">
        <v>0</v>
      </c>
      <c r="AI1377" s="8">
        <v>0</v>
      </c>
      <c r="AJ1377" s="62">
        <v>9</v>
      </c>
      <c r="AK1377" s="59">
        <v>0</v>
      </c>
      <c r="AL1377" s="59">
        <v>0</v>
      </c>
      <c r="AM1377" s="59">
        <v>0</v>
      </c>
      <c r="AN1377" s="59">
        <v>0.5</v>
      </c>
      <c r="AO1377" s="59">
        <v>3000</v>
      </c>
      <c r="AP1377" s="59">
        <v>0.2</v>
      </c>
      <c r="AQ1377" s="59">
        <v>20</v>
      </c>
      <c r="AR1377" s="62">
        <v>0</v>
      </c>
      <c r="AS1377" s="59" t="s">
        <v>160</v>
      </c>
      <c r="AT1377" s="17" t="s">
        <v>482</v>
      </c>
      <c r="AU1377" s="59" t="s">
        <v>194</v>
      </c>
      <c r="AV1377" s="59">
        <v>12000006</v>
      </c>
      <c r="AW1377" s="191">
        <v>20000038</v>
      </c>
      <c r="AX1377" s="58" t="s">
        <v>195</v>
      </c>
      <c r="AY1377" s="58" t="s">
        <v>160</v>
      </c>
      <c r="AZ1377" s="60">
        <v>0</v>
      </c>
      <c r="BA1377" s="60">
        <v>0</v>
      </c>
      <c r="BB1377" s="76"/>
      <c r="BC1377" s="59">
        <v>0</v>
      </c>
      <c r="BD1377" s="59">
        <v>0</v>
      </c>
      <c r="BE1377" s="59">
        <v>0</v>
      </c>
      <c r="BF1377" s="59">
        <v>0</v>
      </c>
      <c r="BG1377" s="59">
        <v>0</v>
      </c>
      <c r="BH1377" s="59">
        <v>0</v>
      </c>
      <c r="BI1377" s="59">
        <v>0</v>
      </c>
      <c r="BJ1377" s="8">
        <v>0</v>
      </c>
      <c r="BK1377" s="8">
        <v>0</v>
      </c>
      <c r="BL1377" s="8">
        <v>0</v>
      </c>
      <c r="BM1377" s="8">
        <v>0</v>
      </c>
      <c r="BN1377" s="8">
        <v>0</v>
      </c>
      <c r="BO1377" s="8">
        <v>0</v>
      </c>
      <c r="BP1377" s="8">
        <v>0</v>
      </c>
    </row>
    <row r="1378" spans="3:68" ht="20.100000000000001" customHeight="1">
      <c r="C1378" s="59">
        <v>70000005</v>
      </c>
      <c r="D1378" s="17" t="s">
        <v>1962</v>
      </c>
      <c r="E1378" s="16">
        <v>1</v>
      </c>
      <c r="F1378" s="16">
        <v>60010500</v>
      </c>
      <c r="G1378" s="16">
        <v>0</v>
      </c>
      <c r="H1378" s="15">
        <v>0</v>
      </c>
      <c r="I1378" s="16">
        <v>1</v>
      </c>
      <c r="J1378" s="16">
        <v>3</v>
      </c>
      <c r="K1378" s="13">
        <v>0</v>
      </c>
      <c r="L1378" s="16">
        <v>0</v>
      </c>
      <c r="M1378" s="16">
        <v>0</v>
      </c>
      <c r="N1378" s="16">
        <v>1</v>
      </c>
      <c r="O1378" s="16">
        <v>0</v>
      </c>
      <c r="P1378" s="16">
        <v>0</v>
      </c>
      <c r="Q1378" s="16">
        <v>0</v>
      </c>
      <c r="R1378" s="8">
        <v>0</v>
      </c>
      <c r="S1378" s="16">
        <v>0</v>
      </c>
      <c r="T1378" s="13">
        <v>0</v>
      </c>
      <c r="U1378" s="16">
        <v>1</v>
      </c>
      <c r="V1378" s="16">
        <v>0</v>
      </c>
      <c r="W1378" s="16">
        <v>0</v>
      </c>
      <c r="X1378" s="16">
        <v>0</v>
      </c>
      <c r="Y1378" s="16">
        <v>0</v>
      </c>
      <c r="Z1378" s="16">
        <v>0</v>
      </c>
      <c r="AA1378" s="16">
        <v>0</v>
      </c>
      <c r="AB1378" s="16">
        <v>1</v>
      </c>
      <c r="AC1378" s="16">
        <v>0</v>
      </c>
      <c r="AD1378" s="16">
        <v>1</v>
      </c>
      <c r="AE1378" s="16">
        <v>1</v>
      </c>
      <c r="AF1378" s="16">
        <v>2</v>
      </c>
      <c r="AG1378" s="8">
        <v>7</v>
      </c>
      <c r="AH1378" s="8">
        <v>0</v>
      </c>
      <c r="AI1378" s="8">
        <v>0</v>
      </c>
      <c r="AJ1378" s="8">
        <v>3</v>
      </c>
      <c r="AK1378" s="16">
        <v>0</v>
      </c>
      <c r="AL1378" s="16">
        <v>0</v>
      </c>
      <c r="AM1378" s="19">
        <v>0</v>
      </c>
      <c r="AN1378" s="13">
        <v>0.1</v>
      </c>
      <c r="AO1378" s="16">
        <v>3000</v>
      </c>
      <c r="AP1378" s="16">
        <v>0</v>
      </c>
      <c r="AQ1378" s="16">
        <v>40</v>
      </c>
      <c r="AR1378" s="8">
        <v>0</v>
      </c>
      <c r="AS1378" s="16" t="s">
        <v>160</v>
      </c>
      <c r="AT1378" s="14" t="s">
        <v>181</v>
      </c>
      <c r="AU1378" s="16" t="s">
        <v>194</v>
      </c>
      <c r="AV1378" s="16">
        <v>0</v>
      </c>
      <c r="AW1378" s="12">
        <v>0</v>
      </c>
      <c r="AX1378" s="17" t="s">
        <v>195</v>
      </c>
      <c r="AY1378" s="17" t="s">
        <v>160</v>
      </c>
      <c r="AZ1378" s="15">
        <v>0</v>
      </c>
      <c r="BA1378" s="15">
        <v>0</v>
      </c>
      <c r="BB1378" s="36"/>
      <c r="BC1378" s="16">
        <v>0</v>
      </c>
      <c r="BD1378" s="16">
        <v>0</v>
      </c>
      <c r="BE1378" s="16">
        <v>0</v>
      </c>
      <c r="BF1378" s="16">
        <v>0</v>
      </c>
      <c r="BG1378" s="16">
        <v>0</v>
      </c>
      <c r="BH1378" s="16">
        <v>0</v>
      </c>
      <c r="BI1378" s="16">
        <v>0</v>
      </c>
      <c r="BJ1378" s="8">
        <v>0</v>
      </c>
      <c r="BK1378" s="8">
        <v>0</v>
      </c>
      <c r="BL1378" s="8">
        <v>0</v>
      </c>
      <c r="BM1378" s="8">
        <v>0</v>
      </c>
      <c r="BN1378" s="8">
        <v>0</v>
      </c>
      <c r="BO1378" s="8">
        <v>0</v>
      </c>
      <c r="BP1378" s="8">
        <v>0</v>
      </c>
    </row>
    <row r="1379" spans="3:68" ht="20.100000000000001" customHeight="1">
      <c r="C1379" s="59">
        <v>70000006</v>
      </c>
      <c r="D1379" s="58" t="s">
        <v>1959</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1</v>
      </c>
      <c r="AE1379" s="59">
        <v>1</v>
      </c>
      <c r="AF1379" s="59">
        <v>9</v>
      </c>
      <c r="AG1379" s="62">
        <v>7</v>
      </c>
      <c r="AH1379" s="62">
        <v>0</v>
      </c>
      <c r="AI1379" s="8">
        <v>0</v>
      </c>
      <c r="AJ1379" s="62">
        <v>9</v>
      </c>
      <c r="AK1379" s="59">
        <v>0</v>
      </c>
      <c r="AL1379" s="59">
        <v>0</v>
      </c>
      <c r="AM1379" s="59">
        <v>0</v>
      </c>
      <c r="AN1379" s="59">
        <v>0.5</v>
      </c>
      <c r="AO1379" s="59">
        <v>3000</v>
      </c>
      <c r="AP1379" s="59">
        <v>0.5</v>
      </c>
      <c r="AQ1379" s="59">
        <v>20</v>
      </c>
      <c r="AR1379" s="62">
        <v>0</v>
      </c>
      <c r="AS1379" s="59" t="s">
        <v>160</v>
      </c>
      <c r="AT1379" s="17" t="s">
        <v>482</v>
      </c>
      <c r="AU1379" s="59" t="s">
        <v>194</v>
      </c>
      <c r="AV1379" s="59">
        <v>12000006</v>
      </c>
      <c r="AW1379" s="191">
        <v>20000025</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70000007</v>
      </c>
      <c r="D1380" s="58" t="s">
        <v>1963</v>
      </c>
      <c r="E1380" s="16">
        <v>1</v>
      </c>
      <c r="F1380" s="16">
        <v>60010500</v>
      </c>
      <c r="G1380" s="16">
        <v>60000302</v>
      </c>
      <c r="H1380" s="15">
        <v>0</v>
      </c>
      <c r="I1380" s="16">
        <v>1</v>
      </c>
      <c r="J1380" s="16">
        <v>3</v>
      </c>
      <c r="K1380" s="13">
        <v>0</v>
      </c>
      <c r="L1380" s="16">
        <v>0</v>
      </c>
      <c r="M1380" s="16">
        <v>0</v>
      </c>
      <c r="N1380" s="16">
        <v>1</v>
      </c>
      <c r="O1380" s="16">
        <v>0</v>
      </c>
      <c r="P1380" s="16">
        <v>0</v>
      </c>
      <c r="Q1380" s="16">
        <v>0</v>
      </c>
      <c r="R1380" s="8">
        <v>0</v>
      </c>
      <c r="S1380" s="16">
        <v>0</v>
      </c>
      <c r="T1380" s="13">
        <v>0</v>
      </c>
      <c r="U1380" s="16">
        <v>1</v>
      </c>
      <c r="V1380" s="16">
        <v>0</v>
      </c>
      <c r="W1380" s="16">
        <v>1</v>
      </c>
      <c r="X1380" s="16">
        <v>0</v>
      </c>
      <c r="Y1380" s="16">
        <v>0</v>
      </c>
      <c r="Z1380" s="16">
        <v>0</v>
      </c>
      <c r="AA1380" s="16">
        <v>0</v>
      </c>
      <c r="AB1380" s="16">
        <v>1</v>
      </c>
      <c r="AC1380" s="16">
        <v>0</v>
      </c>
      <c r="AD1380" s="16">
        <v>1</v>
      </c>
      <c r="AE1380" s="16">
        <v>0</v>
      </c>
      <c r="AF1380" s="16">
        <v>0</v>
      </c>
      <c r="AG1380" s="8">
        <v>7</v>
      </c>
      <c r="AH1380" s="8">
        <v>0</v>
      </c>
      <c r="AI1380" s="8">
        <v>0</v>
      </c>
      <c r="AJ1380" s="8">
        <v>9</v>
      </c>
      <c r="AK1380" s="16">
        <v>0</v>
      </c>
      <c r="AL1380" s="16">
        <v>0</v>
      </c>
      <c r="AM1380" s="19">
        <v>0</v>
      </c>
      <c r="AN1380" s="13">
        <v>0.1</v>
      </c>
      <c r="AO1380" s="16">
        <v>3000</v>
      </c>
      <c r="AP1380" s="16">
        <v>0.5</v>
      </c>
      <c r="AQ1380" s="16">
        <v>20</v>
      </c>
      <c r="AR1380" s="8">
        <v>0</v>
      </c>
      <c r="AS1380" s="16" t="s">
        <v>160</v>
      </c>
      <c r="AT1380" s="17" t="s">
        <v>482</v>
      </c>
      <c r="AU1380" s="16" t="s">
        <v>194</v>
      </c>
      <c r="AV1380" s="16">
        <v>12000006</v>
      </c>
      <c r="AW1380" s="12">
        <v>20100210</v>
      </c>
      <c r="AX1380" s="17" t="s">
        <v>195</v>
      </c>
      <c r="AY1380" s="17" t="s">
        <v>160</v>
      </c>
      <c r="AZ1380" s="15">
        <v>0</v>
      </c>
      <c r="BA1380" s="15">
        <v>0</v>
      </c>
      <c r="BB1380" s="36"/>
      <c r="BC1380" s="16">
        <v>0</v>
      </c>
      <c r="BD1380" s="16">
        <v>0</v>
      </c>
      <c r="BE1380" s="16">
        <v>0</v>
      </c>
      <c r="BF1380" s="16">
        <v>0</v>
      </c>
      <c r="BG1380" s="16">
        <v>0</v>
      </c>
      <c r="BH1380" s="16">
        <v>0</v>
      </c>
      <c r="BI1380" s="16">
        <v>0</v>
      </c>
      <c r="BJ1380" s="8">
        <v>0</v>
      </c>
      <c r="BK1380" s="8">
        <v>0</v>
      </c>
      <c r="BL1380" s="8">
        <v>0</v>
      </c>
      <c r="BM1380" s="8">
        <v>0</v>
      </c>
      <c r="BN1380" s="8">
        <v>0</v>
      </c>
      <c r="BO1380" s="8">
        <v>0</v>
      </c>
      <c r="BP1380" s="8">
        <v>0</v>
      </c>
    </row>
    <row r="1381" spans="3:68" ht="20.100000000000001" customHeight="1">
      <c r="C1381" s="59">
        <v>70000008</v>
      </c>
      <c r="D1381" s="58" t="s">
        <v>1964</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0.95</v>
      </c>
      <c r="X1381" s="59">
        <v>0</v>
      </c>
      <c r="Y1381" s="59">
        <v>0</v>
      </c>
      <c r="Z1381" s="59">
        <v>0</v>
      </c>
      <c r="AA1381" s="59">
        <v>0</v>
      </c>
      <c r="AB1381" s="59">
        <v>1</v>
      </c>
      <c r="AC1381" s="59">
        <v>0</v>
      </c>
      <c r="AD1381" s="59">
        <v>1</v>
      </c>
      <c r="AE1381" s="59">
        <v>1</v>
      </c>
      <c r="AF1381" s="59">
        <v>9</v>
      </c>
      <c r="AG1381" s="62">
        <v>7</v>
      </c>
      <c r="AH1381" s="62">
        <v>0</v>
      </c>
      <c r="AI1381" s="8">
        <v>0</v>
      </c>
      <c r="AJ1381" s="62">
        <v>9</v>
      </c>
      <c r="AK1381" s="59">
        <v>0</v>
      </c>
      <c r="AL1381" s="59">
        <v>0</v>
      </c>
      <c r="AM1381" s="59">
        <v>0</v>
      </c>
      <c r="AN1381" s="59">
        <v>0.5</v>
      </c>
      <c r="AO1381" s="59">
        <v>3000</v>
      </c>
      <c r="AP1381" s="59">
        <v>0.5</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16">
        <v>70000011</v>
      </c>
      <c r="D1382" s="17" t="s">
        <v>1965</v>
      </c>
      <c r="E1382" s="16">
        <v>1</v>
      </c>
      <c r="F1382" s="16">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1000</v>
      </c>
      <c r="AP1382" s="16">
        <v>0.5</v>
      </c>
      <c r="AQ1382" s="16">
        <v>0</v>
      </c>
      <c r="AR1382" s="8">
        <v>0</v>
      </c>
      <c r="AS1382" s="16" t="s">
        <v>160</v>
      </c>
      <c r="AT1382" s="17" t="s">
        <v>482</v>
      </c>
      <c r="AU1382" s="59">
        <v>0</v>
      </c>
      <c r="AV1382" s="12">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59">
        <v>70000012</v>
      </c>
      <c r="D1383" s="58" t="s">
        <v>1966</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2</v>
      </c>
      <c r="V1383" s="59">
        <v>0</v>
      </c>
      <c r="W1383" s="59">
        <v>1</v>
      </c>
      <c r="X1383" s="59">
        <v>0</v>
      </c>
      <c r="Y1383" s="59">
        <v>0</v>
      </c>
      <c r="Z1383" s="59">
        <v>0</v>
      </c>
      <c r="AA1383" s="59">
        <v>0</v>
      </c>
      <c r="AB1383" s="59">
        <v>1</v>
      </c>
      <c r="AC1383" s="59">
        <v>0</v>
      </c>
      <c r="AD1383" s="59">
        <v>1</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20000025</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16">
        <v>70000101</v>
      </c>
      <c r="D1384" s="17" t="s">
        <v>1958</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0.05</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70000102</v>
      </c>
      <c r="D1385" s="17" t="s">
        <v>1958</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0.1</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70000103</v>
      </c>
      <c r="D1386" s="17" t="s">
        <v>1958</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0.15</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70000104</v>
      </c>
      <c r="D1387" s="17" t="s">
        <v>1958</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0.2</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70000105</v>
      </c>
      <c r="D1388" s="17" t="s">
        <v>1958</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0.25</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70000106</v>
      </c>
      <c r="D1389" s="17" t="s">
        <v>1958</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0.3</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70000107</v>
      </c>
      <c r="D1390" s="17" t="s">
        <v>1958</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0.35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70000108</v>
      </c>
      <c r="D1391" s="17" t="s">
        <v>1958</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0.4</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70000109</v>
      </c>
      <c r="D1392" s="17" t="s">
        <v>1958</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0.45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70000110</v>
      </c>
      <c r="D1393" s="17" t="s">
        <v>1958</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v>0</v>
      </c>
      <c r="AT1393" s="17" t="s">
        <v>482</v>
      </c>
      <c r="AU1393" s="16">
        <v>0</v>
      </c>
      <c r="AV1393" s="59">
        <v>12000006</v>
      </c>
      <c r="AW1393" s="16">
        <v>0</v>
      </c>
      <c r="AX1393" s="17" t="s">
        <v>162</v>
      </c>
      <c r="AY1393" s="17" t="s">
        <v>262</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19.5" customHeight="1">
      <c r="C1394" s="16">
        <v>70000111</v>
      </c>
      <c r="D1394" s="17" t="s">
        <v>1958</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0.8</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70001001</v>
      </c>
      <c r="D1395" s="14" t="s">
        <v>389</v>
      </c>
      <c r="E1395" s="16">
        <v>1</v>
      </c>
      <c r="F1395" s="13">
        <v>60010300</v>
      </c>
      <c r="G1395" s="16">
        <v>0</v>
      </c>
      <c r="H1395" s="15">
        <v>0</v>
      </c>
      <c r="I1395" s="16">
        <v>1</v>
      </c>
      <c r="J1395" s="16">
        <v>0</v>
      </c>
      <c r="K1395" s="16">
        <v>0</v>
      </c>
      <c r="L1395" s="13">
        <v>0</v>
      </c>
      <c r="M1395" s="13">
        <v>0</v>
      </c>
      <c r="N1395" s="13">
        <v>2</v>
      </c>
      <c r="O1395" s="13">
        <v>1</v>
      </c>
      <c r="P1395" s="13">
        <v>0.3</v>
      </c>
      <c r="Q1395" s="13">
        <v>0</v>
      </c>
      <c r="R1395" s="8">
        <v>0</v>
      </c>
      <c r="S1395" s="13">
        <v>0</v>
      </c>
      <c r="T1395" s="13">
        <v>1</v>
      </c>
      <c r="U1395" s="13">
        <v>2</v>
      </c>
      <c r="V1395" s="13">
        <v>0</v>
      </c>
      <c r="W1395" s="13">
        <v>3</v>
      </c>
      <c r="X1395" s="13">
        <v>350</v>
      </c>
      <c r="Y1395" s="13">
        <v>0</v>
      </c>
      <c r="Z1395" s="13">
        <v>0</v>
      </c>
      <c r="AA1395" s="13">
        <v>0</v>
      </c>
      <c r="AB1395" s="13">
        <v>0</v>
      </c>
      <c r="AC1395" s="13">
        <v>0</v>
      </c>
      <c r="AD1395" s="13">
        <v>9</v>
      </c>
      <c r="AE1395" s="13">
        <v>2</v>
      </c>
      <c r="AF1395" s="13" t="s">
        <v>169</v>
      </c>
      <c r="AG1395" s="8">
        <v>0</v>
      </c>
      <c r="AH1395" s="8">
        <v>2</v>
      </c>
      <c r="AI1395" s="8">
        <v>0</v>
      </c>
      <c r="AJ1395" s="8">
        <v>1.5</v>
      </c>
      <c r="AK1395" s="13">
        <v>0</v>
      </c>
      <c r="AL1395" s="13">
        <v>0</v>
      </c>
      <c r="AM1395" s="13">
        <v>0</v>
      </c>
      <c r="AN1395" s="13">
        <v>1</v>
      </c>
      <c r="AO1395" s="13">
        <v>3000</v>
      </c>
      <c r="AP1395" s="13">
        <v>0.5</v>
      </c>
      <c r="AQ1395" s="13">
        <v>0</v>
      </c>
      <c r="AR1395" s="8">
        <v>0</v>
      </c>
      <c r="AS1395" s="13" t="s">
        <v>160</v>
      </c>
      <c r="AT1395" s="14" t="s">
        <v>216</v>
      </c>
      <c r="AU1395" s="13" t="s">
        <v>358</v>
      </c>
      <c r="AV1395" s="16">
        <v>10000007</v>
      </c>
      <c r="AW1395" s="16">
        <v>21000110</v>
      </c>
      <c r="AX1395" s="14" t="s">
        <v>162</v>
      </c>
      <c r="AY1395" s="13">
        <v>0</v>
      </c>
      <c r="AZ1395" s="15">
        <v>0</v>
      </c>
      <c r="BA1395" s="15">
        <v>0</v>
      </c>
      <c r="BB1395" s="36" t="s">
        <v>377</v>
      </c>
      <c r="BC1395" s="13">
        <v>0</v>
      </c>
      <c r="BD1395" s="13">
        <v>0</v>
      </c>
      <c r="BE1395" s="13">
        <v>0</v>
      </c>
      <c r="BF1395" s="13">
        <v>0</v>
      </c>
      <c r="BG1395" s="13">
        <v>0</v>
      </c>
      <c r="BH1395" s="13">
        <v>0</v>
      </c>
      <c r="BI1395" s="11">
        <v>0</v>
      </c>
      <c r="BJ1395" s="8">
        <v>0</v>
      </c>
      <c r="BK1395" s="8">
        <v>0</v>
      </c>
      <c r="BL1395" s="8">
        <v>0</v>
      </c>
      <c r="BM1395" s="8">
        <v>0</v>
      </c>
      <c r="BN1395" s="8">
        <v>0</v>
      </c>
      <c r="BO1395" s="8">
        <v>0</v>
      </c>
      <c r="BP1395" s="8">
        <v>0</v>
      </c>
    </row>
    <row r="1396" spans="3:68" ht="20.100000000000001" customHeight="1">
      <c r="C1396" s="16">
        <v>70101001</v>
      </c>
      <c r="D1396" s="14" t="s">
        <v>384</v>
      </c>
      <c r="E1396" s="16">
        <v>1</v>
      </c>
      <c r="F1396" s="13">
        <v>60010300</v>
      </c>
      <c r="G1396" s="16">
        <v>0</v>
      </c>
      <c r="H1396" s="15">
        <v>0</v>
      </c>
      <c r="I1396" s="16">
        <v>1</v>
      </c>
      <c r="J1396" s="16">
        <v>0</v>
      </c>
      <c r="K1396" s="16">
        <v>0</v>
      </c>
      <c r="L1396" s="13">
        <v>0</v>
      </c>
      <c r="M1396" s="13">
        <v>0</v>
      </c>
      <c r="N1396" s="13">
        <v>2</v>
      </c>
      <c r="O1396" s="13">
        <v>2</v>
      </c>
      <c r="P1396" s="13">
        <v>0.8</v>
      </c>
      <c r="Q1396" s="13">
        <v>0</v>
      </c>
      <c r="R1396" s="8">
        <v>0</v>
      </c>
      <c r="S1396" s="13">
        <v>0</v>
      </c>
      <c r="T1396" s="13">
        <v>1</v>
      </c>
      <c r="U1396" s="13">
        <v>2</v>
      </c>
      <c r="V1396" s="13">
        <v>0</v>
      </c>
      <c r="W1396" s="13">
        <v>0</v>
      </c>
      <c r="X1396" s="13">
        <v>0</v>
      </c>
      <c r="Y1396" s="13">
        <v>0</v>
      </c>
      <c r="Z1396" s="13">
        <v>0</v>
      </c>
      <c r="AA1396" s="13">
        <v>0</v>
      </c>
      <c r="AB1396" s="13">
        <v>0</v>
      </c>
      <c r="AC1396" s="13">
        <v>0</v>
      </c>
      <c r="AD1396" s="13">
        <v>20</v>
      </c>
      <c r="AE1396" s="13">
        <v>0</v>
      </c>
      <c r="AF1396" s="13">
        <v>0</v>
      </c>
      <c r="AG1396" s="8">
        <v>2</v>
      </c>
      <c r="AH1396" s="8">
        <v>2</v>
      </c>
      <c r="AI1396" s="8">
        <v>0</v>
      </c>
      <c r="AJ1396" s="8">
        <v>1.5</v>
      </c>
      <c r="AK1396" s="13">
        <v>0</v>
      </c>
      <c r="AL1396" s="13">
        <v>0</v>
      </c>
      <c r="AM1396" s="13">
        <v>0</v>
      </c>
      <c r="AN1396" s="13">
        <v>1</v>
      </c>
      <c r="AO1396" s="13">
        <v>3000</v>
      </c>
      <c r="AP1396" s="13">
        <v>0.5</v>
      </c>
      <c r="AQ1396" s="13">
        <v>0</v>
      </c>
      <c r="AR1396" s="8">
        <v>0</v>
      </c>
      <c r="AS1396" s="13" t="s">
        <v>160</v>
      </c>
      <c r="AT1396" s="14" t="s">
        <v>161</v>
      </c>
      <c r="AU1396" s="13" t="s">
        <v>358</v>
      </c>
      <c r="AV1396" s="16">
        <v>0</v>
      </c>
      <c r="AW1396" s="16">
        <v>0</v>
      </c>
      <c r="AX1396" s="14" t="s">
        <v>346</v>
      </c>
      <c r="AY1396" s="13" t="s">
        <v>1967</v>
      </c>
      <c r="AZ1396" s="15">
        <v>0</v>
      </c>
      <c r="BA1396" s="15">
        <v>0</v>
      </c>
      <c r="BB1396" s="36" t="s">
        <v>1968</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1.75" customHeight="1">
      <c r="C1397" s="16">
        <v>70102001</v>
      </c>
      <c r="D1397" s="14" t="s">
        <v>349</v>
      </c>
      <c r="E1397" s="16">
        <v>1</v>
      </c>
      <c r="F1397" s="13">
        <v>60010100</v>
      </c>
      <c r="G1397" s="16">
        <v>0</v>
      </c>
      <c r="H1397" s="15">
        <v>0</v>
      </c>
      <c r="I1397" s="16">
        <v>1</v>
      </c>
      <c r="J1397" s="16">
        <v>0</v>
      </c>
      <c r="K1397" s="16">
        <v>0</v>
      </c>
      <c r="L1397" s="13">
        <v>0</v>
      </c>
      <c r="M1397" s="13">
        <v>0</v>
      </c>
      <c r="N1397" s="13">
        <v>2</v>
      </c>
      <c r="O1397" s="13">
        <v>3</v>
      </c>
      <c r="P1397" s="13">
        <v>1</v>
      </c>
      <c r="Q1397" s="13">
        <v>0</v>
      </c>
      <c r="R1397" s="8">
        <v>0</v>
      </c>
      <c r="S1397" s="13">
        <v>0</v>
      </c>
      <c r="T1397" s="13">
        <v>1</v>
      </c>
      <c r="U1397" s="13">
        <v>2</v>
      </c>
      <c r="V1397" s="13">
        <v>0</v>
      </c>
      <c r="W1397" s="13">
        <v>3</v>
      </c>
      <c r="X1397" s="13">
        <v>0</v>
      </c>
      <c r="Y1397" s="13">
        <v>1</v>
      </c>
      <c r="Z1397" s="13">
        <v>0</v>
      </c>
      <c r="AA1397" s="13">
        <v>0</v>
      </c>
      <c r="AB1397" s="13">
        <v>0</v>
      </c>
      <c r="AC1397" s="13">
        <v>0</v>
      </c>
      <c r="AD1397" s="13">
        <v>9</v>
      </c>
      <c r="AE1397" s="13">
        <v>1</v>
      </c>
      <c r="AF1397" s="13">
        <v>4</v>
      </c>
      <c r="AG1397" s="8">
        <v>0</v>
      </c>
      <c r="AH1397" s="8">
        <v>1</v>
      </c>
      <c r="AI1397" s="8">
        <v>0</v>
      </c>
      <c r="AJ1397" s="8">
        <v>2</v>
      </c>
      <c r="AK1397" s="13">
        <v>0</v>
      </c>
      <c r="AL1397" s="13">
        <v>0</v>
      </c>
      <c r="AM1397" s="13">
        <v>0</v>
      </c>
      <c r="AN1397" s="13">
        <v>3</v>
      </c>
      <c r="AO1397" s="13">
        <v>5000</v>
      </c>
      <c r="AP1397" s="13">
        <v>2.5</v>
      </c>
      <c r="AQ1397" s="13">
        <v>0</v>
      </c>
      <c r="AR1397" s="8">
        <v>0</v>
      </c>
      <c r="AS1397" s="13" t="s">
        <v>350</v>
      </c>
      <c r="AT1397" s="14" t="s">
        <v>216</v>
      </c>
      <c r="AU1397" s="13" t="s">
        <v>351</v>
      </c>
      <c r="AV1397" s="16">
        <v>10000007</v>
      </c>
      <c r="AW1397" s="16">
        <v>70102001</v>
      </c>
      <c r="AX1397" s="14" t="s">
        <v>162</v>
      </c>
      <c r="AY1397" s="13" t="s">
        <v>1969</v>
      </c>
      <c r="AZ1397" s="15">
        <v>0</v>
      </c>
      <c r="BA1397" s="15">
        <v>0</v>
      </c>
      <c r="BB1397" s="36" t="s">
        <v>353</v>
      </c>
      <c r="BC1397" s="13">
        <v>0</v>
      </c>
      <c r="BD1397" s="13">
        <v>0</v>
      </c>
      <c r="BE1397" s="13">
        <v>0</v>
      </c>
      <c r="BF1397" s="13">
        <v>0</v>
      </c>
      <c r="BG1397" s="13">
        <v>0</v>
      </c>
      <c r="BH1397" s="13">
        <v>0</v>
      </c>
      <c r="BI1397" s="11">
        <v>0</v>
      </c>
      <c r="BJ1397" s="8">
        <v>0</v>
      </c>
      <c r="BK1397" s="8">
        <v>0</v>
      </c>
      <c r="BL1397" s="8">
        <v>0</v>
      </c>
      <c r="BM1397" s="8">
        <v>0</v>
      </c>
      <c r="BN1397" s="8">
        <v>0</v>
      </c>
      <c r="BO1397" s="8">
        <v>0</v>
      </c>
      <c r="BP1397" s="8">
        <v>0</v>
      </c>
    </row>
    <row r="1398" spans="3:68" ht="20.100000000000001" customHeight="1">
      <c r="C1398" s="16">
        <v>70102002</v>
      </c>
      <c r="D1398" s="17" t="s">
        <v>354</v>
      </c>
      <c r="E1398" s="16">
        <v>1</v>
      </c>
      <c r="F1398" s="16">
        <v>60010500</v>
      </c>
      <c r="G1398" s="16">
        <v>0</v>
      </c>
      <c r="H1398" s="15">
        <v>0</v>
      </c>
      <c r="I1398" s="16">
        <v>1</v>
      </c>
      <c r="J1398" s="16">
        <v>0</v>
      </c>
      <c r="K1398" s="16">
        <v>0</v>
      </c>
      <c r="L1398" s="16">
        <v>0</v>
      </c>
      <c r="M1398" s="16">
        <v>0</v>
      </c>
      <c r="N1398" s="13">
        <v>2</v>
      </c>
      <c r="O1398" s="16">
        <v>2</v>
      </c>
      <c r="P1398" s="16">
        <v>0.6</v>
      </c>
      <c r="Q1398" s="16">
        <v>0</v>
      </c>
      <c r="R1398" s="8">
        <v>0</v>
      </c>
      <c r="S1398" s="15">
        <v>0</v>
      </c>
      <c r="T1398" s="13">
        <v>1</v>
      </c>
      <c r="U1398" s="16">
        <v>2</v>
      </c>
      <c r="V1398" s="16">
        <v>0</v>
      </c>
      <c r="W1398" s="16">
        <v>0</v>
      </c>
      <c r="X1398" s="16">
        <v>0</v>
      </c>
      <c r="Y1398" s="16">
        <v>0</v>
      </c>
      <c r="Z1398" s="16">
        <v>0</v>
      </c>
      <c r="AA1398" s="16">
        <v>0</v>
      </c>
      <c r="AB1398" s="16">
        <v>0</v>
      </c>
      <c r="AC1398" s="16">
        <v>0</v>
      </c>
      <c r="AD1398" s="16">
        <v>20</v>
      </c>
      <c r="AE1398" s="16">
        <v>0</v>
      </c>
      <c r="AF1398" s="16">
        <v>0</v>
      </c>
      <c r="AG1398" s="8">
        <v>2</v>
      </c>
      <c r="AH1398" s="8">
        <v>0</v>
      </c>
      <c r="AI1398" s="8">
        <v>0</v>
      </c>
      <c r="AJ1398" s="8">
        <v>0</v>
      </c>
      <c r="AK1398" s="16">
        <v>0</v>
      </c>
      <c r="AL1398" s="16">
        <v>0</v>
      </c>
      <c r="AM1398" s="16">
        <v>0</v>
      </c>
      <c r="AN1398" s="16">
        <v>0</v>
      </c>
      <c r="AO1398" s="16">
        <v>1000</v>
      </c>
      <c r="AP1398" s="16">
        <v>0</v>
      </c>
      <c r="AQ1398" s="16">
        <v>0</v>
      </c>
      <c r="AR1398" s="8">
        <v>90102001</v>
      </c>
      <c r="AS1398" s="16" t="s">
        <v>160</v>
      </c>
      <c r="AT1398" s="17" t="s">
        <v>161</v>
      </c>
      <c r="AU1398" s="16" t="s">
        <v>249</v>
      </c>
      <c r="AV1398" s="16">
        <v>0</v>
      </c>
      <c r="AW1398" s="16">
        <v>40000003</v>
      </c>
      <c r="AX1398" s="17" t="s">
        <v>162</v>
      </c>
      <c r="AY1398" s="17" t="s">
        <v>160</v>
      </c>
      <c r="AZ1398" s="15">
        <v>0</v>
      </c>
      <c r="BA1398" s="15">
        <v>0</v>
      </c>
      <c r="BB1398" s="71" t="s">
        <v>355</v>
      </c>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70103001</v>
      </c>
      <c r="D1399" s="14" t="s">
        <v>357</v>
      </c>
      <c r="E1399" s="16">
        <v>1</v>
      </c>
      <c r="F1399" s="13">
        <v>60010300</v>
      </c>
      <c r="G1399" s="16">
        <v>0</v>
      </c>
      <c r="H1399" s="15">
        <v>0</v>
      </c>
      <c r="I1399" s="16">
        <v>1</v>
      </c>
      <c r="J1399" s="16">
        <v>0</v>
      </c>
      <c r="K1399" s="16">
        <v>0</v>
      </c>
      <c r="L1399" s="13">
        <v>0</v>
      </c>
      <c r="M1399" s="13">
        <v>0</v>
      </c>
      <c r="N1399" s="13">
        <v>2</v>
      </c>
      <c r="O1399" s="13">
        <v>1</v>
      </c>
      <c r="P1399" s="13">
        <v>0.5</v>
      </c>
      <c r="Q1399" s="13">
        <v>0</v>
      </c>
      <c r="R1399" s="8">
        <v>0</v>
      </c>
      <c r="S1399" s="13">
        <v>0</v>
      </c>
      <c r="T1399" s="13">
        <v>1</v>
      </c>
      <c r="U1399" s="13">
        <v>2</v>
      </c>
      <c r="V1399" s="13">
        <v>0</v>
      </c>
      <c r="W1399" s="13">
        <v>3</v>
      </c>
      <c r="X1399" s="13">
        <v>0</v>
      </c>
      <c r="Y1399" s="13">
        <v>0</v>
      </c>
      <c r="Z1399" s="13">
        <v>0</v>
      </c>
      <c r="AA1399" s="13">
        <v>0</v>
      </c>
      <c r="AB1399" s="13">
        <v>0</v>
      </c>
      <c r="AC1399" s="13">
        <v>0</v>
      </c>
      <c r="AD1399" s="13">
        <v>12</v>
      </c>
      <c r="AE1399" s="13">
        <v>2</v>
      </c>
      <c r="AF1399" s="13" t="s">
        <v>169</v>
      </c>
      <c r="AG1399" s="8">
        <v>0</v>
      </c>
      <c r="AH1399" s="8">
        <v>2</v>
      </c>
      <c r="AI1399" s="8">
        <v>0</v>
      </c>
      <c r="AJ1399" s="8">
        <v>1.5</v>
      </c>
      <c r="AK1399" s="13">
        <v>0</v>
      </c>
      <c r="AL1399" s="13">
        <v>0</v>
      </c>
      <c r="AM1399" s="13">
        <v>0</v>
      </c>
      <c r="AN1399" s="13">
        <v>1.1000000000000001</v>
      </c>
      <c r="AO1399" s="13">
        <v>3000</v>
      </c>
      <c r="AP1399" s="13">
        <v>1.1000000000000001</v>
      </c>
      <c r="AQ1399" s="13">
        <v>0</v>
      </c>
      <c r="AR1399" s="8">
        <v>0</v>
      </c>
      <c r="AS1399" s="13" t="s">
        <v>160</v>
      </c>
      <c r="AT1399" s="17" t="s">
        <v>216</v>
      </c>
      <c r="AU1399" s="13" t="s">
        <v>358</v>
      </c>
      <c r="AV1399" s="16">
        <v>10001007</v>
      </c>
      <c r="AW1399" s="16">
        <v>70103001</v>
      </c>
      <c r="AX1399" s="14" t="s">
        <v>162</v>
      </c>
      <c r="AY1399" s="13">
        <v>0</v>
      </c>
      <c r="AZ1399" s="15">
        <v>0</v>
      </c>
      <c r="BA1399" s="15">
        <v>0</v>
      </c>
      <c r="BB1399" s="36" t="s">
        <v>359</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70103002</v>
      </c>
      <c r="D1400" s="17" t="s">
        <v>354</v>
      </c>
      <c r="E1400" s="16">
        <v>1</v>
      </c>
      <c r="F1400" s="16">
        <v>60010500</v>
      </c>
      <c r="G1400" s="16">
        <v>0</v>
      </c>
      <c r="H1400" s="15">
        <v>0</v>
      </c>
      <c r="I1400" s="16">
        <v>1</v>
      </c>
      <c r="J1400" s="16">
        <v>0</v>
      </c>
      <c r="K1400" s="16">
        <v>0</v>
      </c>
      <c r="L1400" s="16">
        <v>0</v>
      </c>
      <c r="M1400" s="16">
        <v>0</v>
      </c>
      <c r="N1400" s="13">
        <v>2</v>
      </c>
      <c r="O1400" s="16">
        <v>2</v>
      </c>
      <c r="P1400" s="16">
        <v>0.6</v>
      </c>
      <c r="Q1400" s="16">
        <v>0</v>
      </c>
      <c r="R1400" s="8">
        <v>0</v>
      </c>
      <c r="S1400" s="15">
        <v>0</v>
      </c>
      <c r="T1400" s="13">
        <v>1</v>
      </c>
      <c r="U1400" s="16">
        <v>2</v>
      </c>
      <c r="V1400" s="16">
        <v>0</v>
      </c>
      <c r="W1400" s="16">
        <v>0</v>
      </c>
      <c r="X1400" s="16">
        <v>0</v>
      </c>
      <c r="Y1400" s="16">
        <v>0</v>
      </c>
      <c r="Z1400" s="16">
        <v>0</v>
      </c>
      <c r="AA1400" s="16">
        <v>0</v>
      </c>
      <c r="AB1400" s="16">
        <v>0</v>
      </c>
      <c r="AC1400" s="16">
        <v>0</v>
      </c>
      <c r="AD1400" s="16">
        <v>20</v>
      </c>
      <c r="AE1400" s="16">
        <v>0</v>
      </c>
      <c r="AF1400" s="16">
        <v>0</v>
      </c>
      <c r="AG1400" s="8">
        <v>0</v>
      </c>
      <c r="AH1400" s="8">
        <v>0</v>
      </c>
      <c r="AI1400" s="8">
        <v>0</v>
      </c>
      <c r="AJ1400" s="8">
        <v>0</v>
      </c>
      <c r="AK1400" s="16">
        <v>0</v>
      </c>
      <c r="AL1400" s="16">
        <v>0</v>
      </c>
      <c r="AM1400" s="16">
        <v>0</v>
      </c>
      <c r="AN1400" s="16">
        <v>0</v>
      </c>
      <c r="AO1400" s="16">
        <v>1000</v>
      </c>
      <c r="AP1400" s="16">
        <v>0</v>
      </c>
      <c r="AQ1400" s="16">
        <v>0</v>
      </c>
      <c r="AR1400" s="8">
        <v>90103001</v>
      </c>
      <c r="AS1400" s="16" t="s">
        <v>160</v>
      </c>
      <c r="AT1400" s="17" t="s">
        <v>160</v>
      </c>
      <c r="AU1400" s="16" t="s">
        <v>249</v>
      </c>
      <c r="AV1400" s="16">
        <v>0</v>
      </c>
      <c r="AW1400" s="16">
        <v>40000003</v>
      </c>
      <c r="AX1400" s="17" t="s">
        <v>162</v>
      </c>
      <c r="AY1400" s="17" t="s">
        <v>160</v>
      </c>
      <c r="AZ1400" s="15">
        <v>0</v>
      </c>
      <c r="BA1400" s="15">
        <v>0</v>
      </c>
      <c r="BB1400" s="71" t="s">
        <v>360</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70103003</v>
      </c>
      <c r="D1401" s="14" t="s">
        <v>1291</v>
      </c>
      <c r="E1401" s="16">
        <v>1</v>
      </c>
      <c r="F1401" s="13">
        <v>60010100</v>
      </c>
      <c r="G1401" s="16">
        <v>0</v>
      </c>
      <c r="H1401" s="15">
        <v>0</v>
      </c>
      <c r="I1401" s="16">
        <v>1</v>
      </c>
      <c r="J1401" s="16">
        <v>0</v>
      </c>
      <c r="K1401" s="16">
        <v>0</v>
      </c>
      <c r="L1401" s="13">
        <v>0</v>
      </c>
      <c r="M1401" s="13">
        <v>0</v>
      </c>
      <c r="N1401" s="13">
        <v>2</v>
      </c>
      <c r="O1401" s="13">
        <v>1</v>
      </c>
      <c r="P1401" s="13">
        <v>0.5</v>
      </c>
      <c r="Q1401" s="13">
        <v>0</v>
      </c>
      <c r="R1401" s="8">
        <v>0</v>
      </c>
      <c r="S1401" s="13">
        <v>0</v>
      </c>
      <c r="T1401" s="13">
        <v>1</v>
      </c>
      <c r="U1401" s="13">
        <v>2</v>
      </c>
      <c r="V1401" s="13">
        <v>0</v>
      </c>
      <c r="W1401" s="13">
        <v>3</v>
      </c>
      <c r="X1401" s="13">
        <v>0</v>
      </c>
      <c r="Y1401" s="13">
        <v>1</v>
      </c>
      <c r="Z1401" s="13">
        <v>0</v>
      </c>
      <c r="AA1401" s="13">
        <v>0</v>
      </c>
      <c r="AB1401" s="13">
        <v>0</v>
      </c>
      <c r="AC1401" s="13">
        <v>0</v>
      </c>
      <c r="AD1401" s="13">
        <v>8</v>
      </c>
      <c r="AE1401" s="13">
        <v>1</v>
      </c>
      <c r="AF1401" s="13">
        <v>3</v>
      </c>
      <c r="AG1401" s="8">
        <v>1</v>
      </c>
      <c r="AH1401" s="8">
        <v>1</v>
      </c>
      <c r="AI1401" s="8">
        <v>0</v>
      </c>
      <c r="AJ1401" s="8">
        <v>1.5</v>
      </c>
      <c r="AK1401" s="13">
        <v>0</v>
      </c>
      <c r="AL1401" s="13">
        <v>0</v>
      </c>
      <c r="AM1401" s="13">
        <v>0</v>
      </c>
      <c r="AN1401" s="13">
        <v>0.5</v>
      </c>
      <c r="AO1401" s="13">
        <v>5000</v>
      </c>
      <c r="AP1401" s="13">
        <v>3</v>
      </c>
      <c r="AQ1401" s="13">
        <v>0</v>
      </c>
      <c r="AR1401" s="8">
        <v>0</v>
      </c>
      <c r="AS1401" s="13" t="s">
        <v>160</v>
      </c>
      <c r="AT1401" s="17" t="s">
        <v>161</v>
      </c>
      <c r="AU1401" s="13" t="s">
        <v>351</v>
      </c>
      <c r="AV1401" s="16">
        <v>10000007</v>
      </c>
      <c r="AW1401" s="16">
        <v>70103003</v>
      </c>
      <c r="AX1401" s="14" t="s">
        <v>162</v>
      </c>
      <c r="AY1401" s="13" t="s">
        <v>1292</v>
      </c>
      <c r="AZ1401" s="15">
        <v>0</v>
      </c>
      <c r="BA1401" s="15">
        <v>0</v>
      </c>
      <c r="BB1401" s="36" t="s">
        <v>1293</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70104001</v>
      </c>
      <c r="D1402" s="14" t="s">
        <v>569</v>
      </c>
      <c r="E1402" s="16">
        <v>1</v>
      </c>
      <c r="F1402" s="13">
        <v>60010100</v>
      </c>
      <c r="G1402" s="16">
        <v>0</v>
      </c>
      <c r="H1402" s="15">
        <v>0</v>
      </c>
      <c r="I1402" s="16">
        <v>1</v>
      </c>
      <c r="J1402" s="16">
        <v>0</v>
      </c>
      <c r="K1402" s="16">
        <v>0</v>
      </c>
      <c r="L1402" s="13">
        <v>0</v>
      </c>
      <c r="M1402" s="13">
        <v>0</v>
      </c>
      <c r="N1402" s="13">
        <v>2</v>
      </c>
      <c r="O1402" s="13">
        <v>1</v>
      </c>
      <c r="P1402" s="13">
        <v>0.3</v>
      </c>
      <c r="Q1402" s="13">
        <v>0</v>
      </c>
      <c r="R1402" s="8">
        <v>0</v>
      </c>
      <c r="S1402" s="13">
        <v>0</v>
      </c>
      <c r="T1402" s="13">
        <v>1</v>
      </c>
      <c r="U1402" s="13">
        <v>2</v>
      </c>
      <c r="V1402" s="13">
        <v>0</v>
      </c>
      <c r="W1402" s="13">
        <v>3</v>
      </c>
      <c r="X1402" s="13">
        <v>0</v>
      </c>
      <c r="Y1402" s="13">
        <v>1</v>
      </c>
      <c r="Z1402" s="13">
        <v>0</v>
      </c>
      <c r="AA1402" s="13">
        <v>0</v>
      </c>
      <c r="AB1402" s="13">
        <v>0</v>
      </c>
      <c r="AC1402" s="13">
        <v>0</v>
      </c>
      <c r="AD1402" s="13">
        <v>5</v>
      </c>
      <c r="AE1402" s="13">
        <v>1</v>
      </c>
      <c r="AF1402" s="13" t="s">
        <v>553</v>
      </c>
      <c r="AG1402" s="8">
        <v>1</v>
      </c>
      <c r="AH1402" s="8">
        <v>1</v>
      </c>
      <c r="AI1402" s="8">
        <v>0</v>
      </c>
      <c r="AJ1402" s="8">
        <v>1.5</v>
      </c>
      <c r="AK1402" s="13">
        <v>0</v>
      </c>
      <c r="AL1402" s="13">
        <v>0</v>
      </c>
      <c r="AM1402" s="13">
        <v>0</v>
      </c>
      <c r="AN1402" s="13">
        <v>0.5</v>
      </c>
      <c r="AO1402" s="13">
        <v>5000</v>
      </c>
      <c r="AP1402" s="13">
        <v>2</v>
      </c>
      <c r="AQ1402" s="13">
        <v>0</v>
      </c>
      <c r="AR1402" s="8">
        <v>0</v>
      </c>
      <c r="AS1402" s="13" t="s">
        <v>160</v>
      </c>
      <c r="AT1402" s="14" t="s">
        <v>216</v>
      </c>
      <c r="AU1402" s="13" t="s">
        <v>351</v>
      </c>
      <c r="AV1402" s="16">
        <v>10000007</v>
      </c>
      <c r="AW1402" s="16">
        <v>70104001</v>
      </c>
      <c r="AX1402" s="14" t="s">
        <v>162</v>
      </c>
      <c r="AY1402" s="13" t="s">
        <v>1970</v>
      </c>
      <c r="AZ1402" s="15">
        <v>0</v>
      </c>
      <c r="BA1402" s="15">
        <v>0</v>
      </c>
      <c r="BB1402" s="36" t="s">
        <v>571</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70104002</v>
      </c>
      <c r="D1403" s="17" t="s">
        <v>371</v>
      </c>
      <c r="E1403" s="16">
        <v>1</v>
      </c>
      <c r="F1403" s="16">
        <v>60010500</v>
      </c>
      <c r="G1403" s="16">
        <v>0</v>
      </c>
      <c r="H1403" s="15">
        <v>0</v>
      </c>
      <c r="I1403" s="16">
        <v>1</v>
      </c>
      <c r="J1403" s="16">
        <v>0</v>
      </c>
      <c r="K1403" s="16">
        <v>0</v>
      </c>
      <c r="L1403" s="16">
        <v>0</v>
      </c>
      <c r="M1403" s="16">
        <v>0</v>
      </c>
      <c r="N1403" s="13">
        <v>2</v>
      </c>
      <c r="O1403" s="16">
        <v>2</v>
      </c>
      <c r="P1403" s="16">
        <v>0.3</v>
      </c>
      <c r="Q1403" s="16">
        <v>0</v>
      </c>
      <c r="R1403" s="8">
        <v>0</v>
      </c>
      <c r="S1403" s="15">
        <v>0</v>
      </c>
      <c r="T1403" s="13">
        <v>1</v>
      </c>
      <c r="U1403" s="16">
        <v>2</v>
      </c>
      <c r="V1403" s="16">
        <v>0</v>
      </c>
      <c r="W1403" s="16">
        <v>0</v>
      </c>
      <c r="X1403" s="16">
        <v>0</v>
      </c>
      <c r="Y1403" s="16">
        <v>0</v>
      </c>
      <c r="Z1403" s="16">
        <v>0</v>
      </c>
      <c r="AA1403" s="16">
        <v>0</v>
      </c>
      <c r="AB1403" s="16">
        <v>0</v>
      </c>
      <c r="AC1403" s="16">
        <v>0</v>
      </c>
      <c r="AD1403" s="16">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70104003</v>
      </c>
      <c r="D1404" s="14" t="s">
        <v>484</v>
      </c>
      <c r="E1404" s="16">
        <v>1</v>
      </c>
      <c r="F1404" s="13">
        <v>60010100</v>
      </c>
      <c r="G1404" s="16">
        <v>0</v>
      </c>
      <c r="H1404" s="15">
        <v>0</v>
      </c>
      <c r="I1404" s="16">
        <v>1</v>
      </c>
      <c r="J1404" s="16">
        <v>0</v>
      </c>
      <c r="K1404" s="16">
        <v>0</v>
      </c>
      <c r="L1404" s="13">
        <v>0</v>
      </c>
      <c r="M1404" s="13">
        <v>0</v>
      </c>
      <c r="N1404" s="13">
        <v>2</v>
      </c>
      <c r="O1404" s="13">
        <v>1</v>
      </c>
      <c r="P1404" s="13">
        <v>0.3</v>
      </c>
      <c r="Q1404" s="13">
        <v>0</v>
      </c>
      <c r="R1404" s="8">
        <v>0</v>
      </c>
      <c r="S1404" s="13">
        <v>0</v>
      </c>
      <c r="T1404" s="13">
        <v>1</v>
      </c>
      <c r="U1404" s="13">
        <v>2</v>
      </c>
      <c r="V1404" s="13">
        <v>0</v>
      </c>
      <c r="W1404" s="13">
        <v>5</v>
      </c>
      <c r="X1404" s="13">
        <v>0</v>
      </c>
      <c r="Y1404" s="13">
        <v>1</v>
      </c>
      <c r="Z1404" s="13">
        <v>0</v>
      </c>
      <c r="AA1404" s="13">
        <v>0</v>
      </c>
      <c r="AB1404" s="13">
        <v>0</v>
      </c>
      <c r="AC1404" s="13">
        <v>0</v>
      </c>
      <c r="AD1404" s="13">
        <v>10</v>
      </c>
      <c r="AE1404" s="13">
        <v>1</v>
      </c>
      <c r="AF1404" s="13" t="s">
        <v>394</v>
      </c>
      <c r="AG1404" s="8">
        <v>0</v>
      </c>
      <c r="AH1404" s="8">
        <v>1</v>
      </c>
      <c r="AI1404" s="8">
        <v>0</v>
      </c>
      <c r="AJ1404" s="8">
        <v>3</v>
      </c>
      <c r="AK1404" s="13">
        <v>0</v>
      </c>
      <c r="AL1404" s="13">
        <v>0</v>
      </c>
      <c r="AM1404" s="13">
        <v>0</v>
      </c>
      <c r="AN1404" s="13">
        <v>3.5</v>
      </c>
      <c r="AO1404" s="13">
        <v>5000</v>
      </c>
      <c r="AP1404" s="13">
        <v>3</v>
      </c>
      <c r="AQ1404" s="13">
        <v>0</v>
      </c>
      <c r="AR1404" s="8">
        <v>0</v>
      </c>
      <c r="AS1404" s="13" t="s">
        <v>160</v>
      </c>
      <c r="AT1404" s="14" t="s">
        <v>199</v>
      </c>
      <c r="AU1404" s="13" t="s">
        <v>351</v>
      </c>
      <c r="AV1404" s="16">
        <v>10000007</v>
      </c>
      <c r="AW1404" s="16">
        <v>70104003</v>
      </c>
      <c r="AX1404" s="14" t="s">
        <v>162</v>
      </c>
      <c r="AY1404" s="13" t="s">
        <v>1971</v>
      </c>
      <c r="AZ1404" s="15">
        <v>0</v>
      </c>
      <c r="BA1404" s="15">
        <v>0</v>
      </c>
      <c r="BB1404" s="36" t="s">
        <v>1972</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70105001</v>
      </c>
      <c r="D1405" s="14" t="s">
        <v>349</v>
      </c>
      <c r="E1405" s="16">
        <v>1</v>
      </c>
      <c r="F1405" s="13">
        <v>60010100</v>
      </c>
      <c r="G1405" s="16">
        <v>0</v>
      </c>
      <c r="H1405" s="15">
        <v>0</v>
      </c>
      <c r="I1405" s="16">
        <v>1</v>
      </c>
      <c r="J1405" s="16">
        <v>0</v>
      </c>
      <c r="K1405" s="16">
        <v>0</v>
      </c>
      <c r="L1405" s="13">
        <v>0</v>
      </c>
      <c r="M1405" s="13">
        <v>0</v>
      </c>
      <c r="N1405" s="13">
        <v>2</v>
      </c>
      <c r="O1405" s="13">
        <v>1</v>
      </c>
      <c r="P1405" s="13">
        <v>1</v>
      </c>
      <c r="Q1405" s="13">
        <v>0</v>
      </c>
      <c r="R1405" s="8">
        <v>0</v>
      </c>
      <c r="S1405" s="13">
        <v>0</v>
      </c>
      <c r="T1405" s="13">
        <v>1</v>
      </c>
      <c r="U1405" s="13">
        <v>2</v>
      </c>
      <c r="V1405" s="13">
        <v>0</v>
      </c>
      <c r="W1405" s="13">
        <v>2</v>
      </c>
      <c r="X1405" s="13">
        <v>0</v>
      </c>
      <c r="Y1405" s="13">
        <v>1</v>
      </c>
      <c r="Z1405" s="13">
        <v>0</v>
      </c>
      <c r="AA1405" s="13">
        <v>0</v>
      </c>
      <c r="AB1405" s="13">
        <v>0</v>
      </c>
      <c r="AC1405" s="13">
        <v>0</v>
      </c>
      <c r="AD1405" s="13">
        <v>6</v>
      </c>
      <c r="AE1405" s="13">
        <v>1</v>
      </c>
      <c r="AF1405" s="13">
        <v>3</v>
      </c>
      <c r="AG1405" s="8">
        <v>0</v>
      </c>
      <c r="AH1405" s="8">
        <v>0</v>
      </c>
      <c r="AI1405" s="8">
        <v>0</v>
      </c>
      <c r="AJ1405" s="8">
        <v>1.5</v>
      </c>
      <c r="AK1405" s="13">
        <v>0</v>
      </c>
      <c r="AL1405" s="13">
        <v>0</v>
      </c>
      <c r="AM1405" s="13">
        <v>0</v>
      </c>
      <c r="AN1405" s="13">
        <v>1</v>
      </c>
      <c r="AO1405" s="13">
        <v>5000</v>
      </c>
      <c r="AP1405" s="13">
        <v>0.5</v>
      </c>
      <c r="AQ1405" s="13">
        <v>0</v>
      </c>
      <c r="AR1405" s="8">
        <v>0</v>
      </c>
      <c r="AS1405" s="13" t="s">
        <v>160</v>
      </c>
      <c r="AT1405" s="17" t="s">
        <v>161</v>
      </c>
      <c r="AU1405" s="13" t="s">
        <v>351</v>
      </c>
      <c r="AV1405" s="16">
        <v>10000007</v>
      </c>
      <c r="AW1405" s="16">
        <v>70105001</v>
      </c>
      <c r="AX1405" s="14" t="s">
        <v>162</v>
      </c>
      <c r="AY1405" s="13" t="s">
        <v>1973</v>
      </c>
      <c r="AZ1405" s="15">
        <v>0</v>
      </c>
      <c r="BA1405" s="15">
        <v>0</v>
      </c>
      <c r="BB1405" s="36" t="s">
        <v>1974</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70105002</v>
      </c>
      <c r="D1406" s="17" t="s">
        <v>371</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3">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70105003</v>
      </c>
      <c r="D1407" s="14" t="s">
        <v>1975</v>
      </c>
      <c r="E1407" s="16">
        <v>1</v>
      </c>
      <c r="F1407" s="13">
        <v>60010300</v>
      </c>
      <c r="G1407" s="16">
        <v>0</v>
      </c>
      <c r="H1407" s="15">
        <v>0</v>
      </c>
      <c r="I1407" s="16">
        <v>1</v>
      </c>
      <c r="J1407" s="16">
        <v>0</v>
      </c>
      <c r="K1407" s="16">
        <v>0</v>
      </c>
      <c r="L1407" s="13">
        <v>0</v>
      </c>
      <c r="M1407" s="13">
        <v>0</v>
      </c>
      <c r="N1407" s="13">
        <v>2</v>
      </c>
      <c r="O1407" s="13">
        <v>2</v>
      </c>
      <c r="P1407" s="13">
        <v>0.8</v>
      </c>
      <c r="Q1407" s="13">
        <v>0</v>
      </c>
      <c r="R1407" s="8">
        <v>0</v>
      </c>
      <c r="S1407" s="13">
        <v>0</v>
      </c>
      <c r="T1407" s="13">
        <v>1</v>
      </c>
      <c r="U1407" s="13">
        <v>2</v>
      </c>
      <c r="V1407" s="13">
        <v>0</v>
      </c>
      <c r="W1407" s="13">
        <v>0</v>
      </c>
      <c r="X1407" s="13">
        <v>0</v>
      </c>
      <c r="Y1407" s="13">
        <v>0</v>
      </c>
      <c r="Z1407" s="13">
        <v>0</v>
      </c>
      <c r="AA1407" s="13">
        <v>0</v>
      </c>
      <c r="AB1407" s="13">
        <v>0</v>
      </c>
      <c r="AC1407" s="13">
        <v>0</v>
      </c>
      <c r="AD1407" s="13">
        <v>20</v>
      </c>
      <c r="AE1407" s="13">
        <v>0</v>
      </c>
      <c r="AF1407" s="13">
        <v>0</v>
      </c>
      <c r="AG1407" s="8">
        <v>2</v>
      </c>
      <c r="AH1407" s="8">
        <v>2</v>
      </c>
      <c r="AI1407" s="8">
        <v>0</v>
      </c>
      <c r="AJ1407" s="8">
        <v>1.5</v>
      </c>
      <c r="AK1407" s="13">
        <v>0</v>
      </c>
      <c r="AL1407" s="13">
        <v>0</v>
      </c>
      <c r="AM1407" s="13">
        <v>0</v>
      </c>
      <c r="AN1407" s="13">
        <v>1</v>
      </c>
      <c r="AO1407" s="13">
        <v>3000</v>
      </c>
      <c r="AP1407" s="13">
        <v>0.5</v>
      </c>
      <c r="AQ1407" s="13">
        <v>0</v>
      </c>
      <c r="AR1407" s="8">
        <v>0</v>
      </c>
      <c r="AS1407" s="13" t="s">
        <v>160</v>
      </c>
      <c r="AT1407" s="17" t="s">
        <v>161</v>
      </c>
      <c r="AU1407" s="13" t="s">
        <v>358</v>
      </c>
      <c r="AV1407" s="16">
        <v>0</v>
      </c>
      <c r="AW1407" s="16">
        <v>0</v>
      </c>
      <c r="AX1407" s="14" t="s">
        <v>346</v>
      </c>
      <c r="AY1407" s="13" t="s">
        <v>1976</v>
      </c>
      <c r="AZ1407" s="15">
        <v>0</v>
      </c>
      <c r="BA1407" s="15">
        <v>0</v>
      </c>
      <c r="BB1407" s="36" t="s">
        <v>1977</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70105004</v>
      </c>
      <c r="D1408" s="17" t="s">
        <v>354</v>
      </c>
      <c r="E1408" s="16">
        <v>1</v>
      </c>
      <c r="F1408" s="16">
        <v>60010500</v>
      </c>
      <c r="G1408" s="16">
        <v>0</v>
      </c>
      <c r="H1408" s="15">
        <v>0</v>
      </c>
      <c r="I1408" s="16">
        <v>1</v>
      </c>
      <c r="J1408" s="16">
        <v>0</v>
      </c>
      <c r="K1408" s="16">
        <v>0</v>
      </c>
      <c r="L1408" s="16">
        <v>0</v>
      </c>
      <c r="M1408" s="16">
        <v>0</v>
      </c>
      <c r="N1408" s="13">
        <v>2</v>
      </c>
      <c r="O1408" s="16">
        <v>2</v>
      </c>
      <c r="P1408" s="16">
        <v>0.6</v>
      </c>
      <c r="Q1408" s="16">
        <v>0</v>
      </c>
      <c r="R1408" s="8">
        <v>0</v>
      </c>
      <c r="S1408" s="15">
        <v>0</v>
      </c>
      <c r="T1408" s="13">
        <v>1</v>
      </c>
      <c r="U1408" s="16">
        <v>2</v>
      </c>
      <c r="V1408" s="16">
        <v>0</v>
      </c>
      <c r="W1408" s="16">
        <v>0</v>
      </c>
      <c r="X1408" s="16">
        <v>0</v>
      </c>
      <c r="Y1408" s="16">
        <v>0</v>
      </c>
      <c r="Z1408" s="16">
        <v>0</v>
      </c>
      <c r="AA1408" s="16">
        <v>0</v>
      </c>
      <c r="AB1408" s="16">
        <v>0</v>
      </c>
      <c r="AC1408" s="16">
        <v>0</v>
      </c>
      <c r="AD1408" s="16">
        <v>20</v>
      </c>
      <c r="AE1408" s="16">
        <v>0</v>
      </c>
      <c r="AF1408" s="16">
        <v>0</v>
      </c>
      <c r="AG1408" s="8">
        <v>2</v>
      </c>
      <c r="AH1408" s="8">
        <v>0</v>
      </c>
      <c r="AI1408" s="8">
        <v>0</v>
      </c>
      <c r="AJ1408" s="8">
        <v>0</v>
      </c>
      <c r="AK1408" s="16">
        <v>0</v>
      </c>
      <c r="AL1408" s="16">
        <v>0</v>
      </c>
      <c r="AM1408" s="16">
        <v>0</v>
      </c>
      <c r="AN1408" s="16">
        <v>0</v>
      </c>
      <c r="AO1408" s="16">
        <v>1000</v>
      </c>
      <c r="AP1408" s="16">
        <v>0</v>
      </c>
      <c r="AQ1408" s="16">
        <v>0</v>
      </c>
      <c r="AR1408" s="8">
        <v>90103001</v>
      </c>
      <c r="AS1408" s="16" t="s">
        <v>160</v>
      </c>
      <c r="AT1408" s="17" t="s">
        <v>160</v>
      </c>
      <c r="AU1408" s="16" t="s">
        <v>249</v>
      </c>
      <c r="AV1408" s="16">
        <v>0</v>
      </c>
      <c r="AW1408" s="16">
        <v>40000003</v>
      </c>
      <c r="AX1408" s="17" t="s">
        <v>162</v>
      </c>
      <c r="AY1408" s="17" t="s">
        <v>160</v>
      </c>
      <c r="AZ1408" s="15">
        <v>0</v>
      </c>
      <c r="BA1408" s="15">
        <v>0</v>
      </c>
      <c r="BB1408" s="71" t="s">
        <v>360</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70106001</v>
      </c>
      <c r="D1409" s="17" t="s">
        <v>374</v>
      </c>
      <c r="E1409" s="16">
        <v>1</v>
      </c>
      <c r="F1409" s="16">
        <v>60010300</v>
      </c>
      <c r="G1409" s="16">
        <v>0</v>
      </c>
      <c r="H1409" s="15">
        <v>0</v>
      </c>
      <c r="I1409" s="16">
        <v>1</v>
      </c>
      <c r="J1409" s="16">
        <v>0</v>
      </c>
      <c r="K1409" s="16">
        <v>0</v>
      </c>
      <c r="L1409" s="16">
        <v>0</v>
      </c>
      <c r="M1409" s="16">
        <v>0</v>
      </c>
      <c r="N1409" s="13">
        <v>2</v>
      </c>
      <c r="O1409" s="16">
        <v>1</v>
      </c>
      <c r="P1409" s="16">
        <v>0.5</v>
      </c>
      <c r="Q1409" s="16">
        <v>0</v>
      </c>
      <c r="R1409" s="8">
        <v>0</v>
      </c>
      <c r="S1409" s="15">
        <v>0</v>
      </c>
      <c r="T1409" s="13">
        <v>1</v>
      </c>
      <c r="U1409" s="16">
        <v>2</v>
      </c>
      <c r="V1409" s="16">
        <v>0</v>
      </c>
      <c r="W1409" s="16">
        <v>0.5</v>
      </c>
      <c r="X1409" s="16">
        <v>0</v>
      </c>
      <c r="Y1409" s="16">
        <v>0</v>
      </c>
      <c r="Z1409" s="16">
        <v>0</v>
      </c>
      <c r="AA1409" s="16">
        <v>0</v>
      </c>
      <c r="AB1409" s="16">
        <v>0</v>
      </c>
      <c r="AC1409" s="16">
        <v>0</v>
      </c>
      <c r="AD1409" s="16">
        <v>15</v>
      </c>
      <c r="AE1409" s="16">
        <v>1</v>
      </c>
      <c r="AF1409" s="16">
        <v>3</v>
      </c>
      <c r="AG1409" s="8">
        <v>1</v>
      </c>
      <c r="AH1409" s="8">
        <v>0</v>
      </c>
      <c r="AI1409" s="8">
        <v>0</v>
      </c>
      <c r="AJ1409" s="8">
        <v>1.5</v>
      </c>
      <c r="AK1409" s="16">
        <v>0</v>
      </c>
      <c r="AL1409" s="16">
        <v>0</v>
      </c>
      <c r="AM1409" s="16">
        <v>0</v>
      </c>
      <c r="AN1409" s="16">
        <v>1</v>
      </c>
      <c r="AO1409" s="16">
        <v>360000</v>
      </c>
      <c r="AP1409" s="16">
        <v>0.5</v>
      </c>
      <c r="AQ1409" s="16">
        <v>0</v>
      </c>
      <c r="AR1409" s="8">
        <v>0</v>
      </c>
      <c r="AS1409" s="16" t="s">
        <v>375</v>
      </c>
      <c r="AT1409" s="17" t="s">
        <v>161</v>
      </c>
      <c r="AU1409" s="16" t="s">
        <v>358</v>
      </c>
      <c r="AV1409" s="16">
        <v>10002001</v>
      </c>
      <c r="AW1409" s="16">
        <v>70106001</v>
      </c>
      <c r="AX1409" s="17" t="s">
        <v>232</v>
      </c>
      <c r="AY1409" s="17" t="s">
        <v>376</v>
      </c>
      <c r="AZ1409" s="15">
        <v>0</v>
      </c>
      <c r="BA1409" s="15">
        <v>0</v>
      </c>
      <c r="BB1409" s="71" t="s">
        <v>377</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70106002</v>
      </c>
      <c r="D1410" s="14" t="s">
        <v>378</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3</v>
      </c>
      <c r="X1410" s="13">
        <v>0</v>
      </c>
      <c r="Y1410" s="13">
        <v>0</v>
      </c>
      <c r="Z1410" s="13">
        <v>0</v>
      </c>
      <c r="AA1410" s="13">
        <v>0</v>
      </c>
      <c r="AB1410" s="13">
        <v>0</v>
      </c>
      <c r="AC1410" s="13">
        <v>0</v>
      </c>
      <c r="AD1410" s="13">
        <v>12</v>
      </c>
      <c r="AE1410" s="13">
        <v>1</v>
      </c>
      <c r="AF1410" s="13">
        <v>3</v>
      </c>
      <c r="AG1410" s="8">
        <v>6</v>
      </c>
      <c r="AH1410" s="8">
        <v>1</v>
      </c>
      <c r="AI1410" s="8">
        <v>0</v>
      </c>
      <c r="AJ1410" s="8">
        <v>1.5</v>
      </c>
      <c r="AK1410" s="13">
        <v>0</v>
      </c>
      <c r="AL1410" s="13">
        <v>0</v>
      </c>
      <c r="AM1410" s="13">
        <v>0</v>
      </c>
      <c r="AN1410" s="13">
        <v>3</v>
      </c>
      <c r="AO1410" s="13">
        <v>5000</v>
      </c>
      <c r="AP1410" s="13">
        <v>3</v>
      </c>
      <c r="AQ1410" s="13">
        <v>0</v>
      </c>
      <c r="AR1410" s="8">
        <v>0</v>
      </c>
      <c r="AS1410" s="13" t="s">
        <v>160</v>
      </c>
      <c r="AT1410" s="17" t="s">
        <v>161</v>
      </c>
      <c r="AU1410" s="13" t="s">
        <v>351</v>
      </c>
      <c r="AV1410" s="16">
        <v>10000007</v>
      </c>
      <c r="AW1410" s="16">
        <v>70106004</v>
      </c>
      <c r="AX1410" s="14" t="s">
        <v>162</v>
      </c>
      <c r="AY1410" s="13" t="s">
        <v>1978</v>
      </c>
      <c r="AZ1410" s="15">
        <v>0</v>
      </c>
      <c r="BA1410" s="15">
        <v>0</v>
      </c>
      <c r="BB1410" s="36" t="s">
        <v>380</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70106003</v>
      </c>
      <c r="D1411" s="17" t="s">
        <v>381</v>
      </c>
      <c r="E1411" s="16">
        <v>1</v>
      </c>
      <c r="F1411" s="16">
        <v>60010300</v>
      </c>
      <c r="G1411" s="16">
        <v>0</v>
      </c>
      <c r="H1411" s="15">
        <v>0</v>
      </c>
      <c r="I1411" s="16">
        <v>1</v>
      </c>
      <c r="J1411" s="16">
        <v>0</v>
      </c>
      <c r="K1411" s="16">
        <v>0</v>
      </c>
      <c r="L1411" s="16">
        <v>0</v>
      </c>
      <c r="M1411" s="16">
        <v>0</v>
      </c>
      <c r="N1411" s="13">
        <v>2</v>
      </c>
      <c r="O1411" s="16">
        <v>1</v>
      </c>
      <c r="P1411" s="16">
        <v>0.5</v>
      </c>
      <c r="Q1411" s="16">
        <v>0</v>
      </c>
      <c r="R1411" s="8">
        <v>0</v>
      </c>
      <c r="S1411" s="15">
        <v>0</v>
      </c>
      <c r="T1411" s="13">
        <v>1</v>
      </c>
      <c r="U1411" s="16">
        <v>2</v>
      </c>
      <c r="V1411" s="16">
        <v>0</v>
      </c>
      <c r="W1411" s="16">
        <v>3</v>
      </c>
      <c r="X1411" s="16">
        <v>0</v>
      </c>
      <c r="Y1411" s="16">
        <v>0</v>
      </c>
      <c r="Z1411" s="16">
        <v>0</v>
      </c>
      <c r="AA1411" s="16">
        <v>0</v>
      </c>
      <c r="AB1411" s="16">
        <v>0</v>
      </c>
      <c r="AC1411" s="16">
        <v>0</v>
      </c>
      <c r="AD1411" s="16">
        <v>9</v>
      </c>
      <c r="AE1411" s="16">
        <v>1</v>
      </c>
      <c r="AF1411" s="16">
        <v>2</v>
      </c>
      <c r="AG1411" s="8">
        <v>2</v>
      </c>
      <c r="AH1411" s="8">
        <v>2</v>
      </c>
      <c r="AI1411" s="8">
        <v>0</v>
      </c>
      <c r="AJ1411" s="8">
        <v>3</v>
      </c>
      <c r="AK1411" s="16">
        <v>0</v>
      </c>
      <c r="AL1411" s="16">
        <v>0</v>
      </c>
      <c r="AM1411" s="16">
        <v>0</v>
      </c>
      <c r="AN1411" s="16">
        <v>2</v>
      </c>
      <c r="AO1411" s="16">
        <v>30000</v>
      </c>
      <c r="AP1411" s="16">
        <v>2</v>
      </c>
      <c r="AQ1411" s="16">
        <v>4</v>
      </c>
      <c r="AR1411" s="8">
        <v>0</v>
      </c>
      <c r="AS1411" s="16" t="s">
        <v>160</v>
      </c>
      <c r="AT1411" s="17" t="s">
        <v>161</v>
      </c>
      <c r="AU1411" s="16" t="s">
        <v>358</v>
      </c>
      <c r="AV1411" s="16">
        <v>10003002</v>
      </c>
      <c r="AW1411" s="16">
        <v>70106005</v>
      </c>
      <c r="AX1411" s="17" t="s">
        <v>382</v>
      </c>
      <c r="AY1411" s="17">
        <v>0</v>
      </c>
      <c r="AZ1411" s="15">
        <v>0</v>
      </c>
      <c r="BA1411" s="15">
        <v>0</v>
      </c>
      <c r="BB1411" s="71" t="s">
        <v>377</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70106004</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30</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383</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70106005</v>
      </c>
      <c r="D1413" s="14" t="s">
        <v>384</v>
      </c>
      <c r="E1413" s="16">
        <v>1</v>
      </c>
      <c r="F1413" s="13">
        <v>60010300</v>
      </c>
      <c r="G1413" s="16">
        <v>0</v>
      </c>
      <c r="H1413" s="15">
        <v>0</v>
      </c>
      <c r="I1413" s="16">
        <v>1</v>
      </c>
      <c r="J1413" s="16">
        <v>0</v>
      </c>
      <c r="K1413" s="16">
        <v>0</v>
      </c>
      <c r="L1413" s="13">
        <v>0</v>
      </c>
      <c r="M1413" s="13">
        <v>0</v>
      </c>
      <c r="N1413" s="13">
        <v>2</v>
      </c>
      <c r="O1413" s="13">
        <v>1</v>
      </c>
      <c r="P1413" s="13">
        <v>0.6</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385</v>
      </c>
      <c r="AZ1413" s="15">
        <v>0</v>
      </c>
      <c r="BA1413" s="15">
        <v>0</v>
      </c>
      <c r="BB1413" s="36" t="s">
        <v>386</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70107001</v>
      </c>
      <c r="D1414" s="14" t="s">
        <v>393</v>
      </c>
      <c r="E1414" s="16">
        <v>1</v>
      </c>
      <c r="F1414" s="13">
        <v>60010100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0</v>
      </c>
      <c r="Y1414" s="13">
        <v>1</v>
      </c>
      <c r="Z1414" s="13">
        <v>0</v>
      </c>
      <c r="AA1414" s="13">
        <v>0</v>
      </c>
      <c r="AB1414" s="13">
        <v>0</v>
      </c>
      <c r="AC1414" s="13">
        <v>0</v>
      </c>
      <c r="AD1414" s="13">
        <v>12</v>
      </c>
      <c r="AE1414" s="13">
        <v>1</v>
      </c>
      <c r="AF1414" s="13" t="s">
        <v>394</v>
      </c>
      <c r="AG1414" s="8">
        <v>1</v>
      </c>
      <c r="AH1414" s="8">
        <v>1</v>
      </c>
      <c r="AI1414" s="8">
        <v>0</v>
      </c>
      <c r="AJ1414" s="8">
        <v>3</v>
      </c>
      <c r="AK1414" s="13">
        <v>0</v>
      </c>
      <c r="AL1414" s="13">
        <v>0</v>
      </c>
      <c r="AM1414" s="13">
        <v>0</v>
      </c>
      <c r="AN1414" s="13">
        <v>3</v>
      </c>
      <c r="AO1414" s="13">
        <v>5000</v>
      </c>
      <c r="AP1414" s="13">
        <v>2.5</v>
      </c>
      <c r="AQ1414" s="13">
        <v>0</v>
      </c>
      <c r="AR1414" s="8">
        <v>0</v>
      </c>
      <c r="AS1414" s="13" t="s">
        <v>160</v>
      </c>
      <c r="AT1414" s="17" t="s">
        <v>216</v>
      </c>
      <c r="AU1414" s="13" t="s">
        <v>351</v>
      </c>
      <c r="AV1414" s="16">
        <v>10000007</v>
      </c>
      <c r="AW1414" s="16">
        <v>70107001</v>
      </c>
      <c r="AX1414" s="14" t="s">
        <v>162</v>
      </c>
      <c r="AY1414" s="13">
        <v>0</v>
      </c>
      <c r="AZ1414" s="15">
        <v>0</v>
      </c>
      <c r="BA1414" s="15">
        <v>0</v>
      </c>
      <c r="BB1414" s="36" t="s">
        <v>395</v>
      </c>
      <c r="BC1414" s="13">
        <v>0</v>
      </c>
      <c r="BD1414" s="13">
        <v>0</v>
      </c>
      <c r="BE1414" s="13">
        <v>0</v>
      </c>
      <c r="BF1414" s="13">
        <v>0</v>
      </c>
      <c r="BG1414" s="13">
        <v>0</v>
      </c>
      <c r="BH1414" s="13">
        <v>0</v>
      </c>
      <c r="BI1414" s="11">
        <v>0</v>
      </c>
      <c r="BJ1414" s="8">
        <v>0</v>
      </c>
      <c r="BK1414" s="8">
        <v>0</v>
      </c>
      <c r="BL1414" s="8">
        <v>0</v>
      </c>
      <c r="BM1414" s="8">
        <v>0</v>
      </c>
      <c r="BN1414" s="8">
        <v>0</v>
      </c>
      <c r="BO1414" s="8">
        <v>0</v>
      </c>
      <c r="BP1414" s="8">
        <v>0</v>
      </c>
    </row>
    <row r="1415" spans="3:68" ht="20.100000000000001" customHeight="1">
      <c r="C1415" s="16">
        <v>70107002</v>
      </c>
      <c r="D1415" s="14" t="s">
        <v>429</v>
      </c>
      <c r="E1415" s="16">
        <v>1</v>
      </c>
      <c r="F1415" s="13">
        <v>60010100</v>
      </c>
      <c r="G1415" s="16">
        <v>0</v>
      </c>
      <c r="H1415" s="15">
        <v>0</v>
      </c>
      <c r="I1415" s="16">
        <v>1</v>
      </c>
      <c r="J1415" s="16">
        <v>0</v>
      </c>
      <c r="K1415" s="16">
        <v>0</v>
      </c>
      <c r="L1415" s="13">
        <v>0</v>
      </c>
      <c r="M1415" s="13">
        <v>0</v>
      </c>
      <c r="N1415" s="13">
        <v>2</v>
      </c>
      <c r="O1415" s="13">
        <v>1</v>
      </c>
      <c r="P1415" s="13">
        <v>0.3</v>
      </c>
      <c r="Q1415" s="13">
        <v>0</v>
      </c>
      <c r="R1415" s="8">
        <v>0</v>
      </c>
      <c r="S1415" s="13">
        <v>0</v>
      </c>
      <c r="T1415" s="13">
        <v>1</v>
      </c>
      <c r="U1415" s="13">
        <v>2</v>
      </c>
      <c r="V1415" s="13">
        <v>0</v>
      </c>
      <c r="W1415" s="13">
        <v>3</v>
      </c>
      <c r="X1415" s="13">
        <v>0</v>
      </c>
      <c r="Y1415" s="13">
        <v>1</v>
      </c>
      <c r="Z1415" s="13">
        <v>0</v>
      </c>
      <c r="AA1415" s="13">
        <v>0</v>
      </c>
      <c r="AB1415" s="13">
        <v>0</v>
      </c>
      <c r="AC1415" s="13">
        <v>0</v>
      </c>
      <c r="AD1415" s="13">
        <v>12</v>
      </c>
      <c r="AE1415" s="13">
        <v>1</v>
      </c>
      <c r="AF1415" s="13">
        <v>3</v>
      </c>
      <c r="AG1415" s="8">
        <v>4</v>
      </c>
      <c r="AH1415" s="8">
        <v>1</v>
      </c>
      <c r="AI1415" s="8">
        <v>0</v>
      </c>
      <c r="AJ1415" s="8">
        <v>1.5</v>
      </c>
      <c r="AK1415" s="13">
        <v>0</v>
      </c>
      <c r="AL1415" s="13">
        <v>0</v>
      </c>
      <c r="AM1415" s="13">
        <v>0</v>
      </c>
      <c r="AN1415" s="13">
        <v>3</v>
      </c>
      <c r="AO1415" s="13">
        <v>5000</v>
      </c>
      <c r="AP1415" s="13">
        <v>3</v>
      </c>
      <c r="AQ1415" s="13">
        <v>0</v>
      </c>
      <c r="AR1415" s="8">
        <v>0</v>
      </c>
      <c r="AS1415" s="13" t="s">
        <v>160</v>
      </c>
      <c r="AT1415" s="17" t="s">
        <v>161</v>
      </c>
      <c r="AU1415" s="13" t="s">
        <v>351</v>
      </c>
      <c r="AV1415" s="16">
        <v>10000007</v>
      </c>
      <c r="AW1415" s="16">
        <v>70103003</v>
      </c>
      <c r="AX1415" s="14" t="s">
        <v>162</v>
      </c>
      <c r="AY1415" s="13" t="s">
        <v>1979</v>
      </c>
      <c r="AZ1415" s="15">
        <v>0</v>
      </c>
      <c r="BA1415" s="15">
        <v>0</v>
      </c>
      <c r="BB1415" s="36" t="s">
        <v>431</v>
      </c>
      <c r="BC1415" s="13">
        <v>0</v>
      </c>
      <c r="BD1415" s="13">
        <v>0</v>
      </c>
      <c r="BE1415" s="13">
        <v>0</v>
      </c>
      <c r="BF1415" s="13">
        <v>0</v>
      </c>
      <c r="BG1415" s="13">
        <v>0</v>
      </c>
      <c r="BH1415" s="13">
        <v>0</v>
      </c>
      <c r="BI1415" s="11">
        <v>0</v>
      </c>
      <c r="BJ1415" s="8">
        <v>0</v>
      </c>
      <c r="BK1415" s="8">
        <v>0</v>
      </c>
      <c r="BL1415" s="8">
        <v>0</v>
      </c>
      <c r="BM1415" s="8">
        <v>0</v>
      </c>
      <c r="BN1415" s="8">
        <v>0</v>
      </c>
      <c r="BO1415" s="8">
        <v>0</v>
      </c>
      <c r="BP1415" s="8">
        <v>0</v>
      </c>
    </row>
    <row r="1416" spans="3:68" ht="20.100000000000001" customHeight="1">
      <c r="C1416" s="16">
        <v>70107003</v>
      </c>
      <c r="D1416" s="14" t="s">
        <v>432</v>
      </c>
      <c r="E1416" s="13">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199</v>
      </c>
      <c r="AU1416" s="13" t="s">
        <v>351</v>
      </c>
      <c r="AV1416" s="16">
        <v>10000007</v>
      </c>
      <c r="AW1416" s="16">
        <v>70103003</v>
      </c>
      <c r="AX1416" s="14" t="s">
        <v>162</v>
      </c>
      <c r="AY1416" s="13" t="s">
        <v>1980</v>
      </c>
      <c r="AZ1416" s="15">
        <v>0</v>
      </c>
      <c r="BA1416" s="15">
        <v>0</v>
      </c>
      <c r="BB1416" s="36" t="s">
        <v>434</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70107004</v>
      </c>
      <c r="D1417" s="17" t="s">
        <v>435</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1" t="s">
        <v>436</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70107005</v>
      </c>
      <c r="D1418" s="17" t="s">
        <v>437</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99999</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438</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70107006</v>
      </c>
      <c r="D1419" s="14" t="s">
        <v>1975</v>
      </c>
      <c r="E1419" s="13">
        <v>1</v>
      </c>
      <c r="F1419" s="13">
        <v>60010300</v>
      </c>
      <c r="G1419" s="16">
        <v>0</v>
      </c>
      <c r="H1419" s="15">
        <v>0</v>
      </c>
      <c r="I1419" s="16">
        <v>1</v>
      </c>
      <c r="J1419" s="16">
        <v>0</v>
      </c>
      <c r="K1419" s="16">
        <v>0</v>
      </c>
      <c r="L1419" s="13">
        <v>0</v>
      </c>
      <c r="M1419" s="13">
        <v>0</v>
      </c>
      <c r="N1419" s="13">
        <v>2</v>
      </c>
      <c r="O1419" s="13">
        <v>2</v>
      </c>
      <c r="P1419" s="13">
        <v>0.8</v>
      </c>
      <c r="Q1419" s="13">
        <v>0</v>
      </c>
      <c r="R1419" s="8">
        <v>0</v>
      </c>
      <c r="S1419" s="13">
        <v>0</v>
      </c>
      <c r="T1419" s="13">
        <v>1</v>
      </c>
      <c r="U1419" s="13">
        <v>2</v>
      </c>
      <c r="V1419" s="13">
        <v>0</v>
      </c>
      <c r="W1419" s="13">
        <v>0</v>
      </c>
      <c r="X1419" s="13">
        <v>0</v>
      </c>
      <c r="Y1419" s="13">
        <v>0</v>
      </c>
      <c r="Z1419" s="13">
        <v>0</v>
      </c>
      <c r="AA1419" s="13">
        <v>0</v>
      </c>
      <c r="AB1419" s="13">
        <v>0</v>
      </c>
      <c r="AC1419" s="13">
        <v>0</v>
      </c>
      <c r="AD1419" s="13">
        <v>30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1981</v>
      </c>
      <c r="AZ1419" s="15">
        <v>0</v>
      </c>
      <c r="BA1419" s="15">
        <v>0</v>
      </c>
      <c r="BB1419" s="36" t="s">
        <v>1982</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70201001</v>
      </c>
      <c r="D1420" s="14" t="s">
        <v>486</v>
      </c>
      <c r="E1420" s="16">
        <v>1</v>
      </c>
      <c r="F1420" s="13">
        <v>60010100</v>
      </c>
      <c r="G1420" s="16">
        <v>0</v>
      </c>
      <c r="H1420" s="15">
        <v>0</v>
      </c>
      <c r="I1420" s="16">
        <v>1</v>
      </c>
      <c r="J1420" s="16">
        <v>0</v>
      </c>
      <c r="K1420" s="16">
        <v>0</v>
      </c>
      <c r="L1420" s="13">
        <v>0</v>
      </c>
      <c r="M1420" s="13">
        <v>0</v>
      </c>
      <c r="N1420" s="13">
        <v>2</v>
      </c>
      <c r="O1420" s="13">
        <v>1</v>
      </c>
      <c r="P1420" s="13">
        <v>1</v>
      </c>
      <c r="Q1420" s="13">
        <v>0</v>
      </c>
      <c r="R1420" s="8">
        <v>0</v>
      </c>
      <c r="S1420" s="13">
        <v>0</v>
      </c>
      <c r="T1420" s="13">
        <v>1</v>
      </c>
      <c r="U1420" s="13">
        <v>2</v>
      </c>
      <c r="V1420" s="13">
        <v>0</v>
      </c>
      <c r="W1420" s="13">
        <v>2</v>
      </c>
      <c r="X1420" s="13">
        <v>0</v>
      </c>
      <c r="Y1420" s="13">
        <v>1</v>
      </c>
      <c r="Z1420" s="13">
        <v>0</v>
      </c>
      <c r="AA1420" s="13">
        <v>0</v>
      </c>
      <c r="AB1420" s="13">
        <v>0</v>
      </c>
      <c r="AC1420" s="13">
        <v>0</v>
      </c>
      <c r="AD1420" s="13">
        <v>12</v>
      </c>
      <c r="AE1420" s="13">
        <v>2</v>
      </c>
      <c r="AF1420" s="13" t="s">
        <v>169</v>
      </c>
      <c r="AG1420" s="8">
        <v>0</v>
      </c>
      <c r="AH1420" s="8">
        <v>0</v>
      </c>
      <c r="AI1420" s="8">
        <v>0</v>
      </c>
      <c r="AJ1420" s="8">
        <v>1.5</v>
      </c>
      <c r="AK1420" s="13">
        <v>0</v>
      </c>
      <c r="AL1420" s="13">
        <v>0</v>
      </c>
      <c r="AM1420" s="13">
        <v>0</v>
      </c>
      <c r="AN1420" s="13">
        <v>1</v>
      </c>
      <c r="AO1420" s="13">
        <v>5000</v>
      </c>
      <c r="AP1420" s="13">
        <v>0.5</v>
      </c>
      <c r="AQ1420" s="13">
        <v>0</v>
      </c>
      <c r="AR1420" s="8">
        <v>0</v>
      </c>
      <c r="AS1420" s="13" t="s">
        <v>160</v>
      </c>
      <c r="AT1420" s="17" t="s">
        <v>216</v>
      </c>
      <c r="AU1420" s="13" t="s">
        <v>351</v>
      </c>
      <c r="AV1420" s="16">
        <v>10000007</v>
      </c>
      <c r="AW1420" s="16">
        <v>70201001</v>
      </c>
      <c r="AX1420" s="14" t="s">
        <v>162</v>
      </c>
      <c r="AY1420" s="13">
        <v>0</v>
      </c>
      <c r="AZ1420" s="15">
        <v>0</v>
      </c>
      <c r="BA1420" s="15">
        <v>0</v>
      </c>
      <c r="BB1420" s="36" t="s">
        <v>487</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70201002</v>
      </c>
      <c r="D1421" s="14" t="s">
        <v>390</v>
      </c>
      <c r="E1421" s="13">
        <v>1</v>
      </c>
      <c r="F1421" s="13">
        <v>60010300</v>
      </c>
      <c r="G1421" s="16">
        <v>0</v>
      </c>
      <c r="H1421" s="15">
        <v>0</v>
      </c>
      <c r="I1421" s="16">
        <v>1</v>
      </c>
      <c r="J1421" s="16">
        <v>0</v>
      </c>
      <c r="K1421" s="16">
        <v>0</v>
      </c>
      <c r="L1421" s="13">
        <v>0</v>
      </c>
      <c r="M1421" s="13">
        <v>0</v>
      </c>
      <c r="N1421" s="13">
        <v>2</v>
      </c>
      <c r="O1421" s="13">
        <v>2</v>
      </c>
      <c r="P1421" s="13">
        <v>0.8</v>
      </c>
      <c r="Q1421" s="13">
        <v>0</v>
      </c>
      <c r="R1421" s="8">
        <v>0</v>
      </c>
      <c r="S1421" s="13">
        <v>0</v>
      </c>
      <c r="T1421" s="13">
        <v>1</v>
      </c>
      <c r="U1421" s="13">
        <v>2</v>
      </c>
      <c r="V1421" s="13">
        <v>0</v>
      </c>
      <c r="W1421" s="13">
        <v>0</v>
      </c>
      <c r="X1421" s="13">
        <v>0</v>
      </c>
      <c r="Y1421" s="13">
        <v>0</v>
      </c>
      <c r="Z1421" s="13">
        <v>0</v>
      </c>
      <c r="AA1421" s="13">
        <v>0</v>
      </c>
      <c r="AB1421" s="13">
        <v>0</v>
      </c>
      <c r="AC1421" s="13">
        <v>0</v>
      </c>
      <c r="AD1421" s="13">
        <v>30</v>
      </c>
      <c r="AE1421" s="13">
        <v>0</v>
      </c>
      <c r="AF1421" s="13">
        <v>0</v>
      </c>
      <c r="AG1421" s="8">
        <v>2</v>
      </c>
      <c r="AH1421" s="8">
        <v>2</v>
      </c>
      <c r="AI1421" s="8">
        <v>0</v>
      </c>
      <c r="AJ1421" s="8">
        <v>1.5</v>
      </c>
      <c r="AK1421" s="13">
        <v>0</v>
      </c>
      <c r="AL1421" s="13">
        <v>0</v>
      </c>
      <c r="AM1421" s="13">
        <v>0</v>
      </c>
      <c r="AN1421" s="13">
        <v>1</v>
      </c>
      <c r="AO1421" s="13">
        <v>3000</v>
      </c>
      <c r="AP1421" s="13">
        <v>0.5</v>
      </c>
      <c r="AQ1421" s="13">
        <v>0</v>
      </c>
      <c r="AR1421" s="8">
        <v>0</v>
      </c>
      <c r="AS1421" s="13" t="s">
        <v>160</v>
      </c>
      <c r="AT1421" s="17" t="s">
        <v>199</v>
      </c>
      <c r="AU1421" s="13" t="s">
        <v>358</v>
      </c>
      <c r="AV1421" s="16">
        <v>0</v>
      </c>
      <c r="AW1421" s="16">
        <v>0</v>
      </c>
      <c r="AX1421" s="14" t="s">
        <v>346</v>
      </c>
      <c r="AY1421" s="13" t="s">
        <v>1983</v>
      </c>
      <c r="AZ1421" s="15">
        <v>0</v>
      </c>
      <c r="BA1421" s="15">
        <v>0</v>
      </c>
      <c r="BB1421" s="36" t="s">
        <v>392</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70201003</v>
      </c>
      <c r="D1422" s="14" t="s">
        <v>1984</v>
      </c>
      <c r="E1422" s="16">
        <v>1</v>
      </c>
      <c r="F1422" s="13">
        <v>60010100</v>
      </c>
      <c r="G1422" s="16">
        <v>0</v>
      </c>
      <c r="H1422" s="15">
        <v>0</v>
      </c>
      <c r="I1422" s="16">
        <v>1</v>
      </c>
      <c r="J1422" s="16">
        <v>0</v>
      </c>
      <c r="K1422" s="16">
        <v>0</v>
      </c>
      <c r="L1422" s="13">
        <v>0</v>
      </c>
      <c r="M1422" s="13">
        <v>0</v>
      </c>
      <c r="N1422" s="13">
        <v>2</v>
      </c>
      <c r="O1422" s="13">
        <v>1</v>
      </c>
      <c r="P1422" s="13">
        <v>1</v>
      </c>
      <c r="Q1422" s="13">
        <v>0</v>
      </c>
      <c r="R1422" s="8">
        <v>0</v>
      </c>
      <c r="S1422" s="13">
        <v>0</v>
      </c>
      <c r="T1422" s="13">
        <v>1</v>
      </c>
      <c r="U1422" s="13">
        <v>2</v>
      </c>
      <c r="V1422" s="13">
        <v>0</v>
      </c>
      <c r="W1422" s="13">
        <v>2</v>
      </c>
      <c r="X1422" s="13">
        <v>0</v>
      </c>
      <c r="Y1422" s="13">
        <v>1</v>
      </c>
      <c r="Z1422" s="13">
        <v>0</v>
      </c>
      <c r="AA1422" s="13">
        <v>0</v>
      </c>
      <c r="AB1422" s="13">
        <v>0</v>
      </c>
      <c r="AC1422" s="13">
        <v>0</v>
      </c>
      <c r="AD1422" s="13">
        <v>15</v>
      </c>
      <c r="AE1422" s="13">
        <v>1</v>
      </c>
      <c r="AF1422" s="13" t="s">
        <v>1985</v>
      </c>
      <c r="AG1422" s="8">
        <v>0</v>
      </c>
      <c r="AH1422" s="8">
        <v>1</v>
      </c>
      <c r="AI1422" s="8">
        <v>0</v>
      </c>
      <c r="AJ1422" s="8">
        <v>2.5</v>
      </c>
      <c r="AK1422" s="13">
        <v>0</v>
      </c>
      <c r="AL1422" s="13">
        <v>0</v>
      </c>
      <c r="AM1422" s="13">
        <v>0</v>
      </c>
      <c r="AN1422" s="13">
        <v>4</v>
      </c>
      <c r="AO1422" s="13">
        <v>5000</v>
      </c>
      <c r="AP1422" s="13">
        <v>3</v>
      </c>
      <c r="AQ1422" s="13">
        <v>0</v>
      </c>
      <c r="AR1422" s="8">
        <v>0</v>
      </c>
      <c r="AS1422" s="13" t="s">
        <v>160</v>
      </c>
      <c r="AT1422" s="17" t="s">
        <v>400</v>
      </c>
      <c r="AU1422" s="13" t="s">
        <v>351</v>
      </c>
      <c r="AV1422" s="16">
        <v>10000007</v>
      </c>
      <c r="AW1422" s="16">
        <v>70201003</v>
      </c>
      <c r="AX1422" s="14" t="s">
        <v>162</v>
      </c>
      <c r="AY1422" s="13">
        <v>0</v>
      </c>
      <c r="AZ1422" s="15">
        <v>0</v>
      </c>
      <c r="BA1422" s="15">
        <v>0</v>
      </c>
      <c r="BB1422" s="36" t="s">
        <v>1986</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70201004</v>
      </c>
      <c r="D1423" s="17" t="s">
        <v>1987</v>
      </c>
      <c r="E1423" s="16">
        <v>1</v>
      </c>
      <c r="F1423" s="16">
        <v>60010500</v>
      </c>
      <c r="G1423" s="16">
        <v>0</v>
      </c>
      <c r="H1423" s="15">
        <v>0</v>
      </c>
      <c r="I1423" s="16">
        <v>1</v>
      </c>
      <c r="J1423" s="16">
        <v>0</v>
      </c>
      <c r="K1423" s="16">
        <v>0</v>
      </c>
      <c r="L1423" s="16">
        <v>0</v>
      </c>
      <c r="M1423" s="16">
        <v>0</v>
      </c>
      <c r="N1423" s="13">
        <v>2</v>
      </c>
      <c r="O1423" s="16">
        <v>2</v>
      </c>
      <c r="P1423" s="16">
        <v>0.3</v>
      </c>
      <c r="Q1423" s="16">
        <v>0</v>
      </c>
      <c r="R1423" s="8">
        <v>0</v>
      </c>
      <c r="S1423" s="15">
        <v>0</v>
      </c>
      <c r="T1423" s="13">
        <v>1</v>
      </c>
      <c r="U1423" s="16">
        <v>2</v>
      </c>
      <c r="V1423" s="16">
        <v>0</v>
      </c>
      <c r="W1423" s="16">
        <v>0</v>
      </c>
      <c r="X1423" s="16">
        <v>0</v>
      </c>
      <c r="Y1423" s="16">
        <v>0</v>
      </c>
      <c r="Z1423" s="16">
        <v>0</v>
      </c>
      <c r="AA1423" s="16">
        <v>0</v>
      </c>
      <c r="AB1423" s="13">
        <v>0</v>
      </c>
      <c r="AC1423" s="16">
        <v>0</v>
      </c>
      <c r="AD1423" s="13">
        <v>99999</v>
      </c>
      <c r="AE1423" s="16">
        <v>0</v>
      </c>
      <c r="AF1423" s="16">
        <v>0</v>
      </c>
      <c r="AG1423" s="8">
        <v>2</v>
      </c>
      <c r="AH1423" s="8">
        <v>0</v>
      </c>
      <c r="AI1423" s="8">
        <v>0</v>
      </c>
      <c r="AJ1423" s="8">
        <v>0</v>
      </c>
      <c r="AK1423" s="16">
        <v>0</v>
      </c>
      <c r="AL1423" s="16">
        <v>0</v>
      </c>
      <c r="AM1423" s="16">
        <v>0</v>
      </c>
      <c r="AN1423" s="16">
        <v>0</v>
      </c>
      <c r="AO1423" s="16">
        <v>1000</v>
      </c>
      <c r="AP1423" s="16">
        <v>0</v>
      </c>
      <c r="AQ1423" s="16">
        <v>0</v>
      </c>
      <c r="AR1423" s="8" t="s">
        <v>489</v>
      </c>
      <c r="AS1423" s="16" t="s">
        <v>160</v>
      </c>
      <c r="AT1423" s="17" t="s">
        <v>161</v>
      </c>
      <c r="AU1423" s="16" t="s">
        <v>249</v>
      </c>
      <c r="AV1423" s="16">
        <v>0</v>
      </c>
      <c r="AW1423" s="16">
        <v>0</v>
      </c>
      <c r="AX1423" s="17" t="s">
        <v>162</v>
      </c>
      <c r="AY1423" s="17" t="s">
        <v>160</v>
      </c>
      <c r="AZ1423" s="15">
        <v>0</v>
      </c>
      <c r="BA1423" s="15">
        <v>0</v>
      </c>
      <c r="BB1423" s="71" t="s">
        <v>490</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70202001</v>
      </c>
      <c r="D1424" s="14" t="s">
        <v>647</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3</v>
      </c>
      <c r="X1424" s="13">
        <v>0</v>
      </c>
      <c r="Y1424" s="13">
        <v>1</v>
      </c>
      <c r="Z1424" s="13">
        <v>0</v>
      </c>
      <c r="AA1424" s="13">
        <v>0</v>
      </c>
      <c r="AB1424" s="13">
        <v>0</v>
      </c>
      <c r="AC1424" s="13">
        <v>0</v>
      </c>
      <c r="AD1424" s="13">
        <v>15</v>
      </c>
      <c r="AE1424" s="13">
        <v>1</v>
      </c>
      <c r="AF1424" s="13" t="s">
        <v>394</v>
      </c>
      <c r="AG1424" s="8">
        <v>1</v>
      </c>
      <c r="AH1424" s="8">
        <v>1</v>
      </c>
      <c r="AI1424" s="8">
        <v>0</v>
      </c>
      <c r="AJ1424" s="8">
        <v>3</v>
      </c>
      <c r="AK1424" s="13">
        <v>0</v>
      </c>
      <c r="AL1424" s="13">
        <v>0</v>
      </c>
      <c r="AM1424" s="13">
        <v>0</v>
      </c>
      <c r="AN1424" s="13">
        <v>3</v>
      </c>
      <c r="AO1424" s="13">
        <v>5000</v>
      </c>
      <c r="AP1424" s="13">
        <v>2.5</v>
      </c>
      <c r="AQ1424" s="13">
        <v>0</v>
      </c>
      <c r="AR1424" s="8">
        <v>0</v>
      </c>
      <c r="AS1424" s="13" t="s">
        <v>160</v>
      </c>
      <c r="AT1424" s="17" t="s">
        <v>400</v>
      </c>
      <c r="AU1424" s="13" t="s">
        <v>351</v>
      </c>
      <c r="AV1424" s="16">
        <v>10000007</v>
      </c>
      <c r="AW1424" s="16">
        <v>70202001</v>
      </c>
      <c r="AX1424" s="14" t="s">
        <v>162</v>
      </c>
      <c r="AY1424" s="13">
        <v>0</v>
      </c>
      <c r="AZ1424" s="15">
        <v>0</v>
      </c>
      <c r="BA1424" s="15">
        <v>0</v>
      </c>
      <c r="BB1424" s="36" t="s">
        <v>649</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70202002</v>
      </c>
      <c r="D1425" s="14" t="s">
        <v>650</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3</v>
      </c>
      <c r="X1425" s="13">
        <v>0</v>
      </c>
      <c r="Y1425" s="13">
        <v>1</v>
      </c>
      <c r="Z1425" s="13">
        <v>0</v>
      </c>
      <c r="AA1425" s="13">
        <v>0</v>
      </c>
      <c r="AB1425" s="13">
        <v>0</v>
      </c>
      <c r="AC1425" s="13">
        <v>0</v>
      </c>
      <c r="AD1425" s="13">
        <v>20</v>
      </c>
      <c r="AE1425" s="13">
        <v>1</v>
      </c>
      <c r="AF1425" s="13">
        <v>3</v>
      </c>
      <c r="AG1425" s="8">
        <v>6</v>
      </c>
      <c r="AH1425" s="8">
        <v>1</v>
      </c>
      <c r="AI1425" s="8">
        <v>0</v>
      </c>
      <c r="AJ1425" s="8">
        <v>1.5</v>
      </c>
      <c r="AK1425" s="13">
        <v>0</v>
      </c>
      <c r="AL1425" s="13">
        <v>0</v>
      </c>
      <c r="AM1425" s="13">
        <v>0</v>
      </c>
      <c r="AN1425" s="13">
        <v>3</v>
      </c>
      <c r="AO1425" s="13">
        <v>5000</v>
      </c>
      <c r="AP1425" s="13">
        <v>3</v>
      </c>
      <c r="AQ1425" s="13">
        <v>0</v>
      </c>
      <c r="AR1425" s="8">
        <v>0</v>
      </c>
      <c r="AS1425" s="13" t="s">
        <v>160</v>
      </c>
      <c r="AT1425" s="17" t="s">
        <v>199</v>
      </c>
      <c r="AU1425" s="13" t="s">
        <v>351</v>
      </c>
      <c r="AV1425" s="16">
        <v>10000007</v>
      </c>
      <c r="AW1425" s="16">
        <v>70202002</v>
      </c>
      <c r="AX1425" s="14" t="s">
        <v>162</v>
      </c>
      <c r="AY1425" s="13" t="s">
        <v>1988</v>
      </c>
      <c r="AZ1425" s="15">
        <v>0</v>
      </c>
      <c r="BA1425" s="15">
        <v>0</v>
      </c>
      <c r="BB1425" s="36" t="s">
        <v>1989</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70202003</v>
      </c>
      <c r="D1426" s="17" t="s">
        <v>754</v>
      </c>
      <c r="E1426" s="16">
        <v>1</v>
      </c>
      <c r="F1426" s="16">
        <v>60010500</v>
      </c>
      <c r="G1426" s="16">
        <v>0</v>
      </c>
      <c r="H1426" s="15">
        <v>0</v>
      </c>
      <c r="I1426" s="16">
        <v>1</v>
      </c>
      <c r="J1426" s="16">
        <v>0</v>
      </c>
      <c r="K1426" s="16">
        <v>0</v>
      </c>
      <c r="L1426" s="16">
        <v>0</v>
      </c>
      <c r="M1426" s="16">
        <v>0</v>
      </c>
      <c r="N1426" s="13">
        <v>2</v>
      </c>
      <c r="O1426" s="16">
        <v>0</v>
      </c>
      <c r="P1426" s="16">
        <v>0</v>
      </c>
      <c r="Q1426" s="16">
        <v>0</v>
      </c>
      <c r="R1426" s="8">
        <v>0</v>
      </c>
      <c r="S1426" s="15">
        <v>0</v>
      </c>
      <c r="T1426" s="13">
        <v>1</v>
      </c>
      <c r="U1426" s="16">
        <v>1</v>
      </c>
      <c r="V1426" s="16">
        <v>0</v>
      </c>
      <c r="W1426" s="16">
        <v>1</v>
      </c>
      <c r="X1426" s="16">
        <v>0</v>
      </c>
      <c r="Y1426" s="16">
        <v>0</v>
      </c>
      <c r="Z1426" s="16">
        <v>0</v>
      </c>
      <c r="AA1426" s="16">
        <v>0</v>
      </c>
      <c r="AB1426" s="13">
        <v>0</v>
      </c>
      <c r="AC1426" s="16">
        <v>0</v>
      </c>
      <c r="AD1426" s="16">
        <v>15</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8">
        <v>90202001</v>
      </c>
      <c r="AT1426" s="17" t="s">
        <v>482</v>
      </c>
      <c r="AU1426" s="16">
        <v>0</v>
      </c>
      <c r="AV1426" s="16">
        <v>10007001</v>
      </c>
      <c r="AW1426" s="16">
        <v>0</v>
      </c>
      <c r="AX1426" s="17" t="s">
        <v>162</v>
      </c>
      <c r="AY1426" s="17" t="s">
        <v>160</v>
      </c>
      <c r="AZ1426" s="15">
        <v>0</v>
      </c>
      <c r="BA1426" s="15">
        <v>0</v>
      </c>
      <c r="BB1426" s="71" t="s">
        <v>1295</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70202004</v>
      </c>
      <c r="D1427" s="14" t="s">
        <v>654</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1</v>
      </c>
      <c r="X1427" s="13">
        <v>0</v>
      </c>
      <c r="Y1427" s="13">
        <v>1</v>
      </c>
      <c r="Z1427" s="13">
        <v>0</v>
      </c>
      <c r="AA1427" s="13">
        <v>0</v>
      </c>
      <c r="AB1427" s="13">
        <v>0</v>
      </c>
      <c r="AC1427" s="13">
        <v>0</v>
      </c>
      <c r="AD1427" s="13">
        <v>30</v>
      </c>
      <c r="AE1427" s="13">
        <v>1</v>
      </c>
      <c r="AF1427" s="13" t="s">
        <v>553</v>
      </c>
      <c r="AG1427" s="8">
        <v>0</v>
      </c>
      <c r="AH1427" s="8">
        <v>0</v>
      </c>
      <c r="AI1427" s="8">
        <v>0</v>
      </c>
      <c r="AJ1427" s="8">
        <v>0</v>
      </c>
      <c r="AK1427" s="13">
        <v>0</v>
      </c>
      <c r="AL1427" s="13">
        <v>0</v>
      </c>
      <c r="AM1427" s="13">
        <v>0</v>
      </c>
      <c r="AN1427" s="13">
        <v>0.5</v>
      </c>
      <c r="AO1427" s="13">
        <v>999999</v>
      </c>
      <c r="AP1427" s="13">
        <v>0.5</v>
      </c>
      <c r="AQ1427" s="13">
        <v>0</v>
      </c>
      <c r="AR1427" s="8">
        <v>0</v>
      </c>
      <c r="AS1427" s="239" t="s">
        <v>648</v>
      </c>
      <c r="AT1427" s="17" t="s">
        <v>216</v>
      </c>
      <c r="AU1427" s="13" t="s">
        <v>351</v>
      </c>
      <c r="AV1427" s="16">
        <v>10000007</v>
      </c>
      <c r="AW1427" s="16">
        <v>70202004</v>
      </c>
      <c r="AX1427" s="17" t="s">
        <v>232</v>
      </c>
      <c r="AY1427" s="17" t="s">
        <v>262</v>
      </c>
      <c r="AZ1427" s="15">
        <v>0</v>
      </c>
      <c r="BA1427" s="15">
        <v>0</v>
      </c>
      <c r="BB1427" s="36" t="s">
        <v>1990</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70203001</v>
      </c>
      <c r="D1428" s="14" t="s">
        <v>1991</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2</v>
      </c>
      <c r="X1428" s="13">
        <v>0</v>
      </c>
      <c r="Y1428" s="13">
        <v>1</v>
      </c>
      <c r="Z1428" s="13">
        <v>0</v>
      </c>
      <c r="AA1428" s="13">
        <v>0</v>
      </c>
      <c r="AB1428" s="13">
        <v>0</v>
      </c>
      <c r="AC1428" s="13">
        <v>0</v>
      </c>
      <c r="AD1428" s="13">
        <v>20</v>
      </c>
      <c r="AE1428" s="13">
        <v>1</v>
      </c>
      <c r="AF1428" s="13" t="s">
        <v>553</v>
      </c>
      <c r="AG1428" s="8">
        <v>1</v>
      </c>
      <c r="AH1428" s="8">
        <v>1</v>
      </c>
      <c r="AI1428" s="8">
        <v>0</v>
      </c>
      <c r="AJ1428" s="8">
        <v>1.5</v>
      </c>
      <c r="AK1428" s="13">
        <v>0</v>
      </c>
      <c r="AL1428" s="13">
        <v>0</v>
      </c>
      <c r="AM1428" s="13">
        <v>0</v>
      </c>
      <c r="AN1428" s="13">
        <v>0.5</v>
      </c>
      <c r="AO1428" s="13">
        <v>999999</v>
      </c>
      <c r="AP1428" s="13">
        <v>2</v>
      </c>
      <c r="AQ1428" s="13">
        <v>0</v>
      </c>
      <c r="AR1428" s="8">
        <v>0</v>
      </c>
      <c r="AS1428" s="13" t="s">
        <v>160</v>
      </c>
      <c r="AT1428" s="17" t="s">
        <v>161</v>
      </c>
      <c r="AU1428" s="13" t="s">
        <v>351</v>
      </c>
      <c r="AV1428" s="16">
        <v>10000007</v>
      </c>
      <c r="AW1428" s="16">
        <v>70203001</v>
      </c>
      <c r="AX1428" s="17" t="s">
        <v>232</v>
      </c>
      <c r="AY1428" s="17" t="s">
        <v>262</v>
      </c>
      <c r="AZ1428" s="15">
        <v>0</v>
      </c>
      <c r="BA1428" s="15">
        <v>0</v>
      </c>
      <c r="BB1428" s="36" t="s">
        <v>1992</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70203002</v>
      </c>
      <c r="D1429" s="14" t="s">
        <v>484</v>
      </c>
      <c r="E1429" s="16">
        <v>1</v>
      </c>
      <c r="F1429" s="16">
        <v>60010500</v>
      </c>
      <c r="G1429" s="16">
        <v>0</v>
      </c>
      <c r="H1429" s="15">
        <v>0</v>
      </c>
      <c r="I1429" s="16">
        <v>1</v>
      </c>
      <c r="J1429" s="16">
        <v>0</v>
      </c>
      <c r="K1429" s="16">
        <v>0</v>
      </c>
      <c r="L1429" s="16">
        <v>0</v>
      </c>
      <c r="M1429" s="16">
        <v>0</v>
      </c>
      <c r="N1429" s="13">
        <v>2</v>
      </c>
      <c r="O1429" s="16">
        <v>1</v>
      </c>
      <c r="P1429" s="16">
        <v>0.05</v>
      </c>
      <c r="Q1429" s="16">
        <v>0</v>
      </c>
      <c r="R1429" s="8">
        <v>0</v>
      </c>
      <c r="S1429" s="15">
        <v>0</v>
      </c>
      <c r="T1429" s="13">
        <v>1</v>
      </c>
      <c r="U1429" s="16">
        <v>1</v>
      </c>
      <c r="V1429" s="16">
        <v>0</v>
      </c>
      <c r="W1429" s="16">
        <v>2</v>
      </c>
      <c r="X1429" s="16">
        <v>0</v>
      </c>
      <c r="Y1429" s="16">
        <v>0</v>
      </c>
      <c r="Z1429" s="16">
        <v>0</v>
      </c>
      <c r="AA1429" s="16">
        <v>0</v>
      </c>
      <c r="AB1429" s="13">
        <v>0</v>
      </c>
      <c r="AC1429" s="16">
        <v>0</v>
      </c>
      <c r="AD1429" s="16">
        <v>10</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16" t="s">
        <v>428</v>
      </c>
      <c r="AT1429" s="17" t="s">
        <v>482</v>
      </c>
      <c r="AU1429" s="16">
        <v>0</v>
      </c>
      <c r="AV1429" s="16">
        <v>10007001</v>
      </c>
      <c r="AW1429" s="16">
        <v>0</v>
      </c>
      <c r="AX1429" s="17" t="s">
        <v>162</v>
      </c>
      <c r="AY1429" s="17" t="s">
        <v>160</v>
      </c>
      <c r="AZ1429" s="15">
        <v>0</v>
      </c>
      <c r="BA1429" s="15">
        <v>0</v>
      </c>
      <c r="BB1429" s="71" t="s">
        <v>485</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20.100000000000001" customHeight="1">
      <c r="C1430" s="16">
        <v>70203003</v>
      </c>
      <c r="D1430" s="14" t="s">
        <v>1993</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15</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t="s">
        <v>160</v>
      </c>
      <c r="AT1430" s="17" t="s">
        <v>199</v>
      </c>
      <c r="AU1430" s="13" t="s">
        <v>351</v>
      </c>
      <c r="AV1430" s="16">
        <v>10000007</v>
      </c>
      <c r="AW1430" s="16">
        <v>70203003</v>
      </c>
      <c r="AX1430" s="14" t="s">
        <v>162</v>
      </c>
      <c r="AY1430" s="13" t="s">
        <v>1994</v>
      </c>
      <c r="AZ1430" s="15">
        <v>0</v>
      </c>
      <c r="BA1430" s="15">
        <v>0</v>
      </c>
      <c r="BB1430" s="36" t="s">
        <v>1995</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70203004</v>
      </c>
      <c r="D1431" s="14" t="s">
        <v>695</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15</v>
      </c>
      <c r="AE1431" s="13">
        <v>1</v>
      </c>
      <c r="AF1431" s="13" t="s">
        <v>394</v>
      </c>
      <c r="AG1431" s="8">
        <v>0</v>
      </c>
      <c r="AH1431" s="8">
        <v>1</v>
      </c>
      <c r="AI1431" s="8">
        <v>0</v>
      </c>
      <c r="AJ1431" s="8">
        <v>3</v>
      </c>
      <c r="AK1431" s="13">
        <v>0</v>
      </c>
      <c r="AL1431" s="13">
        <v>0</v>
      </c>
      <c r="AM1431" s="13">
        <v>0</v>
      </c>
      <c r="AN1431" s="13">
        <v>3</v>
      </c>
      <c r="AO1431" s="13">
        <v>5000</v>
      </c>
      <c r="AP1431" s="13">
        <v>2.5</v>
      </c>
      <c r="AQ1431" s="13">
        <v>0</v>
      </c>
      <c r="AR1431" s="8">
        <v>0</v>
      </c>
      <c r="AS1431" s="13" t="s">
        <v>428</v>
      </c>
      <c r="AT1431" s="17" t="s">
        <v>400</v>
      </c>
      <c r="AU1431" s="13" t="s">
        <v>351</v>
      </c>
      <c r="AV1431" s="16">
        <v>10000007</v>
      </c>
      <c r="AW1431" s="16">
        <v>70203004</v>
      </c>
      <c r="AX1431" s="14" t="s">
        <v>162</v>
      </c>
      <c r="AY1431" s="13">
        <v>0</v>
      </c>
      <c r="AZ1431" s="15">
        <v>0</v>
      </c>
      <c r="BA1431" s="15">
        <v>0</v>
      </c>
      <c r="BB1431" s="36" t="s">
        <v>1996</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19.5" customHeight="1">
      <c r="C1432" s="16">
        <v>70204001</v>
      </c>
      <c r="D1432" s="14" t="s">
        <v>1997</v>
      </c>
      <c r="E1432" s="16">
        <v>1</v>
      </c>
      <c r="F1432" s="13">
        <v>60010100</v>
      </c>
      <c r="G1432" s="16">
        <v>0</v>
      </c>
      <c r="H1432" s="15">
        <v>0</v>
      </c>
      <c r="I1432" s="16">
        <v>1</v>
      </c>
      <c r="J1432" s="16">
        <v>0</v>
      </c>
      <c r="K1432" s="16">
        <v>0</v>
      </c>
      <c r="L1432" s="13">
        <v>0</v>
      </c>
      <c r="M1432" s="13">
        <v>0</v>
      </c>
      <c r="N1432" s="13">
        <v>2</v>
      </c>
      <c r="O1432" s="13">
        <v>1</v>
      </c>
      <c r="P1432" s="13">
        <v>0.3</v>
      </c>
      <c r="Q1432" s="13">
        <v>0</v>
      </c>
      <c r="R1432" s="8">
        <v>0</v>
      </c>
      <c r="S1432" s="13">
        <v>0</v>
      </c>
      <c r="T1432" s="13">
        <v>1</v>
      </c>
      <c r="U1432" s="13">
        <v>2</v>
      </c>
      <c r="V1432" s="13">
        <v>0</v>
      </c>
      <c r="W1432" s="13">
        <v>3</v>
      </c>
      <c r="X1432" s="13">
        <v>0</v>
      </c>
      <c r="Y1432" s="13">
        <v>1</v>
      </c>
      <c r="Z1432" s="13">
        <v>0</v>
      </c>
      <c r="AA1432" s="13">
        <v>0</v>
      </c>
      <c r="AB1432" s="13">
        <v>0</v>
      </c>
      <c r="AC1432" s="13">
        <v>0</v>
      </c>
      <c r="AD1432" s="13">
        <v>12</v>
      </c>
      <c r="AE1432" s="13">
        <v>1</v>
      </c>
      <c r="AF1432" s="13" t="s">
        <v>394</v>
      </c>
      <c r="AG1432" s="8">
        <v>0</v>
      </c>
      <c r="AH1432" s="8">
        <v>1</v>
      </c>
      <c r="AI1432" s="8">
        <v>0</v>
      </c>
      <c r="AJ1432" s="8">
        <v>3</v>
      </c>
      <c r="AK1432" s="13">
        <v>0</v>
      </c>
      <c r="AL1432" s="13">
        <v>0</v>
      </c>
      <c r="AM1432" s="13">
        <v>0</v>
      </c>
      <c r="AN1432" s="13">
        <v>3</v>
      </c>
      <c r="AO1432" s="13">
        <v>5000</v>
      </c>
      <c r="AP1432" s="13">
        <v>2.5</v>
      </c>
      <c r="AQ1432" s="13">
        <v>0</v>
      </c>
      <c r="AR1432" s="8">
        <v>0</v>
      </c>
      <c r="AS1432" s="13">
        <v>80001030</v>
      </c>
      <c r="AT1432" s="17" t="s">
        <v>216</v>
      </c>
      <c r="AU1432" s="13" t="s">
        <v>351</v>
      </c>
      <c r="AV1432" s="16">
        <v>10000007</v>
      </c>
      <c r="AW1432" s="16">
        <v>70204001</v>
      </c>
      <c r="AX1432" s="14" t="s">
        <v>162</v>
      </c>
      <c r="AY1432" s="13">
        <v>0</v>
      </c>
      <c r="AZ1432" s="15">
        <v>0</v>
      </c>
      <c r="BA1432" s="15">
        <v>0</v>
      </c>
      <c r="BB1432" s="36" t="s">
        <v>1998</v>
      </c>
      <c r="BC1432" s="13">
        <v>0</v>
      </c>
      <c r="BD1432" s="13">
        <v>0</v>
      </c>
      <c r="BE1432" s="13">
        <v>0</v>
      </c>
      <c r="BF1432" s="13">
        <v>0</v>
      </c>
      <c r="BG1432" s="13">
        <v>0</v>
      </c>
      <c r="BH1432" s="13">
        <v>0</v>
      </c>
      <c r="BI1432" s="11">
        <v>0</v>
      </c>
      <c r="BJ1432" s="8">
        <v>0</v>
      </c>
      <c r="BK1432" s="8">
        <v>0</v>
      </c>
      <c r="BL1432" s="8">
        <v>0</v>
      </c>
      <c r="BM1432" s="8">
        <v>0</v>
      </c>
      <c r="BN1432" s="8">
        <v>0</v>
      </c>
      <c r="BO1432" s="8">
        <v>0</v>
      </c>
      <c r="BP1432" s="8">
        <v>0</v>
      </c>
    </row>
    <row r="1433" spans="3:68" ht="20.100000000000001" customHeight="1">
      <c r="C1433" s="16">
        <v>70204002</v>
      </c>
      <c r="D1433" s="14" t="s">
        <v>396</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10</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v>80001030</v>
      </c>
      <c r="AT1433" s="17" t="s">
        <v>199</v>
      </c>
      <c r="AU1433" s="13" t="s">
        <v>351</v>
      </c>
      <c r="AV1433" s="16">
        <v>10000007</v>
      </c>
      <c r="AW1433" s="16">
        <v>70204002</v>
      </c>
      <c r="AX1433" s="14" t="s">
        <v>162</v>
      </c>
      <c r="AY1433" s="13" t="s">
        <v>1999</v>
      </c>
      <c r="AZ1433" s="15">
        <v>0</v>
      </c>
      <c r="BA1433" s="15">
        <v>0</v>
      </c>
      <c r="BB1433" s="36" t="s">
        <v>753</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20.100000000000001" customHeight="1">
      <c r="C1434" s="16">
        <v>70204003</v>
      </c>
      <c r="D1434" s="14" t="s">
        <v>399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6</v>
      </c>
      <c r="AH1434" s="8">
        <v>1</v>
      </c>
      <c r="AI1434" s="8">
        <v>0</v>
      </c>
      <c r="AJ1434" s="8">
        <v>1.5</v>
      </c>
      <c r="AK1434" s="13">
        <v>0</v>
      </c>
      <c r="AL1434" s="13">
        <v>0</v>
      </c>
      <c r="AM1434" s="13">
        <v>0</v>
      </c>
      <c r="AN1434" s="13">
        <v>3</v>
      </c>
      <c r="AO1434" s="13">
        <v>5000</v>
      </c>
      <c r="AP1434" s="13">
        <v>3</v>
      </c>
      <c r="AQ1434" s="13">
        <v>0</v>
      </c>
      <c r="AR1434" s="8">
        <v>0</v>
      </c>
      <c r="AS1434" s="13">
        <v>80001030</v>
      </c>
      <c r="AT1434" s="17" t="s">
        <v>400</v>
      </c>
      <c r="AU1434" s="13" t="s">
        <v>351</v>
      </c>
      <c r="AV1434" s="16">
        <v>10000007</v>
      </c>
      <c r="AW1434" s="16">
        <v>70204003</v>
      </c>
      <c r="AX1434" s="14" t="s">
        <v>162</v>
      </c>
      <c r="AY1434" s="13" t="s">
        <v>2000</v>
      </c>
      <c r="AZ1434" s="15">
        <v>0</v>
      </c>
      <c r="BA1434" s="15">
        <v>0</v>
      </c>
      <c r="BB1434" s="36" t="s">
        <v>2001</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70204004</v>
      </c>
      <c r="D1435" s="17" t="s">
        <v>403</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10</v>
      </c>
      <c r="AE1435" s="16">
        <v>0</v>
      </c>
      <c r="AF1435" s="16">
        <v>0</v>
      </c>
      <c r="AG1435" s="8">
        <v>7</v>
      </c>
      <c r="AH1435" s="8">
        <v>0</v>
      </c>
      <c r="AI1435" s="8">
        <v>0</v>
      </c>
      <c r="AJ1435" s="8">
        <v>0</v>
      </c>
      <c r="AK1435" s="16">
        <v>0</v>
      </c>
      <c r="AL1435" s="16">
        <v>0</v>
      </c>
      <c r="AM1435" s="16">
        <v>0</v>
      </c>
      <c r="AN1435" s="16">
        <v>0</v>
      </c>
      <c r="AO1435" s="16">
        <v>1000</v>
      </c>
      <c r="AP1435" s="16">
        <v>0</v>
      </c>
      <c r="AQ1435" s="16">
        <v>0</v>
      </c>
      <c r="AR1435" s="8">
        <v>0</v>
      </c>
      <c r="AS1435" s="16">
        <v>90204004</v>
      </c>
      <c r="AT1435" s="17" t="s">
        <v>161</v>
      </c>
      <c r="AU1435" s="16" t="s">
        <v>249</v>
      </c>
      <c r="AV1435" s="16">
        <v>0</v>
      </c>
      <c r="AW1435" s="16">
        <v>0</v>
      </c>
      <c r="AX1435" s="17" t="s">
        <v>162</v>
      </c>
      <c r="AY1435" s="17" t="s">
        <v>160</v>
      </c>
      <c r="AZ1435" s="15">
        <v>0</v>
      </c>
      <c r="BA1435" s="15">
        <v>0</v>
      </c>
      <c r="BB1435" s="71" t="s">
        <v>404</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19.5" customHeight="1">
      <c r="C1436" s="16">
        <v>70204005</v>
      </c>
      <c r="D1436" s="17" t="s">
        <v>574</v>
      </c>
      <c r="E1436" s="16">
        <v>1</v>
      </c>
      <c r="F1436" s="16">
        <v>60010300</v>
      </c>
      <c r="G1436" s="16">
        <v>0</v>
      </c>
      <c r="H1436" s="15">
        <v>0</v>
      </c>
      <c r="I1436" s="16">
        <v>1</v>
      </c>
      <c r="J1436" s="16">
        <v>0</v>
      </c>
      <c r="K1436" s="16">
        <v>0</v>
      </c>
      <c r="L1436" s="16">
        <v>0</v>
      </c>
      <c r="M1436" s="16">
        <v>0</v>
      </c>
      <c r="N1436" s="13">
        <v>2</v>
      </c>
      <c r="O1436" s="16">
        <v>2</v>
      </c>
      <c r="P1436" s="16">
        <v>0.8</v>
      </c>
      <c r="Q1436" s="16">
        <v>0</v>
      </c>
      <c r="R1436" s="8">
        <v>0</v>
      </c>
      <c r="S1436" s="15">
        <v>0</v>
      </c>
      <c r="T1436" s="13">
        <v>1</v>
      </c>
      <c r="U1436" s="16">
        <v>2</v>
      </c>
      <c r="V1436" s="16">
        <v>0</v>
      </c>
      <c r="W1436" s="16">
        <v>3</v>
      </c>
      <c r="X1436" s="16">
        <v>0</v>
      </c>
      <c r="Y1436" s="16">
        <v>0</v>
      </c>
      <c r="Z1436" s="16">
        <v>0</v>
      </c>
      <c r="AA1436" s="16">
        <v>0</v>
      </c>
      <c r="AB1436" s="13">
        <v>0</v>
      </c>
      <c r="AC1436" s="16">
        <v>0</v>
      </c>
      <c r="AD1436" s="16">
        <v>20</v>
      </c>
      <c r="AE1436" s="16">
        <v>1</v>
      </c>
      <c r="AF1436" s="16">
        <v>1</v>
      </c>
      <c r="AG1436" s="8">
        <v>2</v>
      </c>
      <c r="AH1436" s="8">
        <v>2</v>
      </c>
      <c r="AI1436" s="8">
        <v>0</v>
      </c>
      <c r="AJ1436" s="8">
        <v>1.5</v>
      </c>
      <c r="AK1436" s="16">
        <v>0</v>
      </c>
      <c r="AL1436" s="16">
        <v>0</v>
      </c>
      <c r="AM1436" s="16">
        <v>0</v>
      </c>
      <c r="AN1436" s="16">
        <v>1</v>
      </c>
      <c r="AO1436" s="16">
        <v>30000</v>
      </c>
      <c r="AP1436" s="16">
        <v>0</v>
      </c>
      <c r="AQ1436" s="16">
        <v>4</v>
      </c>
      <c r="AR1436" s="8">
        <v>0</v>
      </c>
      <c r="AS1436" s="13" t="s">
        <v>428</v>
      </c>
      <c r="AT1436" s="17" t="s">
        <v>161</v>
      </c>
      <c r="AU1436" s="16" t="s">
        <v>358</v>
      </c>
      <c r="AV1436" s="16">
        <v>10003002</v>
      </c>
      <c r="AW1436" s="16">
        <v>70106005</v>
      </c>
      <c r="AX1436" s="17" t="s">
        <v>382</v>
      </c>
      <c r="AY1436" s="17">
        <v>0</v>
      </c>
      <c r="AZ1436" s="15">
        <v>0</v>
      </c>
      <c r="BA1436" s="15">
        <v>0</v>
      </c>
      <c r="BB1436" s="71" t="s">
        <v>575</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70205001</v>
      </c>
      <c r="D1437" s="14" t="s">
        <v>632</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v>3</v>
      </c>
      <c r="AG1437" s="8">
        <v>4</v>
      </c>
      <c r="AH1437" s="8">
        <v>1</v>
      </c>
      <c r="AI1437" s="8">
        <v>0</v>
      </c>
      <c r="AJ1437" s="8">
        <v>1.5</v>
      </c>
      <c r="AK1437" s="13">
        <v>0</v>
      </c>
      <c r="AL1437" s="13">
        <v>0</v>
      </c>
      <c r="AM1437" s="13">
        <v>0</v>
      </c>
      <c r="AN1437" s="13">
        <v>3</v>
      </c>
      <c r="AO1437" s="13">
        <v>999999</v>
      </c>
      <c r="AP1437" s="13">
        <v>3</v>
      </c>
      <c r="AQ1437" s="13">
        <v>0</v>
      </c>
      <c r="AR1437" s="8">
        <v>0</v>
      </c>
      <c r="AS1437" s="13" t="s">
        <v>160</v>
      </c>
      <c r="AT1437" s="17" t="s">
        <v>216</v>
      </c>
      <c r="AU1437" s="13" t="s">
        <v>351</v>
      </c>
      <c r="AV1437" s="16">
        <v>10000007</v>
      </c>
      <c r="AW1437" s="16">
        <v>70205001</v>
      </c>
      <c r="AX1437" s="14" t="s">
        <v>162</v>
      </c>
      <c r="AY1437" s="13" t="s">
        <v>2002</v>
      </c>
      <c r="AZ1437" s="15">
        <v>0</v>
      </c>
      <c r="BA1437" s="15">
        <v>0</v>
      </c>
      <c r="BB1437" s="36" t="s">
        <v>634</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70205002</v>
      </c>
      <c r="D1438" s="17" t="s">
        <v>371</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99999</v>
      </c>
      <c r="AE1438" s="16">
        <v>0</v>
      </c>
      <c r="AF1438" s="16">
        <v>0</v>
      </c>
      <c r="AG1438" s="8">
        <v>8</v>
      </c>
      <c r="AH1438" s="8">
        <v>0</v>
      </c>
      <c r="AI1438" s="8">
        <v>0</v>
      </c>
      <c r="AJ1438" s="8">
        <v>0</v>
      </c>
      <c r="AK1438" s="16">
        <v>0</v>
      </c>
      <c r="AL1438" s="16">
        <v>0</v>
      </c>
      <c r="AM1438" s="16">
        <v>0</v>
      </c>
      <c r="AN1438" s="16">
        <v>0</v>
      </c>
      <c r="AO1438" s="16">
        <v>1000</v>
      </c>
      <c r="AP1438" s="16">
        <v>0</v>
      </c>
      <c r="AQ1438" s="16">
        <v>0</v>
      </c>
      <c r="AR1438" s="8">
        <v>90105002</v>
      </c>
      <c r="AS1438" s="16" t="s">
        <v>160</v>
      </c>
      <c r="AT1438" s="17" t="s">
        <v>161</v>
      </c>
      <c r="AU1438" s="16" t="s">
        <v>249</v>
      </c>
      <c r="AV1438" s="16">
        <v>0</v>
      </c>
      <c r="AW1438" s="16">
        <v>0</v>
      </c>
      <c r="AX1438" s="17" t="s">
        <v>162</v>
      </c>
      <c r="AY1438" s="17" t="s">
        <v>160</v>
      </c>
      <c r="AZ1438" s="15">
        <v>0</v>
      </c>
      <c r="BA1438" s="15">
        <v>0</v>
      </c>
      <c r="BB1438" s="71" t="s">
        <v>546</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20.100000000000001" customHeight="1">
      <c r="C1439" s="16">
        <v>70205003</v>
      </c>
      <c r="D1439" s="17" t="s">
        <v>435</v>
      </c>
      <c r="E1439" s="16">
        <v>1</v>
      </c>
      <c r="F1439" s="16">
        <v>60010500</v>
      </c>
      <c r="G1439" s="16">
        <v>0</v>
      </c>
      <c r="H1439" s="15">
        <v>0</v>
      </c>
      <c r="I1439" s="16">
        <v>1</v>
      </c>
      <c r="J1439" s="16">
        <v>0</v>
      </c>
      <c r="K1439" s="16">
        <v>0</v>
      </c>
      <c r="L1439" s="16">
        <v>0</v>
      </c>
      <c r="M1439" s="16">
        <v>0</v>
      </c>
      <c r="N1439" s="13">
        <v>2</v>
      </c>
      <c r="O1439" s="16">
        <v>2</v>
      </c>
      <c r="P1439" s="16">
        <v>0.3</v>
      </c>
      <c r="Q1439" s="16">
        <v>0</v>
      </c>
      <c r="R1439" s="8">
        <v>0</v>
      </c>
      <c r="S1439" s="15">
        <v>0</v>
      </c>
      <c r="T1439" s="13">
        <v>1</v>
      </c>
      <c r="U1439" s="16">
        <v>2</v>
      </c>
      <c r="V1439" s="16">
        <v>0</v>
      </c>
      <c r="W1439" s="16">
        <v>0</v>
      </c>
      <c r="X1439" s="16">
        <v>0</v>
      </c>
      <c r="Y1439" s="16">
        <v>0</v>
      </c>
      <c r="Z1439" s="16">
        <v>0</v>
      </c>
      <c r="AA1439" s="16">
        <v>0</v>
      </c>
      <c r="AB1439" s="13">
        <v>0</v>
      </c>
      <c r="AC1439" s="16">
        <v>0</v>
      </c>
      <c r="AD1439" s="13">
        <v>99999</v>
      </c>
      <c r="AE1439" s="16">
        <v>0</v>
      </c>
      <c r="AF1439" s="16">
        <v>0</v>
      </c>
      <c r="AG1439" s="8">
        <v>8</v>
      </c>
      <c r="AH1439" s="8">
        <v>0</v>
      </c>
      <c r="AI1439" s="8">
        <v>0</v>
      </c>
      <c r="AJ1439" s="8">
        <v>0</v>
      </c>
      <c r="AK1439" s="16">
        <v>0</v>
      </c>
      <c r="AL1439" s="16">
        <v>0</v>
      </c>
      <c r="AM1439" s="16">
        <v>0</v>
      </c>
      <c r="AN1439" s="16">
        <v>0</v>
      </c>
      <c r="AO1439" s="16">
        <v>1000</v>
      </c>
      <c r="AP1439" s="16">
        <v>0</v>
      </c>
      <c r="AQ1439" s="16">
        <v>0</v>
      </c>
      <c r="AR1439" s="8" t="s">
        <v>635</v>
      </c>
      <c r="AS1439" s="16" t="s">
        <v>160</v>
      </c>
      <c r="AT1439" s="17" t="s">
        <v>161</v>
      </c>
      <c r="AU1439" s="16" t="s">
        <v>249</v>
      </c>
      <c r="AV1439" s="16">
        <v>0</v>
      </c>
      <c r="AW1439" s="16">
        <v>0</v>
      </c>
      <c r="AX1439" s="17" t="s">
        <v>162</v>
      </c>
      <c r="AY1439" s="17" t="s">
        <v>160</v>
      </c>
      <c r="AZ1439" s="15">
        <v>0</v>
      </c>
      <c r="BA1439" s="15">
        <v>0</v>
      </c>
      <c r="BB1439" s="71" t="s">
        <v>490</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70205004</v>
      </c>
      <c r="D1440" s="14" t="s">
        <v>390</v>
      </c>
      <c r="E1440" s="13">
        <v>1</v>
      </c>
      <c r="F1440" s="13">
        <v>60010300</v>
      </c>
      <c r="G1440" s="16">
        <v>0</v>
      </c>
      <c r="H1440" s="15">
        <v>0</v>
      </c>
      <c r="I1440" s="16">
        <v>1</v>
      </c>
      <c r="J1440" s="16">
        <v>0</v>
      </c>
      <c r="K1440" s="16">
        <v>0</v>
      </c>
      <c r="L1440" s="13">
        <v>0</v>
      </c>
      <c r="M1440" s="13">
        <v>0</v>
      </c>
      <c r="N1440" s="13">
        <v>2</v>
      </c>
      <c r="O1440" s="13">
        <v>2</v>
      </c>
      <c r="P1440" s="13">
        <v>0.9</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216</v>
      </c>
      <c r="AU1440" s="13" t="s">
        <v>358</v>
      </c>
      <c r="AV1440" s="16">
        <v>0</v>
      </c>
      <c r="AW1440" s="16">
        <v>0</v>
      </c>
      <c r="AX1440" s="14" t="s">
        <v>346</v>
      </c>
      <c r="AY1440" s="13" t="s">
        <v>2003</v>
      </c>
      <c r="AZ1440" s="15">
        <v>0</v>
      </c>
      <c r="BA1440" s="15">
        <v>0</v>
      </c>
      <c r="BB1440" s="36" t="s">
        <v>2004</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70205005</v>
      </c>
      <c r="D1441" s="14" t="s">
        <v>496</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199</v>
      </c>
      <c r="AU1441" s="13" t="s">
        <v>351</v>
      </c>
      <c r="AV1441" s="16">
        <v>10000007</v>
      </c>
      <c r="AW1441" s="16">
        <v>70205002</v>
      </c>
      <c r="AX1441" s="14" t="s">
        <v>162</v>
      </c>
      <c r="AY1441" s="13">
        <v>0</v>
      </c>
      <c r="AZ1441" s="15">
        <v>0</v>
      </c>
      <c r="BA1441" s="15">
        <v>0</v>
      </c>
      <c r="BB1441" s="36" t="s">
        <v>497</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19.5" customHeight="1">
      <c r="C1442" s="16">
        <v>70205006</v>
      </c>
      <c r="D1442" s="14" t="s">
        <v>636</v>
      </c>
      <c r="E1442" s="16">
        <v>1</v>
      </c>
      <c r="F1442" s="13">
        <v>60010100</v>
      </c>
      <c r="G1442" s="16">
        <v>0</v>
      </c>
      <c r="H1442" s="15">
        <v>0</v>
      </c>
      <c r="I1442" s="16">
        <v>1</v>
      </c>
      <c r="J1442" s="16">
        <v>0</v>
      </c>
      <c r="K1442" s="16">
        <v>0</v>
      </c>
      <c r="L1442" s="13">
        <v>0</v>
      </c>
      <c r="M1442" s="13">
        <v>0</v>
      </c>
      <c r="N1442" s="13">
        <v>2</v>
      </c>
      <c r="O1442" s="13">
        <v>1</v>
      </c>
      <c r="P1442" s="13">
        <v>0.3</v>
      </c>
      <c r="Q1442" s="13">
        <v>0</v>
      </c>
      <c r="R1442" s="8">
        <v>0</v>
      </c>
      <c r="S1442" s="13">
        <v>0</v>
      </c>
      <c r="T1442" s="13">
        <v>1</v>
      </c>
      <c r="U1442" s="13">
        <v>2</v>
      </c>
      <c r="V1442" s="13">
        <v>0</v>
      </c>
      <c r="W1442" s="13">
        <v>1</v>
      </c>
      <c r="X1442" s="13">
        <v>0</v>
      </c>
      <c r="Y1442" s="13">
        <v>1</v>
      </c>
      <c r="Z1442" s="13">
        <v>0</v>
      </c>
      <c r="AA1442" s="13">
        <v>0</v>
      </c>
      <c r="AB1442" s="13">
        <v>0</v>
      </c>
      <c r="AC1442" s="13">
        <v>0</v>
      </c>
      <c r="AD1442" s="13">
        <v>15</v>
      </c>
      <c r="AE1442" s="13">
        <v>1</v>
      </c>
      <c r="AF1442" s="13" t="s">
        <v>553</v>
      </c>
      <c r="AG1442" s="8">
        <v>0</v>
      </c>
      <c r="AH1442" s="8">
        <v>0</v>
      </c>
      <c r="AI1442" s="8">
        <v>0</v>
      </c>
      <c r="AJ1442" s="8">
        <v>0</v>
      </c>
      <c r="AK1442" s="13">
        <v>0</v>
      </c>
      <c r="AL1442" s="13">
        <v>0</v>
      </c>
      <c r="AM1442" s="13">
        <v>0</v>
      </c>
      <c r="AN1442" s="13">
        <v>0.5</v>
      </c>
      <c r="AO1442" s="13">
        <v>999999</v>
      </c>
      <c r="AP1442" s="13">
        <v>0.5</v>
      </c>
      <c r="AQ1442" s="13">
        <v>0</v>
      </c>
      <c r="AR1442" s="8">
        <v>0</v>
      </c>
      <c r="AS1442" s="8">
        <v>90105006</v>
      </c>
      <c r="AT1442" s="17" t="s">
        <v>400</v>
      </c>
      <c r="AU1442" s="13" t="s">
        <v>351</v>
      </c>
      <c r="AV1442" s="16">
        <v>10000007</v>
      </c>
      <c r="AW1442" s="16">
        <v>70205003</v>
      </c>
      <c r="AX1442" s="17" t="s">
        <v>232</v>
      </c>
      <c r="AY1442" s="17" t="s">
        <v>262</v>
      </c>
      <c r="AZ1442" s="15">
        <v>0</v>
      </c>
      <c r="BA1442" s="15">
        <v>0</v>
      </c>
      <c r="BB1442" s="36" t="s">
        <v>637</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19.5" customHeight="1">
      <c r="C1443" s="16">
        <v>70205007</v>
      </c>
      <c r="D1443" s="14" t="s">
        <v>2005</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2</v>
      </c>
      <c r="X1443" s="13">
        <v>0</v>
      </c>
      <c r="Y1443" s="13">
        <v>1</v>
      </c>
      <c r="Z1443" s="13">
        <v>0</v>
      </c>
      <c r="AA1443" s="13">
        <v>0</v>
      </c>
      <c r="AB1443" s="13">
        <v>0</v>
      </c>
      <c r="AC1443" s="13">
        <v>0</v>
      </c>
      <c r="AD1443" s="13">
        <v>15</v>
      </c>
      <c r="AE1443" s="13">
        <v>1</v>
      </c>
      <c r="AF1443" s="13" t="s">
        <v>553</v>
      </c>
      <c r="AG1443" s="8">
        <v>0</v>
      </c>
      <c r="AH1443" s="8">
        <v>0</v>
      </c>
      <c r="AI1443" s="8">
        <v>0</v>
      </c>
      <c r="AJ1443" s="8">
        <v>0</v>
      </c>
      <c r="AK1443" s="13">
        <v>0</v>
      </c>
      <c r="AL1443" s="13">
        <v>0</v>
      </c>
      <c r="AM1443" s="13">
        <v>0</v>
      </c>
      <c r="AN1443" s="13">
        <v>0.5</v>
      </c>
      <c r="AO1443" s="13">
        <v>999999</v>
      </c>
      <c r="AP1443" s="13">
        <v>0.5</v>
      </c>
      <c r="AQ1443" s="13">
        <v>0</v>
      </c>
      <c r="AR1443" s="8">
        <v>0</v>
      </c>
      <c r="AS1443" s="8">
        <v>90205007</v>
      </c>
      <c r="AT1443" s="17" t="s">
        <v>400</v>
      </c>
      <c r="AU1443" s="13" t="s">
        <v>351</v>
      </c>
      <c r="AV1443" s="16">
        <v>10000007</v>
      </c>
      <c r="AW1443" s="16">
        <v>70205001</v>
      </c>
      <c r="AX1443" s="17" t="s">
        <v>232</v>
      </c>
      <c r="AY1443" s="17" t="s">
        <v>262</v>
      </c>
      <c r="AZ1443" s="15">
        <v>0</v>
      </c>
      <c r="BA1443" s="15">
        <v>0</v>
      </c>
      <c r="BB1443" s="36"/>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70301001</v>
      </c>
      <c r="D1444" s="14" t="s">
        <v>2006</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400</v>
      </c>
      <c r="AU1444" s="13" t="s">
        <v>351</v>
      </c>
      <c r="AV1444" s="16">
        <v>10000007</v>
      </c>
      <c r="AW1444" s="16">
        <v>70301001</v>
      </c>
      <c r="AX1444" s="14" t="s">
        <v>162</v>
      </c>
      <c r="AY1444" s="13">
        <v>0</v>
      </c>
      <c r="AZ1444" s="15">
        <v>0</v>
      </c>
      <c r="BA1444" s="15">
        <v>0</v>
      </c>
      <c r="BB1444" s="36" t="s">
        <v>2007</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20.100000000000001" customHeight="1">
      <c r="C1445" s="16">
        <v>70301002</v>
      </c>
      <c r="D1445" s="14" t="s">
        <v>2008</v>
      </c>
      <c r="E1445" s="13">
        <v>1</v>
      </c>
      <c r="F1445" s="13">
        <v>60010300</v>
      </c>
      <c r="G1445" s="16">
        <v>0</v>
      </c>
      <c r="H1445" s="15">
        <v>0</v>
      </c>
      <c r="I1445" s="16">
        <v>1</v>
      </c>
      <c r="J1445" s="16">
        <v>0</v>
      </c>
      <c r="K1445" s="16">
        <v>0</v>
      </c>
      <c r="L1445" s="13">
        <v>0</v>
      </c>
      <c r="M1445" s="13">
        <v>0</v>
      </c>
      <c r="N1445" s="13">
        <v>2</v>
      </c>
      <c r="O1445" s="13">
        <v>2</v>
      </c>
      <c r="P1445" s="13">
        <v>0.8</v>
      </c>
      <c r="Q1445" s="13">
        <v>0</v>
      </c>
      <c r="R1445" s="8">
        <v>0</v>
      </c>
      <c r="S1445" s="13">
        <v>0</v>
      </c>
      <c r="T1445" s="13">
        <v>1</v>
      </c>
      <c r="U1445" s="13">
        <v>2</v>
      </c>
      <c r="V1445" s="13">
        <v>0</v>
      </c>
      <c r="W1445" s="13">
        <v>0</v>
      </c>
      <c r="X1445" s="13">
        <v>0</v>
      </c>
      <c r="Y1445" s="13">
        <v>0</v>
      </c>
      <c r="Z1445" s="13">
        <v>0</v>
      </c>
      <c r="AA1445" s="13">
        <v>0</v>
      </c>
      <c r="AB1445" s="13">
        <v>0</v>
      </c>
      <c r="AC1445" s="13">
        <v>0</v>
      </c>
      <c r="AD1445" s="13">
        <v>20</v>
      </c>
      <c r="AE1445" s="13">
        <v>0</v>
      </c>
      <c r="AF1445" s="13">
        <v>0</v>
      </c>
      <c r="AG1445" s="8">
        <v>2</v>
      </c>
      <c r="AH1445" s="8">
        <v>2</v>
      </c>
      <c r="AI1445" s="8">
        <v>0</v>
      </c>
      <c r="AJ1445" s="8">
        <v>1.5</v>
      </c>
      <c r="AK1445" s="13">
        <v>0</v>
      </c>
      <c r="AL1445" s="13">
        <v>0</v>
      </c>
      <c r="AM1445" s="13">
        <v>0</v>
      </c>
      <c r="AN1445" s="13">
        <v>1</v>
      </c>
      <c r="AO1445" s="13">
        <v>3000</v>
      </c>
      <c r="AP1445" s="13">
        <v>0.5</v>
      </c>
      <c r="AQ1445" s="13">
        <v>0</v>
      </c>
      <c r="AR1445" s="8">
        <v>0</v>
      </c>
      <c r="AS1445" s="13" t="s">
        <v>160</v>
      </c>
      <c r="AT1445" s="17" t="s">
        <v>161</v>
      </c>
      <c r="AU1445" s="13" t="s">
        <v>358</v>
      </c>
      <c r="AV1445" s="16">
        <v>0</v>
      </c>
      <c r="AW1445" s="16">
        <v>0</v>
      </c>
      <c r="AX1445" s="14" t="s">
        <v>346</v>
      </c>
      <c r="AY1445" s="13" t="s">
        <v>2009</v>
      </c>
      <c r="AZ1445" s="15">
        <v>0</v>
      </c>
      <c r="BA1445" s="15">
        <v>0</v>
      </c>
      <c r="BB1445" s="36" t="s">
        <v>2010</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20.100000000000001" customHeight="1">
      <c r="C1446" s="16">
        <v>70301003</v>
      </c>
      <c r="D1446" s="14" t="s">
        <v>666</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3</v>
      </c>
      <c r="X1446" s="13">
        <v>0</v>
      </c>
      <c r="Y1446" s="13">
        <v>1</v>
      </c>
      <c r="Z1446" s="13">
        <v>0</v>
      </c>
      <c r="AA1446" s="13">
        <v>0</v>
      </c>
      <c r="AB1446" s="13">
        <v>0</v>
      </c>
      <c r="AC1446" s="13">
        <v>0</v>
      </c>
      <c r="AD1446" s="13">
        <v>12</v>
      </c>
      <c r="AE1446" s="13">
        <v>1</v>
      </c>
      <c r="AF1446" s="13">
        <v>3</v>
      </c>
      <c r="AG1446" s="8">
        <v>6</v>
      </c>
      <c r="AH1446" s="8">
        <v>1</v>
      </c>
      <c r="AI1446" s="8">
        <v>0</v>
      </c>
      <c r="AJ1446" s="8">
        <v>1.5</v>
      </c>
      <c r="AK1446" s="13">
        <v>0</v>
      </c>
      <c r="AL1446" s="13">
        <v>0</v>
      </c>
      <c r="AM1446" s="13">
        <v>0</v>
      </c>
      <c r="AN1446" s="13">
        <v>3</v>
      </c>
      <c r="AO1446" s="13">
        <v>5000</v>
      </c>
      <c r="AP1446" s="13">
        <v>3</v>
      </c>
      <c r="AQ1446" s="13">
        <v>0</v>
      </c>
      <c r="AR1446" s="8">
        <v>0</v>
      </c>
      <c r="AS1446" s="13">
        <v>80001030</v>
      </c>
      <c r="AT1446" s="17" t="s">
        <v>199</v>
      </c>
      <c r="AU1446" s="13" t="s">
        <v>351</v>
      </c>
      <c r="AV1446" s="16">
        <v>10000007</v>
      </c>
      <c r="AW1446" s="16">
        <v>70301003</v>
      </c>
      <c r="AX1446" s="14" t="s">
        <v>162</v>
      </c>
      <c r="AY1446" s="13" t="s">
        <v>2011</v>
      </c>
      <c r="AZ1446" s="15">
        <v>0</v>
      </c>
      <c r="BA1446" s="15">
        <v>0</v>
      </c>
      <c r="BB1446" s="36" t="s">
        <v>2012</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70301004</v>
      </c>
      <c r="D1447" s="17" t="s">
        <v>2013</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6">
        <v>20</v>
      </c>
      <c r="AE1447" s="16">
        <v>0</v>
      </c>
      <c r="AF1447" s="16">
        <v>0</v>
      </c>
      <c r="AG1447" s="8">
        <v>7</v>
      </c>
      <c r="AH1447" s="8">
        <v>0</v>
      </c>
      <c r="AI1447" s="8">
        <v>0</v>
      </c>
      <c r="AJ1447" s="8">
        <v>0</v>
      </c>
      <c r="AK1447" s="16">
        <v>0</v>
      </c>
      <c r="AL1447" s="16">
        <v>0</v>
      </c>
      <c r="AM1447" s="16">
        <v>0</v>
      </c>
      <c r="AN1447" s="16">
        <v>0</v>
      </c>
      <c r="AO1447" s="16">
        <v>1000</v>
      </c>
      <c r="AP1447" s="16">
        <v>0</v>
      </c>
      <c r="AQ1447" s="16">
        <v>0</v>
      </c>
      <c r="AR1447" s="8">
        <v>0</v>
      </c>
      <c r="AS1447" s="16" t="s">
        <v>2014</v>
      </c>
      <c r="AT1447" s="17" t="s">
        <v>161</v>
      </c>
      <c r="AU1447" s="16" t="s">
        <v>249</v>
      </c>
      <c r="AV1447" s="16">
        <v>0</v>
      </c>
      <c r="AW1447" s="16">
        <v>0</v>
      </c>
      <c r="AX1447" s="17" t="s">
        <v>162</v>
      </c>
      <c r="AY1447" s="17" t="s">
        <v>160</v>
      </c>
      <c r="AZ1447" s="15">
        <v>0</v>
      </c>
      <c r="BA1447" s="15">
        <v>0</v>
      </c>
      <c r="BB1447" s="71" t="s">
        <v>2015</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20.100000000000001" customHeight="1">
      <c r="C1448" s="16">
        <v>70301005</v>
      </c>
      <c r="D1448" s="17" t="s">
        <v>2016</v>
      </c>
      <c r="E1448" s="16">
        <v>1</v>
      </c>
      <c r="F1448" s="16">
        <v>60010500</v>
      </c>
      <c r="G1448" s="16">
        <v>0</v>
      </c>
      <c r="H1448" s="15">
        <v>0</v>
      </c>
      <c r="I1448" s="16">
        <v>1</v>
      </c>
      <c r="J1448" s="16">
        <v>0</v>
      </c>
      <c r="K1448" s="16">
        <v>0</v>
      </c>
      <c r="L1448" s="16">
        <v>0</v>
      </c>
      <c r="M1448" s="16">
        <v>0</v>
      </c>
      <c r="N1448" s="13">
        <v>2</v>
      </c>
      <c r="O1448" s="16">
        <v>0</v>
      </c>
      <c r="P1448" s="16">
        <v>0</v>
      </c>
      <c r="Q1448" s="16">
        <v>0</v>
      </c>
      <c r="R1448" s="8">
        <v>0</v>
      </c>
      <c r="S1448" s="15">
        <v>0</v>
      </c>
      <c r="T1448" s="13">
        <v>1</v>
      </c>
      <c r="U1448" s="16">
        <v>1</v>
      </c>
      <c r="V1448" s="16">
        <v>0</v>
      </c>
      <c r="W1448" s="16">
        <v>1</v>
      </c>
      <c r="X1448" s="16">
        <v>0</v>
      </c>
      <c r="Y1448" s="16">
        <v>0</v>
      </c>
      <c r="Z1448" s="16">
        <v>0</v>
      </c>
      <c r="AA1448" s="16">
        <v>0</v>
      </c>
      <c r="AB1448" s="13">
        <v>0</v>
      </c>
      <c r="AC1448" s="16">
        <v>0</v>
      </c>
      <c r="AD1448" s="16">
        <v>1</v>
      </c>
      <c r="AE1448" s="16">
        <v>0</v>
      </c>
      <c r="AF1448" s="16">
        <v>0</v>
      </c>
      <c r="AG1448" s="8">
        <v>7</v>
      </c>
      <c r="AH1448" s="8">
        <v>0</v>
      </c>
      <c r="AI1448" s="8">
        <v>0</v>
      </c>
      <c r="AJ1448" s="8">
        <v>0</v>
      </c>
      <c r="AK1448" s="16">
        <v>0</v>
      </c>
      <c r="AL1448" s="16">
        <v>0</v>
      </c>
      <c r="AM1448" s="16">
        <v>0</v>
      </c>
      <c r="AN1448" s="16">
        <v>0</v>
      </c>
      <c r="AO1448" s="16">
        <v>1000</v>
      </c>
      <c r="AP1448" s="16">
        <v>0.5</v>
      </c>
      <c r="AQ1448" s="16">
        <v>10</v>
      </c>
      <c r="AR1448" s="8">
        <v>0</v>
      </c>
      <c r="AS1448" s="16" t="s">
        <v>2017</v>
      </c>
      <c r="AT1448" s="17" t="s">
        <v>482</v>
      </c>
      <c r="AU1448" s="16">
        <v>0</v>
      </c>
      <c r="AV1448" s="16">
        <v>10000011</v>
      </c>
      <c r="AW1448" s="16">
        <v>50000001</v>
      </c>
      <c r="AX1448" s="17" t="s">
        <v>195</v>
      </c>
      <c r="AY1448" s="17" t="s">
        <v>160</v>
      </c>
      <c r="AZ1448" s="15">
        <v>0</v>
      </c>
      <c r="BA1448" s="15">
        <v>0</v>
      </c>
      <c r="BB1448" s="71" t="s">
        <v>2018</v>
      </c>
      <c r="BC1448" s="16">
        <v>0</v>
      </c>
      <c r="BD1448" s="13">
        <v>0</v>
      </c>
      <c r="BE1448" s="16">
        <v>0</v>
      </c>
      <c r="BF1448" s="16">
        <v>0</v>
      </c>
      <c r="BG1448" s="16">
        <v>0</v>
      </c>
      <c r="BH1448" s="16">
        <v>0</v>
      </c>
      <c r="BI1448" s="11">
        <v>0</v>
      </c>
      <c r="BJ1448" s="8">
        <v>0</v>
      </c>
      <c r="BK1448" s="8">
        <v>0</v>
      </c>
      <c r="BL1448" s="8">
        <v>0</v>
      </c>
      <c r="BM1448" s="8">
        <v>0</v>
      </c>
      <c r="BN1448" s="8">
        <v>0</v>
      </c>
      <c r="BO1448" s="8">
        <v>0</v>
      </c>
      <c r="BP1448" s="8">
        <v>0</v>
      </c>
    </row>
    <row r="1449" spans="3:68" ht="19.5" customHeight="1">
      <c r="C1449" s="16">
        <v>70302001</v>
      </c>
      <c r="D1449" s="14" t="s">
        <v>647</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1</v>
      </c>
      <c r="X1449" s="13">
        <v>0</v>
      </c>
      <c r="Y1449" s="13">
        <v>1</v>
      </c>
      <c r="Z1449" s="13">
        <v>0</v>
      </c>
      <c r="AA1449" s="13">
        <v>0</v>
      </c>
      <c r="AB1449" s="13">
        <v>0</v>
      </c>
      <c r="AC1449" s="13">
        <v>0</v>
      </c>
      <c r="AD1449" s="13">
        <v>10</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239" t="s">
        <v>648</v>
      </c>
      <c r="AT1449" s="17" t="s">
        <v>199</v>
      </c>
      <c r="AU1449" s="13" t="s">
        <v>351</v>
      </c>
      <c r="AV1449" s="16">
        <v>10000007</v>
      </c>
      <c r="AW1449" s="16">
        <v>70302001</v>
      </c>
      <c r="AX1449" s="17" t="s">
        <v>232</v>
      </c>
      <c r="AY1449" s="17" t="s">
        <v>262</v>
      </c>
      <c r="AZ1449" s="15">
        <v>0</v>
      </c>
      <c r="BA1449" s="15">
        <v>0</v>
      </c>
      <c r="BB1449" s="36" t="s">
        <v>649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70302002</v>
      </c>
      <c r="D1450" s="17" t="s">
        <v>650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3">
        <v>30</v>
      </c>
      <c r="AE1450" s="16">
        <v>0</v>
      </c>
      <c r="AF1450" s="16">
        <v>0</v>
      </c>
      <c r="AG1450" s="8">
        <v>8</v>
      </c>
      <c r="AH1450" s="8">
        <v>0</v>
      </c>
      <c r="AI1450" s="8">
        <v>0</v>
      </c>
      <c r="AJ1450" s="8">
        <v>0</v>
      </c>
      <c r="AK1450" s="16">
        <v>0</v>
      </c>
      <c r="AL1450" s="16">
        <v>0</v>
      </c>
      <c r="AM1450" s="16">
        <v>0</v>
      </c>
      <c r="AN1450" s="16">
        <v>0</v>
      </c>
      <c r="AO1450" s="16">
        <v>1000</v>
      </c>
      <c r="AP1450" s="16">
        <v>0</v>
      </c>
      <c r="AQ1450" s="16">
        <v>0</v>
      </c>
      <c r="AR1450" s="8">
        <v>90301006</v>
      </c>
      <c r="AS1450" s="16" t="s">
        <v>160</v>
      </c>
      <c r="AT1450" s="17" t="s">
        <v>161</v>
      </c>
      <c r="AU1450" s="16" t="s">
        <v>249</v>
      </c>
      <c r="AV1450" s="16">
        <v>0</v>
      </c>
      <c r="AW1450" s="16">
        <v>0</v>
      </c>
      <c r="AX1450" s="17" t="s">
        <v>162</v>
      </c>
      <c r="AY1450" s="17" t="s">
        <v>160</v>
      </c>
      <c r="AZ1450" s="15">
        <v>0</v>
      </c>
      <c r="BA1450" s="15">
        <v>0</v>
      </c>
      <c r="BB1450" s="71" t="s">
        <v>1989</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19.5" customHeight="1">
      <c r="C1451" s="16">
        <v>70302003</v>
      </c>
      <c r="D1451" s="14" t="s">
        <v>754</v>
      </c>
      <c r="E1451" s="16">
        <v>1</v>
      </c>
      <c r="F1451" s="13">
        <v>60010100</v>
      </c>
      <c r="G1451" s="16">
        <v>0</v>
      </c>
      <c r="H1451" s="15">
        <v>0</v>
      </c>
      <c r="I1451" s="16">
        <v>1</v>
      </c>
      <c r="J1451" s="16">
        <v>0</v>
      </c>
      <c r="K1451" s="16">
        <v>0</v>
      </c>
      <c r="L1451" s="13">
        <v>0</v>
      </c>
      <c r="M1451" s="13">
        <v>0</v>
      </c>
      <c r="N1451" s="13">
        <v>2</v>
      </c>
      <c r="O1451" s="13">
        <v>1</v>
      </c>
      <c r="P1451" s="13">
        <v>0.5</v>
      </c>
      <c r="Q1451" s="13">
        <v>0</v>
      </c>
      <c r="R1451" s="8">
        <v>0</v>
      </c>
      <c r="S1451" s="13">
        <v>0</v>
      </c>
      <c r="T1451" s="13">
        <v>1</v>
      </c>
      <c r="U1451" s="13">
        <v>2</v>
      </c>
      <c r="V1451" s="13">
        <v>0</v>
      </c>
      <c r="W1451" s="13">
        <v>2</v>
      </c>
      <c r="X1451" s="13">
        <v>0</v>
      </c>
      <c r="Y1451" s="13">
        <v>1</v>
      </c>
      <c r="Z1451" s="13">
        <v>0</v>
      </c>
      <c r="AA1451" s="13">
        <v>0</v>
      </c>
      <c r="AB1451" s="13">
        <v>0</v>
      </c>
      <c r="AC1451" s="13">
        <v>0</v>
      </c>
      <c r="AD1451" s="13">
        <v>12</v>
      </c>
      <c r="AE1451" s="13">
        <v>2</v>
      </c>
      <c r="AF1451" s="13" t="s">
        <v>169</v>
      </c>
      <c r="AG1451" s="8">
        <v>0</v>
      </c>
      <c r="AH1451" s="8">
        <v>2</v>
      </c>
      <c r="AI1451" s="8">
        <v>0</v>
      </c>
      <c r="AJ1451" s="8">
        <v>1.5</v>
      </c>
      <c r="AK1451" s="13">
        <v>0</v>
      </c>
      <c r="AL1451" s="13">
        <v>0</v>
      </c>
      <c r="AM1451" s="13">
        <v>0</v>
      </c>
      <c r="AN1451" s="13">
        <v>1.5</v>
      </c>
      <c r="AO1451" s="13">
        <v>10000</v>
      </c>
      <c r="AP1451" s="13">
        <v>1</v>
      </c>
      <c r="AQ1451" s="13">
        <v>5</v>
      </c>
      <c r="AR1451" s="8">
        <v>0</v>
      </c>
      <c r="AS1451" s="13" t="s">
        <v>160</v>
      </c>
      <c r="AT1451" s="17" t="s">
        <v>400</v>
      </c>
      <c r="AU1451" s="13" t="s">
        <v>351</v>
      </c>
      <c r="AV1451" s="16">
        <v>10000007</v>
      </c>
      <c r="AW1451" s="16">
        <v>70302003</v>
      </c>
      <c r="AX1451" s="17" t="s">
        <v>382</v>
      </c>
      <c r="AY1451" s="13">
        <v>0</v>
      </c>
      <c r="AZ1451" s="15">
        <v>0</v>
      </c>
      <c r="BA1451" s="15">
        <v>0</v>
      </c>
      <c r="BB1451" s="36" t="s">
        <v>1295</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70302004</v>
      </c>
      <c r="D1452" s="14" t="s">
        <v>654</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2</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999999</v>
      </c>
      <c r="AP1452" s="13">
        <v>3</v>
      </c>
      <c r="AQ1452" s="13">
        <v>0</v>
      </c>
      <c r="AR1452" s="8">
        <v>0</v>
      </c>
      <c r="AS1452" s="13" t="s">
        <v>160</v>
      </c>
      <c r="AT1452" s="17" t="s">
        <v>216</v>
      </c>
      <c r="AU1452" s="13" t="s">
        <v>351</v>
      </c>
      <c r="AV1452" s="16">
        <v>10000007</v>
      </c>
      <c r="AW1452" s="16">
        <v>70302004</v>
      </c>
      <c r="AX1452" s="14" t="s">
        <v>162</v>
      </c>
      <c r="AY1452" s="13" t="s">
        <v>2019</v>
      </c>
      <c r="AZ1452" s="15">
        <v>0</v>
      </c>
      <c r="BA1452" s="15">
        <v>0</v>
      </c>
      <c r="BB1452" s="36" t="s">
        <v>1990</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70303001</v>
      </c>
      <c r="D1453" s="14" t="s">
        <v>678</v>
      </c>
      <c r="E1453" s="13">
        <v>1</v>
      </c>
      <c r="F1453" s="13">
        <v>60010300</v>
      </c>
      <c r="G1453" s="16">
        <v>0</v>
      </c>
      <c r="H1453" s="15">
        <v>0</v>
      </c>
      <c r="I1453" s="16">
        <v>1</v>
      </c>
      <c r="J1453" s="16">
        <v>0</v>
      </c>
      <c r="K1453" s="16">
        <v>0</v>
      </c>
      <c r="L1453" s="13">
        <v>0</v>
      </c>
      <c r="M1453" s="13">
        <v>0</v>
      </c>
      <c r="N1453" s="13">
        <v>2</v>
      </c>
      <c r="O1453" s="13">
        <v>2</v>
      </c>
      <c r="P1453" s="13">
        <v>0.8</v>
      </c>
      <c r="Q1453" s="13">
        <v>1</v>
      </c>
      <c r="R1453" s="8">
        <v>0</v>
      </c>
      <c r="S1453" s="13">
        <v>0</v>
      </c>
      <c r="T1453" s="13">
        <v>1</v>
      </c>
      <c r="U1453" s="13">
        <v>2</v>
      </c>
      <c r="V1453" s="13">
        <v>0</v>
      </c>
      <c r="W1453" s="13">
        <v>0</v>
      </c>
      <c r="X1453" s="13">
        <v>0</v>
      </c>
      <c r="Y1453" s="13">
        <v>0</v>
      </c>
      <c r="Z1453" s="13">
        <v>0</v>
      </c>
      <c r="AA1453" s="13">
        <v>0</v>
      </c>
      <c r="AB1453" s="13">
        <v>0</v>
      </c>
      <c r="AC1453" s="13">
        <v>0</v>
      </c>
      <c r="AD1453" s="13">
        <v>99999</v>
      </c>
      <c r="AE1453" s="13">
        <v>0</v>
      </c>
      <c r="AF1453" s="13">
        <v>0</v>
      </c>
      <c r="AG1453" s="8">
        <v>2</v>
      </c>
      <c r="AH1453" s="8">
        <v>2</v>
      </c>
      <c r="AI1453" s="8">
        <v>0</v>
      </c>
      <c r="AJ1453" s="8">
        <v>1.5</v>
      </c>
      <c r="AK1453" s="13">
        <v>0</v>
      </c>
      <c r="AL1453" s="13">
        <v>0</v>
      </c>
      <c r="AM1453" s="13">
        <v>0</v>
      </c>
      <c r="AN1453" s="13">
        <v>1</v>
      </c>
      <c r="AO1453" s="13">
        <v>3000</v>
      </c>
      <c r="AP1453" s="13">
        <v>0.5</v>
      </c>
      <c r="AQ1453" s="13">
        <v>0</v>
      </c>
      <c r="AR1453" s="8">
        <v>0</v>
      </c>
      <c r="AS1453" s="13" t="s">
        <v>160</v>
      </c>
      <c r="AT1453" s="17" t="s">
        <v>161</v>
      </c>
      <c r="AU1453" s="13" t="s">
        <v>358</v>
      </c>
      <c r="AV1453" s="16">
        <v>0</v>
      </c>
      <c r="AW1453" s="16">
        <v>0</v>
      </c>
      <c r="AX1453" s="14" t="s">
        <v>346</v>
      </c>
      <c r="AY1453" s="13" t="s">
        <v>2020</v>
      </c>
      <c r="AZ1453" s="15">
        <v>0</v>
      </c>
      <c r="BA1453" s="15">
        <v>0</v>
      </c>
      <c r="BB1453" s="36" t="s">
        <v>680</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19.5" customHeight="1">
      <c r="C1454" s="16">
        <v>70303002</v>
      </c>
      <c r="D1454" s="14" t="s">
        <v>681</v>
      </c>
      <c r="E1454" s="16">
        <v>1</v>
      </c>
      <c r="F1454" s="13">
        <v>60010100</v>
      </c>
      <c r="G1454" s="16">
        <v>0</v>
      </c>
      <c r="H1454" s="15">
        <v>0</v>
      </c>
      <c r="I1454" s="16">
        <v>1</v>
      </c>
      <c r="J1454" s="16">
        <v>0</v>
      </c>
      <c r="K1454" s="16">
        <v>0</v>
      </c>
      <c r="L1454" s="13">
        <v>0</v>
      </c>
      <c r="M1454" s="13">
        <v>0</v>
      </c>
      <c r="N1454" s="13">
        <v>2</v>
      </c>
      <c r="O1454" s="13">
        <v>1</v>
      </c>
      <c r="P1454" s="13">
        <v>0.3</v>
      </c>
      <c r="Q1454" s="13">
        <v>0</v>
      </c>
      <c r="R1454" s="8">
        <v>0</v>
      </c>
      <c r="S1454" s="13">
        <v>0</v>
      </c>
      <c r="T1454" s="13">
        <v>1</v>
      </c>
      <c r="U1454" s="13">
        <v>2</v>
      </c>
      <c r="V1454" s="13">
        <v>0</v>
      </c>
      <c r="W1454" s="13">
        <v>3</v>
      </c>
      <c r="X1454" s="13">
        <v>0</v>
      </c>
      <c r="Y1454" s="13">
        <v>1</v>
      </c>
      <c r="Z1454" s="13">
        <v>0</v>
      </c>
      <c r="AA1454" s="13">
        <v>0</v>
      </c>
      <c r="AB1454" s="13">
        <v>0</v>
      </c>
      <c r="AC1454" s="13">
        <v>0</v>
      </c>
      <c r="AD1454" s="13">
        <v>12</v>
      </c>
      <c r="AE1454" s="13">
        <v>1</v>
      </c>
      <c r="AF1454" s="13" t="s">
        <v>394</v>
      </c>
      <c r="AG1454" s="8">
        <v>0</v>
      </c>
      <c r="AH1454" s="8">
        <v>1</v>
      </c>
      <c r="AI1454" s="8">
        <v>0</v>
      </c>
      <c r="AJ1454" s="8">
        <v>3</v>
      </c>
      <c r="AK1454" s="13">
        <v>0</v>
      </c>
      <c r="AL1454" s="13">
        <v>0</v>
      </c>
      <c r="AM1454" s="13">
        <v>0</v>
      </c>
      <c r="AN1454" s="13">
        <v>3</v>
      </c>
      <c r="AO1454" s="13">
        <v>5000</v>
      </c>
      <c r="AP1454" s="13">
        <v>2.5</v>
      </c>
      <c r="AQ1454" s="13">
        <v>0</v>
      </c>
      <c r="AR1454" s="8">
        <v>0</v>
      </c>
      <c r="AS1454" s="13">
        <v>80001030</v>
      </c>
      <c r="AT1454" s="17" t="s">
        <v>216</v>
      </c>
      <c r="AU1454" s="13" t="s">
        <v>351</v>
      </c>
      <c r="AV1454" s="16">
        <v>10000007</v>
      </c>
      <c r="AW1454" s="16">
        <v>70204001</v>
      </c>
      <c r="AX1454" s="14" t="s">
        <v>162</v>
      </c>
      <c r="AY1454" s="13">
        <v>0</v>
      </c>
      <c r="AZ1454" s="15">
        <v>0</v>
      </c>
      <c r="BA1454" s="15">
        <v>0</v>
      </c>
      <c r="BB1454" s="36" t="s">
        <v>682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70303003</v>
      </c>
      <c r="D1455" s="14" t="s">
        <v>603</v>
      </c>
      <c r="E1455" s="16">
        <v>1</v>
      </c>
      <c r="F1455" s="13">
        <v>60010100</v>
      </c>
      <c r="G1455" s="16">
        <v>0</v>
      </c>
      <c r="H1455" s="15">
        <v>0</v>
      </c>
      <c r="I1455" s="16">
        <v>1</v>
      </c>
      <c r="J1455" s="16">
        <v>0</v>
      </c>
      <c r="K1455" s="16">
        <v>0</v>
      </c>
      <c r="L1455" s="13">
        <v>0</v>
      </c>
      <c r="M1455" s="13">
        <v>0</v>
      </c>
      <c r="N1455" s="13">
        <v>2</v>
      </c>
      <c r="O1455" s="13">
        <v>1</v>
      </c>
      <c r="P1455" s="13">
        <v>0.3</v>
      </c>
      <c r="Q1455" s="13">
        <v>0</v>
      </c>
      <c r="R1455" s="8">
        <v>0</v>
      </c>
      <c r="S1455" s="13">
        <v>0</v>
      </c>
      <c r="T1455" s="13">
        <v>1</v>
      </c>
      <c r="U1455" s="13">
        <v>2</v>
      </c>
      <c r="V1455" s="13">
        <v>0</v>
      </c>
      <c r="W1455" s="13">
        <v>2.5</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5000</v>
      </c>
      <c r="AP1455" s="13">
        <v>3</v>
      </c>
      <c r="AQ1455" s="13">
        <v>0</v>
      </c>
      <c r="AR1455" s="8">
        <v>0</v>
      </c>
      <c r="AS1455" s="13">
        <v>80001030</v>
      </c>
      <c r="AT1455" s="17" t="s">
        <v>199</v>
      </c>
      <c r="AU1455" s="13" t="s">
        <v>351</v>
      </c>
      <c r="AV1455" s="16">
        <v>10000007</v>
      </c>
      <c r="AW1455" s="16">
        <v>70204002</v>
      </c>
      <c r="AX1455" s="14" t="s">
        <v>162</v>
      </c>
      <c r="AY1455" s="13" t="s">
        <v>2021</v>
      </c>
      <c r="AZ1455" s="15">
        <v>0</v>
      </c>
      <c r="BA1455" s="15">
        <v>0</v>
      </c>
      <c r="BB1455" s="36" t="s">
        <v>684</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70303004</v>
      </c>
      <c r="D1456" s="14" t="s">
        <v>606</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12</v>
      </c>
      <c r="AE1456" s="13">
        <v>1</v>
      </c>
      <c r="AF1456" s="13">
        <v>3</v>
      </c>
      <c r="AG1456" s="8">
        <v>6</v>
      </c>
      <c r="AH1456" s="8">
        <v>1</v>
      </c>
      <c r="AI1456" s="8">
        <v>0</v>
      </c>
      <c r="AJ1456" s="8">
        <v>1.5</v>
      </c>
      <c r="AK1456" s="13">
        <v>0</v>
      </c>
      <c r="AL1456" s="13">
        <v>0</v>
      </c>
      <c r="AM1456" s="13">
        <v>0</v>
      </c>
      <c r="AN1456" s="13">
        <v>3</v>
      </c>
      <c r="AO1456" s="13">
        <v>5000</v>
      </c>
      <c r="AP1456" s="13">
        <v>3</v>
      </c>
      <c r="AQ1456" s="13">
        <v>0</v>
      </c>
      <c r="AR1456" s="8">
        <v>0</v>
      </c>
      <c r="AS1456" s="13">
        <v>80001030</v>
      </c>
      <c r="AT1456" s="17" t="s">
        <v>400</v>
      </c>
      <c r="AU1456" s="13" t="s">
        <v>351</v>
      </c>
      <c r="AV1456" s="16">
        <v>10000007</v>
      </c>
      <c r="AW1456" s="16">
        <v>70204003</v>
      </c>
      <c r="AX1456" s="14" t="s">
        <v>162</v>
      </c>
      <c r="AY1456" s="13" t="s">
        <v>2000</v>
      </c>
      <c r="AZ1456" s="15">
        <v>0</v>
      </c>
      <c r="BA1456" s="15">
        <v>0</v>
      </c>
      <c r="BB1456" s="36" t="s">
        <v>686</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70304001</v>
      </c>
      <c r="D1457" s="14" t="s">
        <v>2022</v>
      </c>
      <c r="E1457" s="13">
        <v>1</v>
      </c>
      <c r="F1457" s="13">
        <v>60010300</v>
      </c>
      <c r="G1457" s="16">
        <v>0</v>
      </c>
      <c r="H1457" s="15">
        <v>0</v>
      </c>
      <c r="I1457" s="16">
        <v>1</v>
      </c>
      <c r="J1457" s="16">
        <v>0</v>
      </c>
      <c r="K1457" s="16">
        <v>0</v>
      </c>
      <c r="L1457" s="13">
        <v>0</v>
      </c>
      <c r="M1457" s="13">
        <v>0</v>
      </c>
      <c r="N1457" s="13">
        <v>2</v>
      </c>
      <c r="O1457" s="13">
        <v>2</v>
      </c>
      <c r="P1457" s="13">
        <v>0.8</v>
      </c>
      <c r="Q1457" s="13">
        <v>0</v>
      </c>
      <c r="R1457" s="8">
        <v>0</v>
      </c>
      <c r="S1457" s="13">
        <v>0</v>
      </c>
      <c r="T1457" s="13">
        <v>1</v>
      </c>
      <c r="U1457" s="13">
        <v>2</v>
      </c>
      <c r="V1457" s="13">
        <v>0</v>
      </c>
      <c r="W1457" s="13">
        <v>0</v>
      </c>
      <c r="X1457" s="13">
        <v>0</v>
      </c>
      <c r="Y1457" s="13">
        <v>0</v>
      </c>
      <c r="Z1457" s="13">
        <v>0</v>
      </c>
      <c r="AA1457" s="13">
        <v>0</v>
      </c>
      <c r="AB1457" s="13">
        <v>0</v>
      </c>
      <c r="AC1457" s="13">
        <v>0</v>
      </c>
      <c r="AD1457" s="13">
        <v>20</v>
      </c>
      <c r="AE1457" s="13">
        <v>0</v>
      </c>
      <c r="AF1457" s="13">
        <v>0</v>
      </c>
      <c r="AG1457" s="8">
        <v>2</v>
      </c>
      <c r="AH1457" s="8">
        <v>2</v>
      </c>
      <c r="AI1457" s="8">
        <v>0</v>
      </c>
      <c r="AJ1457" s="8">
        <v>1.5</v>
      </c>
      <c r="AK1457" s="13">
        <v>0</v>
      </c>
      <c r="AL1457" s="13">
        <v>0</v>
      </c>
      <c r="AM1457" s="13">
        <v>0</v>
      </c>
      <c r="AN1457" s="13">
        <v>1</v>
      </c>
      <c r="AO1457" s="13">
        <v>3000</v>
      </c>
      <c r="AP1457" s="13">
        <v>0.5</v>
      </c>
      <c r="AQ1457" s="13">
        <v>0</v>
      </c>
      <c r="AR1457" s="8">
        <v>0</v>
      </c>
      <c r="AS1457" s="13" t="s">
        <v>160</v>
      </c>
      <c r="AT1457" s="17" t="s">
        <v>161</v>
      </c>
      <c r="AU1457" s="13" t="s">
        <v>358</v>
      </c>
      <c r="AV1457" s="16">
        <v>0</v>
      </c>
      <c r="AW1457" s="16">
        <v>0</v>
      </c>
      <c r="AX1457" s="14" t="s">
        <v>346</v>
      </c>
      <c r="AY1457" s="13" t="s">
        <v>2023</v>
      </c>
      <c r="AZ1457" s="15">
        <v>0</v>
      </c>
      <c r="BA1457" s="15">
        <v>0</v>
      </c>
      <c r="BB1457" s="36" t="s">
        <v>2024</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70304002</v>
      </c>
      <c r="D1458" s="17" t="s">
        <v>484</v>
      </c>
      <c r="E1458" s="16">
        <v>1</v>
      </c>
      <c r="F1458" s="16">
        <v>60010500</v>
      </c>
      <c r="G1458" s="16">
        <v>0</v>
      </c>
      <c r="H1458" s="15">
        <v>0</v>
      </c>
      <c r="I1458" s="16">
        <v>1</v>
      </c>
      <c r="J1458" s="16">
        <v>0</v>
      </c>
      <c r="K1458" s="16">
        <v>0</v>
      </c>
      <c r="L1458" s="16">
        <v>0</v>
      </c>
      <c r="M1458" s="16">
        <v>0</v>
      </c>
      <c r="N1458" s="13">
        <v>2</v>
      </c>
      <c r="O1458" s="16">
        <v>1</v>
      </c>
      <c r="P1458" s="16">
        <v>0.05</v>
      </c>
      <c r="Q1458" s="16">
        <v>0</v>
      </c>
      <c r="R1458" s="8">
        <v>0</v>
      </c>
      <c r="S1458" s="15">
        <v>0</v>
      </c>
      <c r="T1458" s="13">
        <v>1</v>
      </c>
      <c r="U1458" s="16">
        <v>1</v>
      </c>
      <c r="V1458" s="16">
        <v>0</v>
      </c>
      <c r="W1458" s="16">
        <v>2</v>
      </c>
      <c r="X1458" s="16">
        <v>0</v>
      </c>
      <c r="Y1458" s="16">
        <v>0</v>
      </c>
      <c r="Z1458" s="16">
        <v>0</v>
      </c>
      <c r="AA1458" s="16">
        <v>0</v>
      </c>
      <c r="AB1458" s="13">
        <v>0</v>
      </c>
      <c r="AC1458" s="16">
        <v>0</v>
      </c>
      <c r="AD1458" s="16">
        <v>10</v>
      </c>
      <c r="AE1458" s="16">
        <v>0</v>
      </c>
      <c r="AF1458" s="16">
        <v>0</v>
      </c>
      <c r="AG1458" s="8">
        <v>7</v>
      </c>
      <c r="AH1458" s="8">
        <v>0</v>
      </c>
      <c r="AI1458" s="8">
        <v>0</v>
      </c>
      <c r="AJ1458" s="8">
        <v>0</v>
      </c>
      <c r="AK1458" s="16">
        <v>0</v>
      </c>
      <c r="AL1458" s="16">
        <v>0</v>
      </c>
      <c r="AM1458" s="16">
        <v>0</v>
      </c>
      <c r="AN1458" s="16">
        <v>0</v>
      </c>
      <c r="AO1458" s="16">
        <v>1000</v>
      </c>
      <c r="AP1458" s="16">
        <v>0.5</v>
      </c>
      <c r="AQ1458" s="16">
        <v>0</v>
      </c>
      <c r="AR1458" s="8">
        <v>0</v>
      </c>
      <c r="AS1458" s="16" t="s">
        <v>428</v>
      </c>
      <c r="AT1458" s="17" t="s">
        <v>482</v>
      </c>
      <c r="AU1458" s="16">
        <v>0</v>
      </c>
      <c r="AV1458" s="16">
        <v>10007001</v>
      </c>
      <c r="AW1458" s="16">
        <v>0</v>
      </c>
      <c r="AX1458" s="17" t="s">
        <v>162</v>
      </c>
      <c r="AY1458" s="17" t="s">
        <v>160</v>
      </c>
      <c r="AZ1458" s="15">
        <v>0</v>
      </c>
      <c r="BA1458" s="15">
        <v>0</v>
      </c>
      <c r="BB1458" s="71" t="s">
        <v>485</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70304003</v>
      </c>
      <c r="D1459" s="14" t="s">
        <v>486</v>
      </c>
      <c r="E1459" s="16">
        <v>1</v>
      </c>
      <c r="F1459" s="13">
        <v>60010100</v>
      </c>
      <c r="G1459" s="16">
        <v>0</v>
      </c>
      <c r="H1459" s="15">
        <v>0</v>
      </c>
      <c r="I1459" s="16">
        <v>1</v>
      </c>
      <c r="J1459" s="16">
        <v>0</v>
      </c>
      <c r="K1459" s="16">
        <v>0</v>
      </c>
      <c r="L1459" s="13">
        <v>0</v>
      </c>
      <c r="M1459" s="13">
        <v>0</v>
      </c>
      <c r="N1459" s="13">
        <v>2</v>
      </c>
      <c r="O1459" s="13">
        <v>1</v>
      </c>
      <c r="P1459" s="13">
        <v>1</v>
      </c>
      <c r="Q1459" s="13">
        <v>0</v>
      </c>
      <c r="R1459" s="8">
        <v>0</v>
      </c>
      <c r="S1459" s="13">
        <v>0</v>
      </c>
      <c r="T1459" s="13">
        <v>1</v>
      </c>
      <c r="U1459" s="13">
        <v>2</v>
      </c>
      <c r="V1459" s="13">
        <v>0</v>
      </c>
      <c r="W1459" s="13">
        <v>2</v>
      </c>
      <c r="X1459" s="13">
        <v>0</v>
      </c>
      <c r="Y1459" s="13">
        <v>1</v>
      </c>
      <c r="Z1459" s="13">
        <v>0</v>
      </c>
      <c r="AA1459" s="13">
        <v>0</v>
      </c>
      <c r="AB1459" s="13">
        <v>0</v>
      </c>
      <c r="AC1459" s="13">
        <v>0</v>
      </c>
      <c r="AD1459" s="13">
        <v>12</v>
      </c>
      <c r="AE1459" s="13">
        <v>2</v>
      </c>
      <c r="AF1459" s="13" t="s">
        <v>169</v>
      </c>
      <c r="AG1459" s="8">
        <v>0</v>
      </c>
      <c r="AH1459" s="8">
        <v>0</v>
      </c>
      <c r="AI1459" s="8">
        <v>0</v>
      </c>
      <c r="AJ1459" s="8">
        <v>1.5</v>
      </c>
      <c r="AK1459" s="13">
        <v>0</v>
      </c>
      <c r="AL1459" s="13">
        <v>0</v>
      </c>
      <c r="AM1459" s="13">
        <v>0</v>
      </c>
      <c r="AN1459" s="13">
        <v>1</v>
      </c>
      <c r="AO1459" s="13">
        <v>5000</v>
      </c>
      <c r="AP1459" s="13">
        <v>0.5</v>
      </c>
      <c r="AQ1459" s="13">
        <v>0</v>
      </c>
      <c r="AR1459" s="8">
        <v>0</v>
      </c>
      <c r="AS1459" s="13" t="s">
        <v>160</v>
      </c>
      <c r="AT1459" s="17" t="s">
        <v>400</v>
      </c>
      <c r="AU1459" s="13" t="s">
        <v>351</v>
      </c>
      <c r="AV1459" s="16">
        <v>10000007</v>
      </c>
      <c r="AW1459" s="16">
        <v>70201001</v>
      </c>
      <c r="AX1459" s="14" t="s">
        <v>162</v>
      </c>
      <c r="AY1459" s="13">
        <v>0</v>
      </c>
      <c r="AZ1459" s="15">
        <v>0</v>
      </c>
      <c r="BA1459" s="15">
        <v>0</v>
      </c>
      <c r="BB1459" s="36" t="s">
        <v>487</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70304004</v>
      </c>
      <c r="D1460" s="17" t="s">
        <v>1987</v>
      </c>
      <c r="E1460" s="16">
        <v>1</v>
      </c>
      <c r="F1460" s="16">
        <v>60010500</v>
      </c>
      <c r="G1460" s="16">
        <v>0</v>
      </c>
      <c r="H1460" s="15">
        <v>0</v>
      </c>
      <c r="I1460" s="16">
        <v>1</v>
      </c>
      <c r="J1460" s="16">
        <v>0</v>
      </c>
      <c r="K1460" s="16">
        <v>0</v>
      </c>
      <c r="L1460" s="16">
        <v>0</v>
      </c>
      <c r="M1460" s="16">
        <v>0</v>
      </c>
      <c r="N1460" s="13">
        <v>2</v>
      </c>
      <c r="O1460" s="16">
        <v>2</v>
      </c>
      <c r="P1460" s="16">
        <v>0.3</v>
      </c>
      <c r="Q1460" s="16">
        <v>0</v>
      </c>
      <c r="R1460" s="8">
        <v>0</v>
      </c>
      <c r="S1460" s="15">
        <v>0</v>
      </c>
      <c r="T1460" s="13">
        <v>1</v>
      </c>
      <c r="U1460" s="16">
        <v>2</v>
      </c>
      <c r="V1460" s="16">
        <v>0</v>
      </c>
      <c r="W1460" s="16">
        <v>0</v>
      </c>
      <c r="X1460" s="16">
        <v>0</v>
      </c>
      <c r="Y1460" s="16">
        <v>0</v>
      </c>
      <c r="Z1460" s="16">
        <v>0</v>
      </c>
      <c r="AA1460" s="16">
        <v>0</v>
      </c>
      <c r="AB1460" s="13">
        <v>0</v>
      </c>
      <c r="AC1460" s="16">
        <v>0</v>
      </c>
      <c r="AD1460" s="13">
        <v>99999</v>
      </c>
      <c r="AE1460" s="16">
        <v>0</v>
      </c>
      <c r="AF1460" s="16">
        <v>0</v>
      </c>
      <c r="AG1460" s="8">
        <v>2</v>
      </c>
      <c r="AH1460" s="8">
        <v>0</v>
      </c>
      <c r="AI1460" s="8">
        <v>0</v>
      </c>
      <c r="AJ1460" s="8">
        <v>0</v>
      </c>
      <c r="AK1460" s="16">
        <v>0</v>
      </c>
      <c r="AL1460" s="16">
        <v>0</v>
      </c>
      <c r="AM1460" s="16">
        <v>0</v>
      </c>
      <c r="AN1460" s="16">
        <v>0</v>
      </c>
      <c r="AO1460" s="16">
        <v>1000</v>
      </c>
      <c r="AP1460" s="16">
        <v>0</v>
      </c>
      <c r="AQ1460" s="16">
        <v>0</v>
      </c>
      <c r="AR1460" s="8" t="s">
        <v>489</v>
      </c>
      <c r="AS1460" s="16" t="s">
        <v>160</v>
      </c>
      <c r="AT1460" s="17" t="s">
        <v>161</v>
      </c>
      <c r="AU1460" s="16" t="s">
        <v>249</v>
      </c>
      <c r="AV1460" s="16">
        <v>0</v>
      </c>
      <c r="AW1460" s="16">
        <v>0</v>
      </c>
      <c r="AX1460" s="17" t="s">
        <v>162</v>
      </c>
      <c r="AY1460" s="17" t="s">
        <v>160</v>
      </c>
      <c r="AZ1460" s="15">
        <v>0</v>
      </c>
      <c r="BA1460" s="15">
        <v>0</v>
      </c>
      <c r="BB1460" s="71" t="s">
        <v>490</v>
      </c>
      <c r="BC1460" s="16">
        <v>0</v>
      </c>
      <c r="BD1460" s="13">
        <v>0</v>
      </c>
      <c r="BE1460" s="16">
        <v>0</v>
      </c>
      <c r="BF1460" s="16">
        <v>0</v>
      </c>
      <c r="BG1460" s="16">
        <v>0</v>
      </c>
      <c r="BH1460" s="16">
        <v>0</v>
      </c>
      <c r="BI1460" s="11">
        <v>0</v>
      </c>
      <c r="BJ1460" s="8">
        <v>0</v>
      </c>
      <c r="BK1460" s="8">
        <v>0</v>
      </c>
      <c r="BL1460" s="8">
        <v>0</v>
      </c>
      <c r="BM1460" s="8">
        <v>0</v>
      </c>
      <c r="BN1460" s="8">
        <v>0</v>
      </c>
      <c r="BO1460" s="8">
        <v>0</v>
      </c>
      <c r="BP1460" s="8">
        <v>0</v>
      </c>
    </row>
    <row r="1461" spans="3:68" ht="20.100000000000001" customHeight="1">
      <c r="C1461" s="16">
        <v>70304005</v>
      </c>
      <c r="D1461" s="17" t="s">
        <v>491</v>
      </c>
      <c r="E1461" s="16">
        <v>1</v>
      </c>
      <c r="F1461" s="16">
        <v>60010500</v>
      </c>
      <c r="G1461" s="16">
        <v>0</v>
      </c>
      <c r="H1461" s="15">
        <v>0</v>
      </c>
      <c r="I1461" s="16">
        <v>1</v>
      </c>
      <c r="J1461" s="16">
        <v>0</v>
      </c>
      <c r="K1461" s="16">
        <v>0</v>
      </c>
      <c r="L1461" s="16">
        <v>0</v>
      </c>
      <c r="M1461" s="16">
        <v>0</v>
      </c>
      <c r="N1461" s="13">
        <v>2</v>
      </c>
      <c r="O1461" s="16">
        <v>2</v>
      </c>
      <c r="P1461" s="16">
        <v>1</v>
      </c>
      <c r="Q1461" s="16">
        <v>0</v>
      </c>
      <c r="R1461" s="8">
        <v>0</v>
      </c>
      <c r="S1461" s="15">
        <v>0</v>
      </c>
      <c r="T1461" s="13">
        <v>1</v>
      </c>
      <c r="U1461" s="16">
        <v>2</v>
      </c>
      <c r="V1461" s="16">
        <v>0</v>
      </c>
      <c r="W1461" s="16">
        <v>0</v>
      </c>
      <c r="X1461" s="16">
        <v>0</v>
      </c>
      <c r="Y1461" s="16">
        <v>0</v>
      </c>
      <c r="Z1461" s="16">
        <v>0</v>
      </c>
      <c r="AA1461" s="16">
        <v>0</v>
      </c>
      <c r="AB1461" s="13">
        <v>0</v>
      </c>
      <c r="AC1461" s="16">
        <v>0</v>
      </c>
      <c r="AD1461" s="13">
        <v>20</v>
      </c>
      <c r="AE1461" s="16">
        <v>0</v>
      </c>
      <c r="AF1461" s="16">
        <v>0</v>
      </c>
      <c r="AG1461" s="8">
        <v>2</v>
      </c>
      <c r="AH1461" s="8">
        <v>0</v>
      </c>
      <c r="AI1461" s="8">
        <v>0</v>
      </c>
      <c r="AJ1461" s="8">
        <v>0</v>
      </c>
      <c r="AK1461" s="16">
        <v>0</v>
      </c>
      <c r="AL1461" s="16">
        <v>0</v>
      </c>
      <c r="AM1461" s="16">
        <v>0</v>
      </c>
      <c r="AN1461" s="16">
        <v>0</v>
      </c>
      <c r="AO1461" s="16">
        <v>1000</v>
      </c>
      <c r="AP1461" s="16">
        <v>0</v>
      </c>
      <c r="AQ1461" s="16">
        <v>0</v>
      </c>
      <c r="AR1461" s="8">
        <v>90304001</v>
      </c>
      <c r="AS1461" s="16" t="s">
        <v>160</v>
      </c>
      <c r="AT1461" s="17" t="s">
        <v>161</v>
      </c>
      <c r="AU1461" s="16" t="s">
        <v>249</v>
      </c>
      <c r="AV1461" s="16">
        <v>0</v>
      </c>
      <c r="AW1461" s="16">
        <v>0</v>
      </c>
      <c r="AX1461" s="17" t="s">
        <v>162</v>
      </c>
      <c r="AY1461" s="17" t="s">
        <v>160</v>
      </c>
      <c r="AZ1461" s="15">
        <v>0</v>
      </c>
      <c r="BA1461" s="15">
        <v>0</v>
      </c>
      <c r="BB1461" s="71" t="s">
        <v>492</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70304006</v>
      </c>
      <c r="D1462" s="14" t="s">
        <v>493</v>
      </c>
      <c r="E1462" s="13">
        <v>2</v>
      </c>
      <c r="F1462" s="13">
        <v>61012301</v>
      </c>
      <c r="G1462" s="13">
        <v>0</v>
      </c>
      <c r="H1462" s="15">
        <v>0</v>
      </c>
      <c r="I1462" s="16">
        <v>1</v>
      </c>
      <c r="J1462" s="16">
        <v>0</v>
      </c>
      <c r="K1462" s="16">
        <v>0</v>
      </c>
      <c r="L1462" s="13">
        <v>0</v>
      </c>
      <c r="M1462" s="13">
        <v>0</v>
      </c>
      <c r="N1462" s="13">
        <v>2</v>
      </c>
      <c r="O1462" s="13">
        <v>1</v>
      </c>
      <c r="P1462" s="13">
        <v>0.5</v>
      </c>
      <c r="Q1462" s="13">
        <v>0</v>
      </c>
      <c r="R1462" s="8">
        <v>0</v>
      </c>
      <c r="S1462" s="13">
        <v>0</v>
      </c>
      <c r="T1462" s="13">
        <v>1</v>
      </c>
      <c r="U1462" s="13">
        <v>2</v>
      </c>
      <c r="V1462" s="13">
        <v>0</v>
      </c>
      <c r="W1462" s="13">
        <v>1.4</v>
      </c>
      <c r="X1462" s="13">
        <v>150</v>
      </c>
      <c r="Y1462" s="13">
        <v>1</v>
      </c>
      <c r="Z1462" s="13">
        <v>0</v>
      </c>
      <c r="AA1462" s="13">
        <v>0</v>
      </c>
      <c r="AB1462" s="13">
        <v>0</v>
      </c>
      <c r="AC1462" s="13">
        <v>0</v>
      </c>
      <c r="AD1462" s="13">
        <v>12</v>
      </c>
      <c r="AE1462" s="13">
        <v>2</v>
      </c>
      <c r="AF1462" s="13" t="s">
        <v>169</v>
      </c>
      <c r="AG1462" s="8">
        <v>0</v>
      </c>
      <c r="AH1462" s="8">
        <v>2</v>
      </c>
      <c r="AI1462" s="8">
        <v>0</v>
      </c>
      <c r="AJ1462" s="8">
        <v>1.5</v>
      </c>
      <c r="AK1462" s="13">
        <v>0</v>
      </c>
      <c r="AL1462" s="13">
        <v>0</v>
      </c>
      <c r="AM1462" s="13">
        <v>0</v>
      </c>
      <c r="AN1462" s="13">
        <v>1.5</v>
      </c>
      <c r="AO1462" s="13">
        <v>1200</v>
      </c>
      <c r="AP1462" s="13">
        <v>1</v>
      </c>
      <c r="AQ1462" s="13">
        <v>15</v>
      </c>
      <c r="AR1462" s="8">
        <v>0</v>
      </c>
      <c r="AS1462" s="13" t="s">
        <v>160</v>
      </c>
      <c r="AT1462" s="14" t="s">
        <v>199</v>
      </c>
      <c r="AU1462" s="13" t="s">
        <v>171</v>
      </c>
      <c r="AV1462" s="16">
        <v>10000011</v>
      </c>
      <c r="AW1462" s="16">
        <v>70404001</v>
      </c>
      <c r="AX1462" s="14" t="s">
        <v>172</v>
      </c>
      <c r="AY1462" s="13">
        <v>0</v>
      </c>
      <c r="AZ1462" s="15">
        <v>0</v>
      </c>
      <c r="BA1462" s="15">
        <v>0</v>
      </c>
      <c r="BB1462" s="36" t="s">
        <v>514</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19.5" customHeight="1">
      <c r="C1463" s="16">
        <v>70304007</v>
      </c>
      <c r="D1463" s="14" t="s">
        <v>496</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199</v>
      </c>
      <c r="AU1463" s="13" t="s">
        <v>351</v>
      </c>
      <c r="AV1463" s="16">
        <v>10000007</v>
      </c>
      <c r="AW1463" s="16">
        <v>70205002</v>
      </c>
      <c r="AX1463" s="14" t="s">
        <v>162</v>
      </c>
      <c r="AY1463" s="13">
        <v>0</v>
      </c>
      <c r="AZ1463" s="15">
        <v>0</v>
      </c>
      <c r="BA1463" s="15">
        <v>0</v>
      </c>
      <c r="BB1463" s="36" t="s">
        <v>497</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70304008</v>
      </c>
      <c r="D1464" s="11" t="s">
        <v>515</v>
      </c>
      <c r="E1464" s="11">
        <v>1</v>
      </c>
      <c r="F1464" s="11">
        <v>60010002</v>
      </c>
      <c r="G1464" s="11">
        <v>0</v>
      </c>
      <c r="H1464" s="12">
        <v>0</v>
      </c>
      <c r="I1464" s="11">
        <v>0</v>
      </c>
      <c r="J1464" s="11">
        <v>0</v>
      </c>
      <c r="K1464" s="12">
        <v>0</v>
      </c>
      <c r="L1464" s="12">
        <v>0</v>
      </c>
      <c r="M1464" s="11">
        <v>0</v>
      </c>
      <c r="N1464" s="13">
        <v>2</v>
      </c>
      <c r="O1464" s="11">
        <v>2</v>
      </c>
      <c r="P1464" s="11">
        <v>0.95</v>
      </c>
      <c r="Q1464" s="11">
        <v>0</v>
      </c>
      <c r="R1464" s="8">
        <v>0</v>
      </c>
      <c r="S1464" s="11">
        <v>0</v>
      </c>
      <c r="T1464" s="13">
        <v>1</v>
      </c>
      <c r="U1464" s="11">
        <v>2</v>
      </c>
      <c r="V1464" s="12">
        <v>0</v>
      </c>
      <c r="W1464" s="11">
        <v>3</v>
      </c>
      <c r="X1464" s="11">
        <v>0</v>
      </c>
      <c r="Y1464" s="11">
        <v>0</v>
      </c>
      <c r="Z1464" s="11">
        <v>0</v>
      </c>
      <c r="AA1464" s="12">
        <v>0</v>
      </c>
      <c r="AB1464" s="11">
        <v>0</v>
      </c>
      <c r="AC1464" s="11">
        <v>0</v>
      </c>
      <c r="AD1464" s="11">
        <v>15</v>
      </c>
      <c r="AE1464" s="11">
        <v>2</v>
      </c>
      <c r="AF1464" s="11" t="s">
        <v>516</v>
      </c>
      <c r="AG1464" s="63">
        <v>0</v>
      </c>
      <c r="AH1464" s="63">
        <v>2</v>
      </c>
      <c r="AI1464" s="8">
        <v>0</v>
      </c>
      <c r="AJ1464" s="11">
        <v>4</v>
      </c>
      <c r="AK1464" s="29">
        <v>0</v>
      </c>
      <c r="AL1464" s="11">
        <v>0</v>
      </c>
      <c r="AM1464" s="11">
        <v>0</v>
      </c>
      <c r="AN1464" s="11">
        <v>2</v>
      </c>
      <c r="AO1464" s="13">
        <v>4000</v>
      </c>
      <c r="AP1464" s="11">
        <v>2</v>
      </c>
      <c r="AQ1464" s="11">
        <v>0</v>
      </c>
      <c r="AR1464" s="8">
        <v>0</v>
      </c>
      <c r="AS1464" s="13" t="s">
        <v>428</v>
      </c>
      <c r="AT1464" s="17" t="s">
        <v>216</v>
      </c>
      <c r="AU1464" s="12">
        <v>0</v>
      </c>
      <c r="AV1464" s="12">
        <v>0</v>
      </c>
      <c r="AW1464" s="12">
        <v>70205004</v>
      </c>
      <c r="AX1464" s="17" t="s">
        <v>162</v>
      </c>
      <c r="AY1464" s="13">
        <v>0</v>
      </c>
      <c r="AZ1464" s="15">
        <v>0</v>
      </c>
      <c r="BA1464" s="15">
        <v>0</v>
      </c>
      <c r="BB1464" s="36" t="s">
        <v>517</v>
      </c>
      <c r="BC1464" s="11">
        <v>2</v>
      </c>
      <c r="BD1464" s="11">
        <v>0</v>
      </c>
      <c r="BE1464" s="16">
        <v>0</v>
      </c>
      <c r="BF1464" s="11">
        <v>1</v>
      </c>
      <c r="BG1464" s="11">
        <v>2</v>
      </c>
      <c r="BH1464" s="29">
        <v>0</v>
      </c>
      <c r="BI1464" s="11">
        <v>0</v>
      </c>
      <c r="BJ1464" s="8">
        <v>0</v>
      </c>
      <c r="BK1464" s="8">
        <v>0</v>
      </c>
      <c r="BL1464" s="8">
        <v>0</v>
      </c>
      <c r="BM1464" s="8">
        <v>0</v>
      </c>
      <c r="BN1464" s="8">
        <v>0</v>
      </c>
      <c r="BO1464" s="8">
        <v>0</v>
      </c>
      <c r="BP1464" s="8">
        <v>0</v>
      </c>
    </row>
    <row r="1465" spans="3:68" ht="20.100000000000001" customHeight="1">
      <c r="C1465" s="16">
        <v>70305001</v>
      </c>
      <c r="D1465" s="14" t="s">
        <v>695</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2.5</v>
      </c>
      <c r="X1465" s="13">
        <v>0</v>
      </c>
      <c r="Y1465" s="13">
        <v>1</v>
      </c>
      <c r="Z1465" s="13">
        <v>0</v>
      </c>
      <c r="AA1465" s="13">
        <v>0</v>
      </c>
      <c r="AB1465" s="13">
        <v>0</v>
      </c>
      <c r="AC1465" s="13">
        <v>0</v>
      </c>
      <c r="AD1465" s="13">
        <v>12</v>
      </c>
      <c r="AE1465" s="13">
        <v>1</v>
      </c>
      <c r="AF1465" s="13">
        <v>3</v>
      </c>
      <c r="AG1465" s="8">
        <v>4</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70204002</v>
      </c>
      <c r="AX1465" s="14" t="s">
        <v>162</v>
      </c>
      <c r="AY1465" s="13" t="s">
        <v>2025</v>
      </c>
      <c r="AZ1465" s="15">
        <v>0</v>
      </c>
      <c r="BA1465" s="15">
        <v>0</v>
      </c>
      <c r="BB1465" s="36" t="s">
        <v>753</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70305002</v>
      </c>
      <c r="D1466" s="14" t="s">
        <v>754</v>
      </c>
      <c r="E1466" s="16">
        <v>1</v>
      </c>
      <c r="F1466" s="13">
        <v>60010100</v>
      </c>
      <c r="G1466" s="16">
        <v>0</v>
      </c>
      <c r="H1466" s="15">
        <v>0</v>
      </c>
      <c r="I1466" s="16">
        <v>1</v>
      </c>
      <c r="J1466" s="16">
        <v>0</v>
      </c>
      <c r="K1466" s="16">
        <v>0</v>
      </c>
      <c r="L1466" s="13">
        <v>0</v>
      </c>
      <c r="M1466" s="13">
        <v>0</v>
      </c>
      <c r="N1466" s="13">
        <v>2</v>
      </c>
      <c r="O1466" s="13">
        <v>1</v>
      </c>
      <c r="P1466" s="13">
        <v>1</v>
      </c>
      <c r="Q1466" s="13">
        <v>0</v>
      </c>
      <c r="R1466" s="8">
        <v>0</v>
      </c>
      <c r="S1466" s="13">
        <v>0</v>
      </c>
      <c r="T1466" s="13">
        <v>1</v>
      </c>
      <c r="U1466" s="13">
        <v>2</v>
      </c>
      <c r="V1466" s="13">
        <v>0</v>
      </c>
      <c r="W1466" s="13">
        <v>2</v>
      </c>
      <c r="X1466" s="13">
        <v>0</v>
      </c>
      <c r="Y1466" s="13">
        <v>1</v>
      </c>
      <c r="Z1466" s="13">
        <v>0</v>
      </c>
      <c r="AA1466" s="13">
        <v>0</v>
      </c>
      <c r="AB1466" s="13">
        <v>0</v>
      </c>
      <c r="AC1466" s="13">
        <v>0</v>
      </c>
      <c r="AD1466" s="13">
        <v>12</v>
      </c>
      <c r="AE1466" s="13">
        <v>2</v>
      </c>
      <c r="AF1466" s="13" t="s">
        <v>169</v>
      </c>
      <c r="AG1466" s="8">
        <v>0</v>
      </c>
      <c r="AH1466" s="8">
        <v>2</v>
      </c>
      <c r="AI1466" s="8">
        <v>0</v>
      </c>
      <c r="AJ1466" s="8">
        <v>1.5</v>
      </c>
      <c r="AK1466" s="13">
        <v>0</v>
      </c>
      <c r="AL1466" s="13">
        <v>0</v>
      </c>
      <c r="AM1466" s="13">
        <v>0</v>
      </c>
      <c r="AN1466" s="13">
        <v>1.5</v>
      </c>
      <c r="AO1466" s="13">
        <v>10000</v>
      </c>
      <c r="AP1466" s="13">
        <v>1</v>
      </c>
      <c r="AQ1466" s="13">
        <v>5</v>
      </c>
      <c r="AR1466" s="8">
        <v>0</v>
      </c>
      <c r="AS1466" s="13" t="s">
        <v>160</v>
      </c>
      <c r="AT1466" s="17" t="s">
        <v>400</v>
      </c>
      <c r="AU1466" s="13" t="s">
        <v>351</v>
      </c>
      <c r="AV1466" s="16">
        <v>10000007</v>
      </c>
      <c r="AW1466" s="16">
        <v>70302003</v>
      </c>
      <c r="AX1466" s="17" t="s">
        <v>382</v>
      </c>
      <c r="AY1466" s="13">
        <v>0</v>
      </c>
      <c r="AZ1466" s="15">
        <v>0</v>
      </c>
      <c r="BA1466" s="15">
        <v>0</v>
      </c>
      <c r="BB1466" s="36" t="s">
        <v>691</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70305003</v>
      </c>
      <c r="D1467" s="17" t="s">
        <v>403</v>
      </c>
      <c r="E1467" s="16">
        <v>1</v>
      </c>
      <c r="F1467" s="16">
        <v>60010500</v>
      </c>
      <c r="G1467" s="16">
        <v>0</v>
      </c>
      <c r="H1467" s="15">
        <v>0</v>
      </c>
      <c r="I1467" s="16">
        <v>1</v>
      </c>
      <c r="J1467" s="16">
        <v>0</v>
      </c>
      <c r="K1467" s="16">
        <v>0</v>
      </c>
      <c r="L1467" s="16">
        <v>0</v>
      </c>
      <c r="M1467" s="16">
        <v>0</v>
      </c>
      <c r="N1467" s="13">
        <v>2</v>
      </c>
      <c r="O1467" s="16">
        <v>2</v>
      </c>
      <c r="P1467" s="16">
        <v>0.3</v>
      </c>
      <c r="Q1467" s="16">
        <v>0</v>
      </c>
      <c r="R1467" s="8">
        <v>0</v>
      </c>
      <c r="S1467" s="15">
        <v>0</v>
      </c>
      <c r="T1467" s="13">
        <v>1</v>
      </c>
      <c r="U1467" s="16">
        <v>2</v>
      </c>
      <c r="V1467" s="16">
        <v>0</v>
      </c>
      <c r="W1467" s="16">
        <v>0</v>
      </c>
      <c r="X1467" s="16">
        <v>0</v>
      </c>
      <c r="Y1467" s="16">
        <v>0</v>
      </c>
      <c r="Z1467" s="16">
        <v>0</v>
      </c>
      <c r="AA1467" s="16">
        <v>0</v>
      </c>
      <c r="AB1467" s="13">
        <v>0</v>
      </c>
      <c r="AC1467" s="16">
        <v>0</v>
      </c>
      <c r="AD1467" s="13">
        <v>12</v>
      </c>
      <c r="AE1467" s="16">
        <v>0</v>
      </c>
      <c r="AF1467" s="16">
        <v>0</v>
      </c>
      <c r="AG1467" s="8">
        <v>7</v>
      </c>
      <c r="AH1467" s="8">
        <v>0</v>
      </c>
      <c r="AI1467" s="8">
        <v>0</v>
      </c>
      <c r="AJ1467" s="8">
        <v>0</v>
      </c>
      <c r="AK1467" s="16">
        <v>0</v>
      </c>
      <c r="AL1467" s="16">
        <v>0</v>
      </c>
      <c r="AM1467" s="16">
        <v>0</v>
      </c>
      <c r="AN1467" s="16">
        <v>0</v>
      </c>
      <c r="AO1467" s="16">
        <v>1000</v>
      </c>
      <c r="AP1467" s="16">
        <v>0</v>
      </c>
      <c r="AQ1467" s="16">
        <v>0</v>
      </c>
      <c r="AR1467" s="8">
        <v>0</v>
      </c>
      <c r="AS1467" s="16">
        <v>90204004</v>
      </c>
      <c r="AT1467" s="17" t="s">
        <v>161</v>
      </c>
      <c r="AU1467" s="16" t="s">
        <v>249</v>
      </c>
      <c r="AV1467" s="16">
        <v>0</v>
      </c>
      <c r="AW1467" s="16">
        <v>0</v>
      </c>
      <c r="AX1467" s="17" t="s">
        <v>162</v>
      </c>
      <c r="AY1467" s="17" t="s">
        <v>160</v>
      </c>
      <c r="AZ1467" s="15">
        <v>0</v>
      </c>
      <c r="BA1467" s="15">
        <v>0</v>
      </c>
      <c r="BB1467" s="71" t="s">
        <v>404</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19.5" customHeight="1">
      <c r="C1468" s="16">
        <v>70305004</v>
      </c>
      <c r="D1468" s="17" t="s">
        <v>491</v>
      </c>
      <c r="E1468" s="16">
        <v>1</v>
      </c>
      <c r="F1468" s="16">
        <v>60010500</v>
      </c>
      <c r="G1468" s="16">
        <v>0</v>
      </c>
      <c r="H1468" s="15">
        <v>0</v>
      </c>
      <c r="I1468" s="16">
        <v>1</v>
      </c>
      <c r="J1468" s="16">
        <v>0</v>
      </c>
      <c r="K1468" s="16">
        <v>0</v>
      </c>
      <c r="L1468" s="16">
        <v>0</v>
      </c>
      <c r="M1468" s="16">
        <v>0</v>
      </c>
      <c r="N1468" s="13">
        <v>2</v>
      </c>
      <c r="O1468" s="16">
        <v>2</v>
      </c>
      <c r="P1468" s="16">
        <v>0.3</v>
      </c>
      <c r="Q1468" s="16">
        <v>0</v>
      </c>
      <c r="R1468" s="8">
        <v>0</v>
      </c>
      <c r="S1468" s="15">
        <v>0</v>
      </c>
      <c r="T1468" s="13">
        <v>1</v>
      </c>
      <c r="U1468" s="16">
        <v>2</v>
      </c>
      <c r="V1468" s="16">
        <v>0</v>
      </c>
      <c r="W1468" s="16">
        <v>0</v>
      </c>
      <c r="X1468" s="16">
        <v>0</v>
      </c>
      <c r="Y1468" s="16">
        <v>0</v>
      </c>
      <c r="Z1468" s="16">
        <v>0</v>
      </c>
      <c r="AA1468" s="16">
        <v>0</v>
      </c>
      <c r="AB1468" s="13">
        <v>0</v>
      </c>
      <c r="AC1468" s="16">
        <v>0</v>
      </c>
      <c r="AD1468" s="13">
        <v>15</v>
      </c>
      <c r="AE1468" s="16">
        <v>0</v>
      </c>
      <c r="AF1468" s="16">
        <v>0</v>
      </c>
      <c r="AG1468" s="8">
        <v>2</v>
      </c>
      <c r="AH1468" s="8">
        <v>0</v>
      </c>
      <c r="AI1468" s="8">
        <v>0</v>
      </c>
      <c r="AJ1468" s="8">
        <v>0</v>
      </c>
      <c r="AK1468" s="16">
        <v>0</v>
      </c>
      <c r="AL1468" s="16">
        <v>0</v>
      </c>
      <c r="AM1468" s="16">
        <v>0</v>
      </c>
      <c r="AN1468" s="16">
        <v>0</v>
      </c>
      <c r="AO1468" s="16">
        <v>1000</v>
      </c>
      <c r="AP1468" s="16">
        <v>0</v>
      </c>
      <c r="AQ1468" s="16">
        <v>0</v>
      </c>
      <c r="AR1468" s="8" t="s">
        <v>489</v>
      </c>
      <c r="AS1468" s="16" t="s">
        <v>160</v>
      </c>
      <c r="AT1468" s="17" t="s">
        <v>161</v>
      </c>
      <c r="AU1468" s="16" t="s">
        <v>249</v>
      </c>
      <c r="AV1468" s="16">
        <v>0</v>
      </c>
      <c r="AW1468" s="16">
        <v>0</v>
      </c>
      <c r="AX1468" s="17" t="s">
        <v>162</v>
      </c>
      <c r="AY1468" s="17" t="s">
        <v>160</v>
      </c>
      <c r="AZ1468" s="15">
        <v>0</v>
      </c>
      <c r="BA1468" s="15">
        <v>0</v>
      </c>
      <c r="BB1468" s="71" t="s">
        <v>697</v>
      </c>
      <c r="BC1468" s="16">
        <v>0</v>
      </c>
      <c r="BD1468" s="13">
        <v>0</v>
      </c>
      <c r="BE1468" s="16">
        <v>0</v>
      </c>
      <c r="BF1468" s="16">
        <v>0</v>
      </c>
      <c r="BG1468" s="16">
        <v>0</v>
      </c>
      <c r="BH1468" s="16">
        <v>0</v>
      </c>
      <c r="BI1468" s="11">
        <v>0</v>
      </c>
      <c r="BJ1468" s="8">
        <v>0</v>
      </c>
      <c r="BK1468" s="8">
        <v>0</v>
      </c>
      <c r="BL1468" s="8">
        <v>0</v>
      </c>
      <c r="BM1468" s="8">
        <v>0</v>
      </c>
      <c r="BN1468" s="8">
        <v>0</v>
      </c>
      <c r="BO1468" s="8">
        <v>0</v>
      </c>
      <c r="BP1468" s="8">
        <v>0</v>
      </c>
    </row>
    <row r="1469" spans="3:68" ht="19.5" customHeight="1">
      <c r="C1469" s="16">
        <v>70305005</v>
      </c>
      <c r="D1469" s="14" t="s">
        <v>755</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216</v>
      </c>
      <c r="AU1469" s="13" t="s">
        <v>351</v>
      </c>
      <c r="AV1469" s="16">
        <v>10000007</v>
      </c>
      <c r="AW1469" s="16">
        <v>70305005</v>
      </c>
      <c r="AX1469" s="14" t="s">
        <v>162</v>
      </c>
      <c r="AY1469" s="13">
        <v>0</v>
      </c>
      <c r="AZ1469" s="15">
        <v>0</v>
      </c>
      <c r="BA1469" s="15">
        <v>0</v>
      </c>
      <c r="BB1469" s="36" t="s">
        <v>2026</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19.5" customHeight="1">
      <c r="C1470" s="16">
        <v>70305006</v>
      </c>
      <c r="D1470" s="14" t="s">
        <v>2027</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15</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2028</v>
      </c>
      <c r="AZ1470" s="15">
        <v>0</v>
      </c>
      <c r="BA1470" s="15">
        <v>0</v>
      </c>
      <c r="BB1470" s="36" t="s">
        <v>2029</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19.5" customHeight="1">
      <c r="C1471" s="16">
        <v>70305007</v>
      </c>
      <c r="D1471" s="14" t="s">
        <v>2030</v>
      </c>
      <c r="E1471" s="16">
        <v>1</v>
      </c>
      <c r="F1471" s="13">
        <v>60010100</v>
      </c>
      <c r="G1471" s="16">
        <v>0</v>
      </c>
      <c r="H1471" s="15">
        <v>0</v>
      </c>
      <c r="I1471" s="16">
        <v>1</v>
      </c>
      <c r="J1471" s="16">
        <v>0</v>
      </c>
      <c r="K1471" s="16">
        <v>0</v>
      </c>
      <c r="L1471" s="13">
        <v>0</v>
      </c>
      <c r="M1471" s="13">
        <v>0</v>
      </c>
      <c r="N1471" s="13">
        <v>2</v>
      </c>
      <c r="O1471" s="13">
        <v>1</v>
      </c>
      <c r="P1471" s="13">
        <v>1</v>
      </c>
      <c r="Q1471" s="13">
        <v>0</v>
      </c>
      <c r="R1471" s="8">
        <v>0</v>
      </c>
      <c r="S1471" s="13">
        <v>0</v>
      </c>
      <c r="T1471" s="13">
        <v>1</v>
      </c>
      <c r="U1471" s="13">
        <v>2</v>
      </c>
      <c r="V1471" s="13">
        <v>0</v>
      </c>
      <c r="W1471" s="13">
        <v>3</v>
      </c>
      <c r="X1471" s="13">
        <v>0</v>
      </c>
      <c r="Y1471" s="13">
        <v>1</v>
      </c>
      <c r="Z1471" s="13">
        <v>0</v>
      </c>
      <c r="AA1471" s="13">
        <v>0</v>
      </c>
      <c r="AB1471" s="13">
        <v>0</v>
      </c>
      <c r="AC1471" s="13">
        <v>0</v>
      </c>
      <c r="AD1471" s="13">
        <v>7</v>
      </c>
      <c r="AE1471" s="13">
        <v>1</v>
      </c>
      <c r="AF1471" s="13" t="s">
        <v>394</v>
      </c>
      <c r="AG1471" s="8">
        <v>0</v>
      </c>
      <c r="AH1471" s="8">
        <v>1</v>
      </c>
      <c r="AI1471" s="8">
        <v>0</v>
      </c>
      <c r="AJ1471" s="8">
        <v>3</v>
      </c>
      <c r="AK1471" s="13">
        <v>0</v>
      </c>
      <c r="AL1471" s="13">
        <v>0</v>
      </c>
      <c r="AM1471" s="13">
        <v>0</v>
      </c>
      <c r="AN1471" s="13">
        <v>3</v>
      </c>
      <c r="AO1471" s="13">
        <v>5000</v>
      </c>
      <c r="AP1471" s="13">
        <v>2.5</v>
      </c>
      <c r="AQ1471" s="13">
        <v>0</v>
      </c>
      <c r="AR1471" s="8">
        <v>0</v>
      </c>
      <c r="AS1471" s="13" t="s">
        <v>160</v>
      </c>
      <c r="AT1471" s="17" t="s">
        <v>161</v>
      </c>
      <c r="AU1471" s="13" t="s">
        <v>351</v>
      </c>
      <c r="AV1471" s="16">
        <v>10000007</v>
      </c>
      <c r="AW1471" s="16">
        <v>70305007</v>
      </c>
      <c r="AX1471" s="14" t="s">
        <v>162</v>
      </c>
      <c r="AY1471" s="13">
        <v>0</v>
      </c>
      <c r="AZ1471" s="15">
        <v>0</v>
      </c>
      <c r="BA1471" s="15">
        <v>0</v>
      </c>
      <c r="BB1471" s="36" t="s">
        <v>380</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70401001</v>
      </c>
      <c r="D1472" s="14" t="s">
        <v>390</v>
      </c>
      <c r="E1472" s="13">
        <v>1</v>
      </c>
      <c r="F1472" s="13">
        <v>60010300</v>
      </c>
      <c r="G1472" s="16">
        <v>0</v>
      </c>
      <c r="H1472" s="15">
        <v>0</v>
      </c>
      <c r="I1472" s="16">
        <v>1</v>
      </c>
      <c r="J1472" s="16">
        <v>0</v>
      </c>
      <c r="K1472" s="16">
        <v>0</v>
      </c>
      <c r="L1472" s="13">
        <v>0</v>
      </c>
      <c r="M1472" s="13">
        <v>0</v>
      </c>
      <c r="N1472" s="13">
        <v>2</v>
      </c>
      <c r="O1472" s="13">
        <v>2</v>
      </c>
      <c r="P1472" s="13">
        <v>0.8</v>
      </c>
      <c r="Q1472" s="13">
        <v>0</v>
      </c>
      <c r="R1472" s="8">
        <v>0</v>
      </c>
      <c r="S1472" s="13">
        <v>0</v>
      </c>
      <c r="T1472" s="13">
        <v>1</v>
      </c>
      <c r="U1472" s="13">
        <v>2</v>
      </c>
      <c r="V1472" s="13">
        <v>0</v>
      </c>
      <c r="W1472" s="13">
        <v>0</v>
      </c>
      <c r="X1472" s="13">
        <v>0</v>
      </c>
      <c r="Y1472" s="13">
        <v>0</v>
      </c>
      <c r="Z1472" s="13">
        <v>0</v>
      </c>
      <c r="AA1472" s="13">
        <v>0</v>
      </c>
      <c r="AB1472" s="13">
        <v>0</v>
      </c>
      <c r="AC1472" s="13">
        <v>0</v>
      </c>
      <c r="AD1472" s="13">
        <v>20</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2031</v>
      </c>
      <c r="AZ1472" s="15">
        <v>0</v>
      </c>
      <c r="BA1472" s="15">
        <v>0</v>
      </c>
      <c r="BB1472" s="36" t="s">
        <v>2032</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70401002</v>
      </c>
      <c r="D1473" s="14" t="s">
        <v>2033</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30</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2034</v>
      </c>
      <c r="AZ1473" s="15">
        <v>0</v>
      </c>
      <c r="BA1473" s="15">
        <v>0</v>
      </c>
      <c r="BB1473" s="36" t="s">
        <v>2035</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20.100000000000001" customHeight="1">
      <c r="C1474" s="16">
        <v>70401003</v>
      </c>
      <c r="D1474" s="17" t="s">
        <v>484</v>
      </c>
      <c r="E1474" s="16">
        <v>1</v>
      </c>
      <c r="F1474" s="16">
        <v>60010500</v>
      </c>
      <c r="G1474" s="16">
        <v>0</v>
      </c>
      <c r="H1474" s="15">
        <v>0</v>
      </c>
      <c r="I1474" s="16">
        <v>1</v>
      </c>
      <c r="J1474" s="16">
        <v>0</v>
      </c>
      <c r="K1474" s="16">
        <v>0</v>
      </c>
      <c r="L1474" s="16">
        <v>0</v>
      </c>
      <c r="M1474" s="16">
        <v>0</v>
      </c>
      <c r="N1474" s="13">
        <v>2</v>
      </c>
      <c r="O1474" s="16">
        <v>1</v>
      </c>
      <c r="P1474" s="16">
        <v>0.05</v>
      </c>
      <c r="Q1474" s="16">
        <v>0</v>
      </c>
      <c r="R1474" s="8">
        <v>0</v>
      </c>
      <c r="S1474" s="15">
        <v>0</v>
      </c>
      <c r="T1474" s="13">
        <v>1</v>
      </c>
      <c r="U1474" s="16">
        <v>1</v>
      </c>
      <c r="V1474" s="16">
        <v>0</v>
      </c>
      <c r="W1474" s="16">
        <v>2</v>
      </c>
      <c r="X1474" s="16">
        <v>0</v>
      </c>
      <c r="Y1474" s="16">
        <v>0</v>
      </c>
      <c r="Z1474" s="16">
        <v>0</v>
      </c>
      <c r="AA1474" s="16">
        <v>0</v>
      </c>
      <c r="AB1474" s="13">
        <v>0</v>
      </c>
      <c r="AC1474" s="16">
        <v>0</v>
      </c>
      <c r="AD1474" s="16">
        <v>10</v>
      </c>
      <c r="AE1474" s="16">
        <v>0</v>
      </c>
      <c r="AF1474" s="16">
        <v>0</v>
      </c>
      <c r="AG1474" s="8">
        <v>7</v>
      </c>
      <c r="AH1474" s="8">
        <v>0</v>
      </c>
      <c r="AI1474" s="8">
        <v>0</v>
      </c>
      <c r="AJ1474" s="8">
        <v>0</v>
      </c>
      <c r="AK1474" s="16">
        <v>0</v>
      </c>
      <c r="AL1474" s="16">
        <v>0</v>
      </c>
      <c r="AM1474" s="16">
        <v>0</v>
      </c>
      <c r="AN1474" s="16">
        <v>0</v>
      </c>
      <c r="AO1474" s="16">
        <v>1000</v>
      </c>
      <c r="AP1474" s="16">
        <v>0.5</v>
      </c>
      <c r="AQ1474" s="16">
        <v>0</v>
      </c>
      <c r="AR1474" s="8">
        <v>0</v>
      </c>
      <c r="AS1474" s="16" t="s">
        <v>428</v>
      </c>
      <c r="AT1474" s="17" t="s">
        <v>482</v>
      </c>
      <c r="AU1474" s="16">
        <v>0</v>
      </c>
      <c r="AV1474" s="16">
        <v>10007001</v>
      </c>
      <c r="AW1474" s="16">
        <v>0</v>
      </c>
      <c r="AX1474" s="17" t="s">
        <v>162</v>
      </c>
      <c r="AY1474" s="17" t="s">
        <v>160</v>
      </c>
      <c r="AZ1474" s="15">
        <v>0</v>
      </c>
      <c r="BA1474" s="15">
        <v>0</v>
      </c>
      <c r="BB1474" s="71" t="s">
        <v>485</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20.100000000000001" customHeight="1">
      <c r="C1475" s="16">
        <v>70401004</v>
      </c>
      <c r="D1475" s="17" t="s">
        <v>354</v>
      </c>
      <c r="E1475" s="16">
        <v>1</v>
      </c>
      <c r="F1475" s="16">
        <v>60010500</v>
      </c>
      <c r="G1475" s="16">
        <v>0</v>
      </c>
      <c r="H1475" s="15">
        <v>0</v>
      </c>
      <c r="I1475" s="16">
        <v>1</v>
      </c>
      <c r="J1475" s="16">
        <v>0</v>
      </c>
      <c r="K1475" s="16">
        <v>0</v>
      </c>
      <c r="L1475" s="16">
        <v>0</v>
      </c>
      <c r="M1475" s="16">
        <v>0</v>
      </c>
      <c r="N1475" s="13">
        <v>2</v>
      </c>
      <c r="O1475" s="16">
        <v>2</v>
      </c>
      <c r="P1475" s="16">
        <v>0.6</v>
      </c>
      <c r="Q1475" s="16">
        <v>0</v>
      </c>
      <c r="R1475" s="8">
        <v>0</v>
      </c>
      <c r="S1475" s="15">
        <v>0</v>
      </c>
      <c r="T1475" s="13">
        <v>1</v>
      </c>
      <c r="U1475" s="16">
        <v>2</v>
      </c>
      <c r="V1475" s="16">
        <v>0</v>
      </c>
      <c r="W1475" s="16">
        <v>0</v>
      </c>
      <c r="X1475" s="16">
        <v>0</v>
      </c>
      <c r="Y1475" s="16">
        <v>0</v>
      </c>
      <c r="Z1475" s="16">
        <v>0</v>
      </c>
      <c r="AA1475" s="16">
        <v>0</v>
      </c>
      <c r="AB1475" s="13">
        <v>0</v>
      </c>
      <c r="AC1475" s="16">
        <v>0</v>
      </c>
      <c r="AD1475" s="16">
        <v>20</v>
      </c>
      <c r="AE1475" s="16">
        <v>0</v>
      </c>
      <c r="AF1475" s="16">
        <v>0</v>
      </c>
      <c r="AG1475" s="8">
        <v>2</v>
      </c>
      <c r="AH1475" s="8">
        <v>0</v>
      </c>
      <c r="AI1475" s="8">
        <v>0</v>
      </c>
      <c r="AJ1475" s="8">
        <v>0</v>
      </c>
      <c r="AK1475" s="16">
        <v>0</v>
      </c>
      <c r="AL1475" s="16">
        <v>0</v>
      </c>
      <c r="AM1475" s="16">
        <v>0</v>
      </c>
      <c r="AN1475" s="16">
        <v>0</v>
      </c>
      <c r="AO1475" s="16">
        <v>1000</v>
      </c>
      <c r="AP1475" s="16">
        <v>0</v>
      </c>
      <c r="AQ1475" s="16">
        <v>0</v>
      </c>
      <c r="AR1475" s="8">
        <v>90401004</v>
      </c>
      <c r="AS1475" s="16" t="s">
        <v>160</v>
      </c>
      <c r="AT1475" s="17" t="s">
        <v>160</v>
      </c>
      <c r="AU1475" s="16" t="s">
        <v>249</v>
      </c>
      <c r="AV1475" s="16">
        <v>0</v>
      </c>
      <c r="AW1475" s="16">
        <v>40000003</v>
      </c>
      <c r="AX1475" s="17" t="s">
        <v>162</v>
      </c>
      <c r="AY1475" s="17" t="s">
        <v>160</v>
      </c>
      <c r="AZ1475" s="15">
        <v>0</v>
      </c>
      <c r="BA1475" s="15">
        <v>0</v>
      </c>
      <c r="BB1475" s="71" t="s">
        <v>555</v>
      </c>
      <c r="BC1475" s="16">
        <v>0</v>
      </c>
      <c r="BD1475" s="13">
        <v>0</v>
      </c>
      <c r="BE1475" s="16">
        <v>0</v>
      </c>
      <c r="BF1475" s="16">
        <v>0</v>
      </c>
      <c r="BG1475" s="16">
        <v>0</v>
      </c>
      <c r="BH1475" s="16">
        <v>0</v>
      </c>
      <c r="BI1475" s="11">
        <v>0</v>
      </c>
      <c r="BJ1475" s="8">
        <v>0</v>
      </c>
      <c r="BK1475" s="8">
        <v>0</v>
      </c>
      <c r="BL1475" s="8">
        <v>0</v>
      </c>
      <c r="BM1475" s="8">
        <v>0</v>
      </c>
      <c r="BN1475" s="8">
        <v>0</v>
      </c>
      <c r="BO1475" s="8">
        <v>0</v>
      </c>
      <c r="BP1475" s="8">
        <v>0</v>
      </c>
    </row>
    <row r="1476" spans="3:68" ht="20.100000000000001" customHeight="1">
      <c r="C1476" s="16">
        <v>70401005</v>
      </c>
      <c r="D1476" s="17" t="s">
        <v>491</v>
      </c>
      <c r="E1476" s="16">
        <v>1</v>
      </c>
      <c r="F1476" s="16">
        <v>60010500</v>
      </c>
      <c r="G1476" s="16">
        <v>0</v>
      </c>
      <c r="H1476" s="15">
        <v>0</v>
      </c>
      <c r="I1476" s="16">
        <v>1</v>
      </c>
      <c r="J1476" s="16">
        <v>0</v>
      </c>
      <c r="K1476" s="16">
        <v>0</v>
      </c>
      <c r="L1476" s="16">
        <v>0</v>
      </c>
      <c r="M1476" s="16">
        <v>0</v>
      </c>
      <c r="N1476" s="13">
        <v>2</v>
      </c>
      <c r="O1476" s="16">
        <v>2</v>
      </c>
      <c r="P1476" s="16">
        <v>0.3</v>
      </c>
      <c r="Q1476" s="16">
        <v>0</v>
      </c>
      <c r="R1476" s="8">
        <v>0</v>
      </c>
      <c r="S1476" s="15">
        <v>0</v>
      </c>
      <c r="T1476" s="13">
        <v>1</v>
      </c>
      <c r="U1476" s="16">
        <v>2</v>
      </c>
      <c r="V1476" s="16">
        <v>0</v>
      </c>
      <c r="W1476" s="16">
        <v>0</v>
      </c>
      <c r="X1476" s="16">
        <v>0</v>
      </c>
      <c r="Y1476" s="16">
        <v>0</v>
      </c>
      <c r="Z1476" s="16">
        <v>0</v>
      </c>
      <c r="AA1476" s="16">
        <v>0</v>
      </c>
      <c r="AB1476" s="13">
        <v>0</v>
      </c>
      <c r="AC1476" s="16">
        <v>0</v>
      </c>
      <c r="AD1476" s="13">
        <v>15</v>
      </c>
      <c r="AE1476" s="16">
        <v>0</v>
      </c>
      <c r="AF1476" s="16">
        <v>0</v>
      </c>
      <c r="AG1476" s="8">
        <v>2</v>
      </c>
      <c r="AH1476" s="8">
        <v>0</v>
      </c>
      <c r="AI1476" s="8">
        <v>0</v>
      </c>
      <c r="AJ1476" s="8">
        <v>0</v>
      </c>
      <c r="AK1476" s="16">
        <v>0</v>
      </c>
      <c r="AL1476" s="16">
        <v>0</v>
      </c>
      <c r="AM1476" s="16">
        <v>0</v>
      </c>
      <c r="AN1476" s="16">
        <v>0</v>
      </c>
      <c r="AO1476" s="16">
        <v>1000</v>
      </c>
      <c r="AP1476" s="16">
        <v>0</v>
      </c>
      <c r="AQ1476" s="16">
        <v>0</v>
      </c>
      <c r="AR1476" s="8">
        <v>90304001</v>
      </c>
      <c r="AS1476" s="16" t="s">
        <v>160</v>
      </c>
      <c r="AT1476" s="17" t="s">
        <v>216</v>
      </c>
      <c r="AU1476" s="16" t="s">
        <v>249</v>
      </c>
      <c r="AV1476" s="16">
        <v>0</v>
      </c>
      <c r="AW1476" s="16">
        <v>0</v>
      </c>
      <c r="AX1476" s="17" t="s">
        <v>162</v>
      </c>
      <c r="AY1476" s="17" t="s">
        <v>160</v>
      </c>
      <c r="AZ1476" s="15">
        <v>0</v>
      </c>
      <c r="BA1476" s="15">
        <v>0</v>
      </c>
      <c r="BB1476" s="71" t="s">
        <v>492</v>
      </c>
      <c r="BC1476" s="16">
        <v>0</v>
      </c>
      <c r="BD1476" s="13">
        <v>0</v>
      </c>
      <c r="BE1476" s="16">
        <v>0</v>
      </c>
      <c r="BF1476" s="16">
        <v>0</v>
      </c>
      <c r="BG1476" s="16">
        <v>0</v>
      </c>
      <c r="BH1476" s="16">
        <v>0</v>
      </c>
      <c r="BI1476" s="11">
        <v>0</v>
      </c>
      <c r="BJ1476" s="8">
        <v>0</v>
      </c>
      <c r="BK1476" s="8">
        <v>0</v>
      </c>
      <c r="BL1476" s="8">
        <v>0</v>
      </c>
      <c r="BM1476" s="8">
        <v>0</v>
      </c>
      <c r="BN1476" s="8">
        <v>0</v>
      </c>
      <c r="BO1476" s="8">
        <v>0</v>
      </c>
      <c r="BP1476" s="8">
        <v>0</v>
      </c>
    </row>
    <row r="1477" spans="3:68" ht="20.100000000000001" customHeight="1">
      <c r="C1477" s="16">
        <v>70401006</v>
      </c>
      <c r="D1477" s="14" t="s">
        <v>2036</v>
      </c>
      <c r="E1477" s="16">
        <v>1</v>
      </c>
      <c r="F1477" s="13">
        <v>60010300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350</v>
      </c>
      <c r="Y1477" s="13">
        <v>0</v>
      </c>
      <c r="Z1477" s="13">
        <v>0</v>
      </c>
      <c r="AA1477" s="13">
        <v>0</v>
      </c>
      <c r="AB1477" s="13">
        <v>0</v>
      </c>
      <c r="AC1477" s="13">
        <v>0</v>
      </c>
      <c r="AD1477" s="13">
        <v>9</v>
      </c>
      <c r="AE1477" s="13">
        <v>2</v>
      </c>
      <c r="AF1477" s="13" t="s">
        <v>169</v>
      </c>
      <c r="AG1477" s="8">
        <v>0</v>
      </c>
      <c r="AH1477" s="8">
        <v>2</v>
      </c>
      <c r="AI1477" s="8">
        <v>0</v>
      </c>
      <c r="AJ1477" s="8">
        <v>1.5</v>
      </c>
      <c r="AK1477" s="13">
        <v>0</v>
      </c>
      <c r="AL1477" s="13">
        <v>0</v>
      </c>
      <c r="AM1477" s="13">
        <v>0</v>
      </c>
      <c r="AN1477" s="13">
        <v>1.5</v>
      </c>
      <c r="AO1477" s="13">
        <v>3000</v>
      </c>
      <c r="AP1477" s="13">
        <v>1</v>
      </c>
      <c r="AQ1477" s="13">
        <v>0</v>
      </c>
      <c r="AR1477" s="8">
        <v>0</v>
      </c>
      <c r="AS1477" s="13" t="s">
        <v>2037</v>
      </c>
      <c r="AT1477" s="17" t="s">
        <v>400</v>
      </c>
      <c r="AU1477" s="13" t="s">
        <v>358</v>
      </c>
      <c r="AV1477" s="16">
        <v>10000007</v>
      </c>
      <c r="AW1477" s="16">
        <v>70401006</v>
      </c>
      <c r="AX1477" s="14" t="s">
        <v>162</v>
      </c>
      <c r="AY1477" s="13">
        <v>0</v>
      </c>
      <c r="AZ1477" s="15">
        <v>0</v>
      </c>
      <c r="BA1477" s="15">
        <v>0</v>
      </c>
      <c r="BB1477" s="36" t="s">
        <v>2038</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19.5" customHeight="1">
      <c r="C1478" s="16">
        <v>70402001</v>
      </c>
      <c r="D1478" s="14" t="s">
        <v>700</v>
      </c>
      <c r="E1478" s="16">
        <v>1</v>
      </c>
      <c r="F1478" s="13">
        <v>60010100</v>
      </c>
      <c r="G1478" s="16">
        <v>0</v>
      </c>
      <c r="H1478" s="15">
        <v>0</v>
      </c>
      <c r="I1478" s="16">
        <v>1</v>
      </c>
      <c r="J1478" s="16">
        <v>0</v>
      </c>
      <c r="K1478" s="16">
        <v>0</v>
      </c>
      <c r="L1478" s="13">
        <v>0</v>
      </c>
      <c r="M1478" s="13">
        <v>0</v>
      </c>
      <c r="N1478" s="13">
        <v>2</v>
      </c>
      <c r="O1478" s="13">
        <v>1</v>
      </c>
      <c r="P1478" s="13">
        <v>0.3</v>
      </c>
      <c r="Q1478" s="13">
        <v>0</v>
      </c>
      <c r="R1478" s="8">
        <v>0</v>
      </c>
      <c r="S1478" s="13">
        <v>0</v>
      </c>
      <c r="T1478" s="13">
        <v>1</v>
      </c>
      <c r="U1478" s="13">
        <v>2</v>
      </c>
      <c r="V1478" s="13">
        <v>0</v>
      </c>
      <c r="W1478" s="13">
        <v>1</v>
      </c>
      <c r="X1478" s="13">
        <v>0</v>
      </c>
      <c r="Y1478" s="13">
        <v>1</v>
      </c>
      <c r="Z1478" s="13">
        <v>0</v>
      </c>
      <c r="AA1478" s="13">
        <v>0</v>
      </c>
      <c r="AB1478" s="13">
        <v>0</v>
      </c>
      <c r="AC1478" s="13">
        <v>0</v>
      </c>
      <c r="AD1478" s="13">
        <v>30</v>
      </c>
      <c r="AE1478" s="13">
        <v>1</v>
      </c>
      <c r="AF1478" s="13" t="s">
        <v>553</v>
      </c>
      <c r="AG1478" s="8">
        <v>0</v>
      </c>
      <c r="AH1478" s="8">
        <v>0</v>
      </c>
      <c r="AI1478" s="8">
        <v>0</v>
      </c>
      <c r="AJ1478" s="8">
        <v>0</v>
      </c>
      <c r="AK1478" s="13">
        <v>0</v>
      </c>
      <c r="AL1478" s="13">
        <v>0</v>
      </c>
      <c r="AM1478" s="13">
        <v>0</v>
      </c>
      <c r="AN1478" s="13">
        <v>0.5</v>
      </c>
      <c r="AO1478" s="13">
        <v>999999</v>
      </c>
      <c r="AP1478" s="13">
        <v>0.5</v>
      </c>
      <c r="AQ1478" s="13">
        <v>0</v>
      </c>
      <c r="AR1478" s="8">
        <v>0</v>
      </c>
      <c r="AS1478" s="239" t="s">
        <v>648</v>
      </c>
      <c r="AT1478" s="17" t="s">
        <v>216</v>
      </c>
      <c r="AU1478" s="13" t="s">
        <v>351</v>
      </c>
      <c r="AV1478" s="16">
        <v>10000007</v>
      </c>
      <c r="AW1478" s="16">
        <v>70202004</v>
      </c>
      <c r="AX1478" s="17" t="s">
        <v>232</v>
      </c>
      <c r="AY1478" s="17" t="s">
        <v>262</v>
      </c>
      <c r="AZ1478" s="15">
        <v>0</v>
      </c>
      <c r="BA1478" s="15">
        <v>0</v>
      </c>
      <c r="BB1478" s="36" t="s">
        <v>637</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70402002</v>
      </c>
      <c r="D1479" s="14" t="s">
        <v>2039</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15</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2040</v>
      </c>
      <c r="AZ1479" s="15">
        <v>0</v>
      </c>
      <c r="BA1479" s="15">
        <v>0</v>
      </c>
      <c r="BB1479" s="36" t="s">
        <v>2041</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19.5" customHeight="1">
      <c r="C1480" s="16">
        <v>70402003</v>
      </c>
      <c r="D1480" s="14" t="s">
        <v>2006</v>
      </c>
      <c r="E1480" s="16">
        <v>1</v>
      </c>
      <c r="F1480" s="13">
        <v>60010100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0</v>
      </c>
      <c r="Y1480" s="13">
        <v>1</v>
      </c>
      <c r="Z1480" s="13">
        <v>0</v>
      </c>
      <c r="AA1480" s="13">
        <v>0</v>
      </c>
      <c r="AB1480" s="13">
        <v>0</v>
      </c>
      <c r="AC1480" s="13">
        <v>0</v>
      </c>
      <c r="AD1480" s="13">
        <v>15</v>
      </c>
      <c r="AE1480" s="13">
        <v>1</v>
      </c>
      <c r="AF1480" s="13" t="s">
        <v>394</v>
      </c>
      <c r="AG1480" s="8">
        <v>0</v>
      </c>
      <c r="AH1480" s="8">
        <v>1</v>
      </c>
      <c r="AI1480" s="8">
        <v>0</v>
      </c>
      <c r="AJ1480" s="8">
        <v>3</v>
      </c>
      <c r="AK1480" s="13">
        <v>0</v>
      </c>
      <c r="AL1480" s="13">
        <v>0</v>
      </c>
      <c r="AM1480" s="13">
        <v>0</v>
      </c>
      <c r="AN1480" s="13">
        <v>2.5</v>
      </c>
      <c r="AO1480" s="13">
        <v>5000</v>
      </c>
      <c r="AP1480" s="13">
        <v>2</v>
      </c>
      <c r="AQ1480" s="13">
        <v>0</v>
      </c>
      <c r="AR1480" s="8">
        <v>0</v>
      </c>
      <c r="AS1480" s="13" t="s">
        <v>428</v>
      </c>
      <c r="AT1480" s="17" t="s">
        <v>400</v>
      </c>
      <c r="AU1480" s="13" t="s">
        <v>351</v>
      </c>
      <c r="AV1480" s="16">
        <v>10000007</v>
      </c>
      <c r="AW1480" s="16">
        <v>70402003</v>
      </c>
      <c r="AX1480" s="14" t="s">
        <v>162</v>
      </c>
      <c r="AY1480" s="13">
        <v>0</v>
      </c>
      <c r="AZ1480" s="15">
        <v>0</v>
      </c>
      <c r="BA1480" s="15">
        <v>0</v>
      </c>
      <c r="BB1480" s="36" t="s">
        <v>2026</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70402004</v>
      </c>
      <c r="D1481" s="17" t="s">
        <v>484</v>
      </c>
      <c r="E1481" s="16">
        <v>1</v>
      </c>
      <c r="F1481" s="16">
        <v>60010500</v>
      </c>
      <c r="G1481" s="16">
        <v>0</v>
      </c>
      <c r="H1481" s="15">
        <v>0</v>
      </c>
      <c r="I1481" s="16">
        <v>1</v>
      </c>
      <c r="J1481" s="16">
        <v>0</v>
      </c>
      <c r="K1481" s="16">
        <v>0</v>
      </c>
      <c r="L1481" s="16">
        <v>0</v>
      </c>
      <c r="M1481" s="16">
        <v>0</v>
      </c>
      <c r="N1481" s="13">
        <v>2</v>
      </c>
      <c r="O1481" s="16">
        <v>1</v>
      </c>
      <c r="P1481" s="16">
        <v>0.05</v>
      </c>
      <c r="Q1481" s="16">
        <v>0</v>
      </c>
      <c r="R1481" s="8">
        <v>0</v>
      </c>
      <c r="S1481" s="15">
        <v>0</v>
      </c>
      <c r="T1481" s="13">
        <v>1</v>
      </c>
      <c r="U1481" s="16">
        <v>1</v>
      </c>
      <c r="V1481" s="16">
        <v>0</v>
      </c>
      <c r="W1481" s="16">
        <v>2</v>
      </c>
      <c r="X1481" s="16">
        <v>0</v>
      </c>
      <c r="Y1481" s="16">
        <v>0</v>
      </c>
      <c r="Z1481" s="16">
        <v>0</v>
      </c>
      <c r="AA1481" s="16">
        <v>0</v>
      </c>
      <c r="AB1481" s="13">
        <v>0</v>
      </c>
      <c r="AC1481" s="16">
        <v>0</v>
      </c>
      <c r="AD1481" s="16">
        <v>10</v>
      </c>
      <c r="AE1481" s="16">
        <v>0</v>
      </c>
      <c r="AF1481" s="16">
        <v>0</v>
      </c>
      <c r="AG1481" s="8">
        <v>7</v>
      </c>
      <c r="AH1481" s="8">
        <v>0</v>
      </c>
      <c r="AI1481" s="8">
        <v>0</v>
      </c>
      <c r="AJ1481" s="8">
        <v>0</v>
      </c>
      <c r="AK1481" s="16">
        <v>0</v>
      </c>
      <c r="AL1481" s="16">
        <v>0</v>
      </c>
      <c r="AM1481" s="16">
        <v>0</v>
      </c>
      <c r="AN1481" s="16">
        <v>0</v>
      </c>
      <c r="AO1481" s="16">
        <v>1000</v>
      </c>
      <c r="AP1481" s="16">
        <v>0.5</v>
      </c>
      <c r="AQ1481" s="16">
        <v>0</v>
      </c>
      <c r="AR1481" s="8">
        <v>0</v>
      </c>
      <c r="AS1481" s="16" t="s">
        <v>548</v>
      </c>
      <c r="AT1481" s="17" t="s">
        <v>482</v>
      </c>
      <c r="AU1481" s="16">
        <v>0</v>
      </c>
      <c r="AV1481" s="16">
        <v>10007001</v>
      </c>
      <c r="AW1481" s="16">
        <v>0</v>
      </c>
      <c r="AX1481" s="17" t="s">
        <v>162</v>
      </c>
      <c r="AY1481" s="17" t="s">
        <v>160</v>
      </c>
      <c r="AZ1481" s="15">
        <v>0</v>
      </c>
      <c r="BA1481" s="15">
        <v>0</v>
      </c>
      <c r="BB1481" s="71" t="s">
        <v>2042</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70402005</v>
      </c>
      <c r="D1482" s="17" t="s">
        <v>371</v>
      </c>
      <c r="E1482" s="16">
        <v>1</v>
      </c>
      <c r="F1482" s="16">
        <v>60010500</v>
      </c>
      <c r="G1482" s="16">
        <v>0</v>
      </c>
      <c r="H1482" s="15">
        <v>0</v>
      </c>
      <c r="I1482" s="16">
        <v>1</v>
      </c>
      <c r="J1482" s="16">
        <v>0</v>
      </c>
      <c r="K1482" s="16">
        <v>0</v>
      </c>
      <c r="L1482" s="16">
        <v>0</v>
      </c>
      <c r="M1482" s="16">
        <v>0</v>
      </c>
      <c r="N1482" s="13">
        <v>2</v>
      </c>
      <c r="O1482" s="16">
        <v>2</v>
      </c>
      <c r="P1482" s="16">
        <v>0.3</v>
      </c>
      <c r="Q1482" s="16">
        <v>1</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90402005</v>
      </c>
      <c r="AS1482" s="16" t="s">
        <v>160</v>
      </c>
      <c r="AT1482" s="17" t="s">
        <v>161</v>
      </c>
      <c r="AU1482" s="16" t="s">
        <v>249</v>
      </c>
      <c r="AV1482" s="16">
        <v>0</v>
      </c>
      <c r="AW1482" s="16">
        <v>0</v>
      </c>
      <c r="AX1482" s="17" t="s">
        <v>162</v>
      </c>
      <c r="AY1482" s="17" t="s">
        <v>160</v>
      </c>
      <c r="AZ1482" s="15">
        <v>0</v>
      </c>
      <c r="BA1482" s="15">
        <v>0</v>
      </c>
      <c r="BB1482" s="71" t="s">
        <v>546</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70403001</v>
      </c>
      <c r="D1483" s="14" t="s">
        <v>2043</v>
      </c>
      <c r="E1483" s="13">
        <v>1</v>
      </c>
      <c r="F1483" s="13">
        <v>60010300</v>
      </c>
      <c r="G1483" s="16">
        <v>0</v>
      </c>
      <c r="H1483" s="15">
        <v>0</v>
      </c>
      <c r="I1483" s="16">
        <v>1</v>
      </c>
      <c r="J1483" s="16">
        <v>0</v>
      </c>
      <c r="K1483" s="16">
        <v>0</v>
      </c>
      <c r="L1483" s="13">
        <v>0</v>
      </c>
      <c r="M1483" s="13">
        <v>0</v>
      </c>
      <c r="N1483" s="13">
        <v>2</v>
      </c>
      <c r="O1483" s="13">
        <v>2</v>
      </c>
      <c r="P1483" s="13">
        <v>0.8</v>
      </c>
      <c r="Q1483" s="13">
        <v>0</v>
      </c>
      <c r="R1483" s="8">
        <v>0</v>
      </c>
      <c r="S1483" s="13">
        <v>0</v>
      </c>
      <c r="T1483" s="13">
        <v>1</v>
      </c>
      <c r="U1483" s="13">
        <v>2</v>
      </c>
      <c r="V1483" s="13">
        <v>0</v>
      </c>
      <c r="W1483" s="13">
        <v>0</v>
      </c>
      <c r="X1483" s="13">
        <v>0</v>
      </c>
      <c r="Y1483" s="13">
        <v>0</v>
      </c>
      <c r="Z1483" s="13">
        <v>0</v>
      </c>
      <c r="AA1483" s="13">
        <v>0</v>
      </c>
      <c r="AB1483" s="13">
        <v>0</v>
      </c>
      <c r="AC1483" s="13">
        <v>0</v>
      </c>
      <c r="AD1483" s="13">
        <v>15</v>
      </c>
      <c r="AE1483" s="13">
        <v>0</v>
      </c>
      <c r="AF1483" s="13">
        <v>0</v>
      </c>
      <c r="AG1483" s="8">
        <v>2</v>
      </c>
      <c r="AH1483" s="8">
        <v>2</v>
      </c>
      <c r="AI1483" s="8">
        <v>0</v>
      </c>
      <c r="AJ1483" s="8">
        <v>1.5</v>
      </c>
      <c r="AK1483" s="13">
        <v>0</v>
      </c>
      <c r="AL1483" s="13">
        <v>0</v>
      </c>
      <c r="AM1483" s="13">
        <v>0</v>
      </c>
      <c r="AN1483" s="13">
        <v>1</v>
      </c>
      <c r="AO1483" s="13">
        <v>3000</v>
      </c>
      <c r="AP1483" s="13">
        <v>0.5</v>
      </c>
      <c r="AQ1483" s="13">
        <v>0</v>
      </c>
      <c r="AR1483" s="8">
        <v>0</v>
      </c>
      <c r="AS1483" s="13" t="s">
        <v>160</v>
      </c>
      <c r="AT1483" s="17" t="s">
        <v>161</v>
      </c>
      <c r="AU1483" s="13" t="s">
        <v>358</v>
      </c>
      <c r="AV1483" s="16">
        <v>0</v>
      </c>
      <c r="AW1483" s="16">
        <v>0</v>
      </c>
      <c r="AX1483" s="14" t="s">
        <v>346</v>
      </c>
      <c r="AY1483" s="13" t="s">
        <v>2044</v>
      </c>
      <c r="AZ1483" s="15">
        <v>0</v>
      </c>
      <c r="BA1483" s="15">
        <v>0</v>
      </c>
      <c r="BB1483" s="36" t="s">
        <v>2045</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70403002</v>
      </c>
      <c r="D1484" s="14" t="s">
        <v>2046</v>
      </c>
      <c r="E1484" s="16">
        <v>1</v>
      </c>
      <c r="F1484" s="13">
        <v>60010300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3</v>
      </c>
      <c r="X1484" s="13">
        <v>350</v>
      </c>
      <c r="Y1484" s="13">
        <v>0</v>
      </c>
      <c r="Z1484" s="13">
        <v>0</v>
      </c>
      <c r="AA1484" s="13">
        <v>0</v>
      </c>
      <c r="AB1484" s="13">
        <v>0</v>
      </c>
      <c r="AC1484" s="13">
        <v>0</v>
      </c>
      <c r="AD1484" s="13">
        <v>9</v>
      </c>
      <c r="AE1484" s="13">
        <v>2</v>
      </c>
      <c r="AF1484" s="13" t="s">
        <v>169</v>
      </c>
      <c r="AG1484" s="8">
        <v>0</v>
      </c>
      <c r="AH1484" s="8">
        <v>2</v>
      </c>
      <c r="AI1484" s="8">
        <v>0</v>
      </c>
      <c r="AJ1484" s="8">
        <v>1.5</v>
      </c>
      <c r="AK1484" s="13">
        <v>0</v>
      </c>
      <c r="AL1484" s="13">
        <v>0</v>
      </c>
      <c r="AM1484" s="13">
        <v>0</v>
      </c>
      <c r="AN1484" s="13">
        <v>1</v>
      </c>
      <c r="AO1484" s="13">
        <v>3000</v>
      </c>
      <c r="AP1484" s="13">
        <v>0.5</v>
      </c>
      <c r="AQ1484" s="13">
        <v>0</v>
      </c>
      <c r="AR1484" s="8">
        <v>0</v>
      </c>
      <c r="AS1484" s="13" t="s">
        <v>548</v>
      </c>
      <c r="AT1484" s="14" t="s">
        <v>216</v>
      </c>
      <c r="AU1484" s="13" t="s">
        <v>358</v>
      </c>
      <c r="AV1484" s="16">
        <v>10000007</v>
      </c>
      <c r="AW1484" s="16">
        <v>70403002</v>
      </c>
      <c r="AX1484" s="14" t="s">
        <v>162</v>
      </c>
      <c r="AY1484" s="13">
        <v>0</v>
      </c>
      <c r="AZ1484" s="15">
        <v>0</v>
      </c>
      <c r="BA1484" s="15">
        <v>0</v>
      </c>
      <c r="BB1484" s="36" t="s">
        <v>2038</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19.5" customHeight="1">
      <c r="C1485" s="16">
        <v>70403003</v>
      </c>
      <c r="D1485" s="14" t="s">
        <v>681</v>
      </c>
      <c r="E1485" s="16">
        <v>1</v>
      </c>
      <c r="F1485" s="13">
        <v>60010100</v>
      </c>
      <c r="G1485" s="16">
        <v>0</v>
      </c>
      <c r="H1485" s="15">
        <v>0</v>
      </c>
      <c r="I1485" s="16">
        <v>1</v>
      </c>
      <c r="J1485" s="16">
        <v>0</v>
      </c>
      <c r="K1485" s="16">
        <v>0</v>
      </c>
      <c r="L1485" s="13">
        <v>0</v>
      </c>
      <c r="M1485" s="13">
        <v>0</v>
      </c>
      <c r="N1485" s="13">
        <v>2</v>
      </c>
      <c r="O1485" s="13">
        <v>1</v>
      </c>
      <c r="P1485" s="13">
        <v>0.3</v>
      </c>
      <c r="Q1485" s="13">
        <v>0</v>
      </c>
      <c r="R1485" s="8">
        <v>0</v>
      </c>
      <c r="S1485" s="13">
        <v>0</v>
      </c>
      <c r="T1485" s="13">
        <v>1</v>
      </c>
      <c r="U1485" s="13">
        <v>2</v>
      </c>
      <c r="V1485" s="13">
        <v>0</v>
      </c>
      <c r="W1485" s="13">
        <v>3</v>
      </c>
      <c r="X1485" s="13">
        <v>0</v>
      </c>
      <c r="Y1485" s="13">
        <v>1</v>
      </c>
      <c r="Z1485" s="13">
        <v>0</v>
      </c>
      <c r="AA1485" s="13">
        <v>0</v>
      </c>
      <c r="AB1485" s="13">
        <v>0</v>
      </c>
      <c r="AC1485" s="13">
        <v>0</v>
      </c>
      <c r="AD1485" s="13">
        <v>15</v>
      </c>
      <c r="AE1485" s="13">
        <v>1</v>
      </c>
      <c r="AF1485" s="13" t="s">
        <v>394</v>
      </c>
      <c r="AG1485" s="8">
        <v>0</v>
      </c>
      <c r="AH1485" s="8">
        <v>1</v>
      </c>
      <c r="AI1485" s="8">
        <v>0</v>
      </c>
      <c r="AJ1485" s="8">
        <v>3</v>
      </c>
      <c r="AK1485" s="13">
        <v>0</v>
      </c>
      <c r="AL1485" s="13">
        <v>0</v>
      </c>
      <c r="AM1485" s="13">
        <v>0</v>
      </c>
      <c r="AN1485" s="13">
        <v>3</v>
      </c>
      <c r="AO1485" s="13">
        <v>5000</v>
      </c>
      <c r="AP1485" s="13">
        <v>2.5</v>
      </c>
      <c r="AQ1485" s="13">
        <v>0</v>
      </c>
      <c r="AR1485" s="8">
        <v>0</v>
      </c>
      <c r="AS1485" s="13" t="s">
        <v>428</v>
      </c>
      <c r="AT1485" s="17" t="s">
        <v>199</v>
      </c>
      <c r="AU1485" s="13" t="s">
        <v>351</v>
      </c>
      <c r="AV1485" s="16">
        <v>10000007</v>
      </c>
      <c r="AW1485" s="16">
        <v>70403003</v>
      </c>
      <c r="AX1485" s="14" t="s">
        <v>162</v>
      </c>
      <c r="AY1485" s="13">
        <v>0</v>
      </c>
      <c r="AZ1485" s="15">
        <v>0</v>
      </c>
      <c r="BA1485" s="15">
        <v>0</v>
      </c>
      <c r="BB1485" s="36" t="s">
        <v>2026</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20.100000000000001" customHeight="1">
      <c r="C1486" s="16">
        <v>70403004</v>
      </c>
      <c r="D1486" s="14" t="s">
        <v>606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80001030</v>
      </c>
      <c r="AT1486" s="17" t="s">
        <v>400</v>
      </c>
      <c r="AU1486" s="13" t="s">
        <v>351</v>
      </c>
      <c r="AV1486" s="16">
        <v>10000007</v>
      </c>
      <c r="AW1486" s="16">
        <v>70403004</v>
      </c>
      <c r="AX1486" s="14" t="s">
        <v>162</v>
      </c>
      <c r="AY1486" s="13" t="s">
        <v>2047</v>
      </c>
      <c r="AZ1486" s="15">
        <v>0</v>
      </c>
      <c r="BA1486" s="15">
        <v>0</v>
      </c>
      <c r="BB1486" s="36" t="s">
        <v>2048</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70403005</v>
      </c>
      <c r="D1487" s="17" t="s">
        <v>371</v>
      </c>
      <c r="E1487" s="16">
        <v>1</v>
      </c>
      <c r="F1487" s="16">
        <v>60010500</v>
      </c>
      <c r="G1487" s="16">
        <v>0</v>
      </c>
      <c r="H1487" s="15">
        <v>0</v>
      </c>
      <c r="I1487" s="16">
        <v>1</v>
      </c>
      <c r="J1487" s="16">
        <v>0</v>
      </c>
      <c r="K1487" s="16">
        <v>0</v>
      </c>
      <c r="L1487" s="16">
        <v>0</v>
      </c>
      <c r="M1487" s="16">
        <v>0</v>
      </c>
      <c r="N1487" s="13">
        <v>2</v>
      </c>
      <c r="O1487" s="16">
        <v>2</v>
      </c>
      <c r="P1487" s="16">
        <v>0.3</v>
      </c>
      <c r="Q1487" s="16">
        <v>1</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v>90402005</v>
      </c>
      <c r="AS1487" s="16" t="s">
        <v>160</v>
      </c>
      <c r="AT1487" s="17" t="s">
        <v>161</v>
      </c>
      <c r="AU1487" s="16" t="s">
        <v>249</v>
      </c>
      <c r="AV1487" s="16">
        <v>0</v>
      </c>
      <c r="AW1487" s="16">
        <v>0</v>
      </c>
      <c r="AX1487" s="17" t="s">
        <v>162</v>
      </c>
      <c r="AY1487" s="17" t="s">
        <v>160</v>
      </c>
      <c r="AZ1487" s="15">
        <v>0</v>
      </c>
      <c r="BA1487" s="15">
        <v>0</v>
      </c>
      <c r="BB1487" s="71" t="s">
        <v>514</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19.5" customHeight="1">
      <c r="C1488" s="16">
        <v>70404001</v>
      </c>
      <c r="D1488" s="17" t="s">
        <v>493</v>
      </c>
      <c r="E1488" s="16">
        <v>1</v>
      </c>
      <c r="F1488" s="16">
        <v>60010300</v>
      </c>
      <c r="G1488" s="16">
        <v>0</v>
      </c>
      <c r="H1488" s="15">
        <v>0</v>
      </c>
      <c r="I1488" s="16">
        <v>1</v>
      </c>
      <c r="J1488" s="16">
        <v>0</v>
      </c>
      <c r="K1488" s="16">
        <v>0</v>
      </c>
      <c r="L1488" s="16">
        <v>0</v>
      </c>
      <c r="M1488" s="16">
        <v>0</v>
      </c>
      <c r="N1488" s="13">
        <v>2</v>
      </c>
      <c r="O1488" s="16">
        <v>0</v>
      </c>
      <c r="P1488" s="16">
        <v>0</v>
      </c>
      <c r="Q1488" s="16">
        <v>0</v>
      </c>
      <c r="R1488" s="8">
        <v>0</v>
      </c>
      <c r="S1488" s="15">
        <v>0</v>
      </c>
      <c r="T1488" s="13">
        <v>1</v>
      </c>
      <c r="U1488" s="16">
        <v>2</v>
      </c>
      <c r="V1488" s="16">
        <v>0</v>
      </c>
      <c r="W1488" s="16">
        <v>3</v>
      </c>
      <c r="X1488" s="16">
        <v>0</v>
      </c>
      <c r="Y1488" s="16">
        <v>0</v>
      </c>
      <c r="Z1488" s="16">
        <v>0</v>
      </c>
      <c r="AA1488" s="16">
        <v>0</v>
      </c>
      <c r="AB1488" s="13">
        <v>0</v>
      </c>
      <c r="AC1488" s="16">
        <v>0</v>
      </c>
      <c r="AD1488" s="16">
        <v>20</v>
      </c>
      <c r="AE1488" s="16">
        <v>1</v>
      </c>
      <c r="AF1488" s="16">
        <v>1</v>
      </c>
      <c r="AG1488" s="8">
        <v>2</v>
      </c>
      <c r="AH1488" s="8">
        <v>2</v>
      </c>
      <c r="AI1488" s="8">
        <v>0</v>
      </c>
      <c r="AJ1488" s="8">
        <v>1.5</v>
      </c>
      <c r="AK1488" s="16">
        <v>0</v>
      </c>
      <c r="AL1488" s="16">
        <v>0</v>
      </c>
      <c r="AM1488" s="16">
        <v>0</v>
      </c>
      <c r="AN1488" s="16">
        <v>1</v>
      </c>
      <c r="AO1488" s="16">
        <v>30000</v>
      </c>
      <c r="AP1488" s="16">
        <v>0</v>
      </c>
      <c r="AQ1488" s="16">
        <v>4</v>
      </c>
      <c r="AR1488" s="8">
        <v>0</v>
      </c>
      <c r="AS1488" s="13" t="s">
        <v>428</v>
      </c>
      <c r="AT1488" s="17" t="s">
        <v>161</v>
      </c>
      <c r="AU1488" s="16" t="s">
        <v>358</v>
      </c>
      <c r="AV1488" s="16">
        <v>10003002</v>
      </c>
      <c r="AW1488" s="16">
        <v>70106005</v>
      </c>
      <c r="AX1488" s="17" t="s">
        <v>382</v>
      </c>
      <c r="AY1488" s="17">
        <v>0</v>
      </c>
      <c r="AZ1488" s="15">
        <v>0</v>
      </c>
      <c r="BA1488" s="15">
        <v>0</v>
      </c>
      <c r="BB1488" s="71" t="s">
        <v>665</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70404002</v>
      </c>
      <c r="D1489" s="14" t="s">
        <v>666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0</v>
      </c>
      <c r="AT1489" s="17" t="s">
        <v>400</v>
      </c>
      <c r="AU1489" s="13" t="s">
        <v>351</v>
      </c>
      <c r="AV1489" s="16">
        <v>10000007</v>
      </c>
      <c r="AW1489" s="16">
        <v>70404002</v>
      </c>
      <c r="AX1489" s="14" t="s">
        <v>162</v>
      </c>
      <c r="AY1489" s="13" t="s">
        <v>2049</v>
      </c>
      <c r="AZ1489" s="15">
        <v>0</v>
      </c>
      <c r="BA1489" s="15">
        <v>0</v>
      </c>
      <c r="BB1489" s="36" t="s">
        <v>2050</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70404003</v>
      </c>
      <c r="D1490" s="14" t="s">
        <v>511</v>
      </c>
      <c r="E1490" s="13">
        <v>1</v>
      </c>
      <c r="F1490" s="13">
        <v>60010300</v>
      </c>
      <c r="G1490" s="16">
        <v>0</v>
      </c>
      <c r="H1490" s="15">
        <v>0</v>
      </c>
      <c r="I1490" s="16">
        <v>1</v>
      </c>
      <c r="J1490" s="16">
        <v>0</v>
      </c>
      <c r="K1490" s="16">
        <v>0</v>
      </c>
      <c r="L1490" s="13">
        <v>0</v>
      </c>
      <c r="M1490" s="13">
        <v>0</v>
      </c>
      <c r="N1490" s="13">
        <v>2</v>
      </c>
      <c r="O1490" s="13">
        <v>2</v>
      </c>
      <c r="P1490" s="13">
        <v>0.5</v>
      </c>
      <c r="Q1490" s="13">
        <v>1</v>
      </c>
      <c r="R1490" s="8">
        <v>0</v>
      </c>
      <c r="S1490" s="13">
        <v>0</v>
      </c>
      <c r="T1490" s="13">
        <v>1</v>
      </c>
      <c r="U1490" s="13">
        <v>2</v>
      </c>
      <c r="V1490" s="13">
        <v>0</v>
      </c>
      <c r="W1490" s="13">
        <v>0</v>
      </c>
      <c r="X1490" s="13">
        <v>0</v>
      </c>
      <c r="Y1490" s="13">
        <v>0</v>
      </c>
      <c r="Z1490" s="13">
        <v>0</v>
      </c>
      <c r="AA1490" s="13">
        <v>0</v>
      </c>
      <c r="AB1490" s="13">
        <v>0</v>
      </c>
      <c r="AC1490" s="13">
        <v>0</v>
      </c>
      <c r="AD1490" s="13">
        <v>99999</v>
      </c>
      <c r="AE1490" s="13">
        <v>0</v>
      </c>
      <c r="AF1490" s="13">
        <v>0</v>
      </c>
      <c r="AG1490" s="8">
        <v>2</v>
      </c>
      <c r="AH1490" s="8">
        <v>2</v>
      </c>
      <c r="AI1490" s="8">
        <v>0</v>
      </c>
      <c r="AJ1490" s="8">
        <v>1.5</v>
      </c>
      <c r="AK1490" s="13">
        <v>0</v>
      </c>
      <c r="AL1490" s="13">
        <v>0</v>
      </c>
      <c r="AM1490" s="13">
        <v>0</v>
      </c>
      <c r="AN1490" s="13">
        <v>1</v>
      </c>
      <c r="AO1490" s="13">
        <v>3000</v>
      </c>
      <c r="AP1490" s="13">
        <v>0.5</v>
      </c>
      <c r="AQ1490" s="13">
        <v>0</v>
      </c>
      <c r="AR1490" s="8">
        <v>0</v>
      </c>
      <c r="AS1490" s="13" t="s">
        <v>160</v>
      </c>
      <c r="AT1490" s="17" t="s">
        <v>216</v>
      </c>
      <c r="AU1490" s="13" t="s">
        <v>358</v>
      </c>
      <c r="AV1490" s="16">
        <v>0</v>
      </c>
      <c r="AW1490" s="16">
        <v>0</v>
      </c>
      <c r="AX1490" s="14" t="s">
        <v>346</v>
      </c>
      <c r="AY1490" s="13" t="s">
        <v>2051</v>
      </c>
      <c r="AZ1490" s="15">
        <v>0</v>
      </c>
      <c r="BA1490" s="15">
        <v>0</v>
      </c>
      <c r="BB1490" s="36" t="s">
        <v>555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20.100000000000001" customHeight="1">
      <c r="C1491" s="16">
        <v>70404004</v>
      </c>
      <c r="D1491" s="17" t="s">
        <v>354</v>
      </c>
      <c r="E1491" s="16">
        <v>1</v>
      </c>
      <c r="F1491" s="16">
        <v>60010500</v>
      </c>
      <c r="G1491" s="16">
        <v>0</v>
      </c>
      <c r="H1491" s="15">
        <v>0</v>
      </c>
      <c r="I1491" s="16">
        <v>1</v>
      </c>
      <c r="J1491" s="16">
        <v>0</v>
      </c>
      <c r="K1491" s="16">
        <v>0</v>
      </c>
      <c r="L1491" s="16">
        <v>0</v>
      </c>
      <c r="M1491" s="16">
        <v>0</v>
      </c>
      <c r="N1491" s="13">
        <v>2</v>
      </c>
      <c r="O1491" s="16">
        <v>2</v>
      </c>
      <c r="P1491" s="16">
        <v>0.6</v>
      </c>
      <c r="Q1491" s="16">
        <v>0</v>
      </c>
      <c r="R1491" s="8">
        <v>0</v>
      </c>
      <c r="S1491" s="15">
        <v>0</v>
      </c>
      <c r="T1491" s="13">
        <v>1</v>
      </c>
      <c r="U1491" s="16">
        <v>2</v>
      </c>
      <c r="V1491" s="16">
        <v>0</v>
      </c>
      <c r="W1491" s="16">
        <v>0</v>
      </c>
      <c r="X1491" s="16">
        <v>0</v>
      </c>
      <c r="Y1491" s="16">
        <v>0</v>
      </c>
      <c r="Z1491" s="16">
        <v>0</v>
      </c>
      <c r="AA1491" s="16">
        <v>0</v>
      </c>
      <c r="AB1491" s="13">
        <v>0</v>
      </c>
      <c r="AC1491" s="16">
        <v>0</v>
      </c>
      <c r="AD1491" s="16">
        <v>20</v>
      </c>
      <c r="AE1491" s="16">
        <v>0</v>
      </c>
      <c r="AF1491" s="16">
        <v>0</v>
      </c>
      <c r="AG1491" s="8">
        <v>2</v>
      </c>
      <c r="AH1491" s="8">
        <v>0</v>
      </c>
      <c r="AI1491" s="8">
        <v>0</v>
      </c>
      <c r="AJ1491" s="8">
        <v>0</v>
      </c>
      <c r="AK1491" s="16">
        <v>0</v>
      </c>
      <c r="AL1491" s="16">
        <v>0</v>
      </c>
      <c r="AM1491" s="16">
        <v>0</v>
      </c>
      <c r="AN1491" s="16">
        <v>0</v>
      </c>
      <c r="AO1491" s="16">
        <v>1000</v>
      </c>
      <c r="AP1491" s="16">
        <v>0</v>
      </c>
      <c r="AQ1491" s="16">
        <v>0</v>
      </c>
      <c r="AR1491" s="8">
        <v>90401004</v>
      </c>
      <c r="AS1491" s="16" t="s">
        <v>160</v>
      </c>
      <c r="AT1491" s="17" t="s">
        <v>160</v>
      </c>
      <c r="AU1491" s="16" t="s">
        <v>249</v>
      </c>
      <c r="AV1491" s="16">
        <v>0</v>
      </c>
      <c r="AW1491" s="16">
        <v>40000003</v>
      </c>
      <c r="AX1491" s="17" t="s">
        <v>162</v>
      </c>
      <c r="AY1491" s="17" t="s">
        <v>160</v>
      </c>
      <c r="AZ1491" s="15">
        <v>0</v>
      </c>
      <c r="BA1491" s="15">
        <v>0</v>
      </c>
      <c r="BB1491" s="71" t="s">
        <v>546</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70404005</v>
      </c>
      <c r="D1492" s="17" t="s">
        <v>371</v>
      </c>
      <c r="E1492" s="16">
        <v>1</v>
      </c>
      <c r="F1492" s="16">
        <v>60010500</v>
      </c>
      <c r="G1492" s="16">
        <v>0</v>
      </c>
      <c r="H1492" s="15">
        <v>0</v>
      </c>
      <c r="I1492" s="16">
        <v>1</v>
      </c>
      <c r="J1492" s="16">
        <v>0</v>
      </c>
      <c r="K1492" s="16">
        <v>0</v>
      </c>
      <c r="L1492" s="16">
        <v>0</v>
      </c>
      <c r="M1492" s="16">
        <v>0</v>
      </c>
      <c r="N1492" s="13">
        <v>2</v>
      </c>
      <c r="O1492" s="16">
        <v>2</v>
      </c>
      <c r="P1492" s="16">
        <v>0.3</v>
      </c>
      <c r="Q1492" s="16">
        <v>0</v>
      </c>
      <c r="R1492" s="8">
        <v>0</v>
      </c>
      <c r="S1492" s="15">
        <v>0</v>
      </c>
      <c r="T1492" s="13">
        <v>1</v>
      </c>
      <c r="U1492" s="16">
        <v>2</v>
      </c>
      <c r="V1492" s="16">
        <v>0</v>
      </c>
      <c r="W1492" s="16">
        <v>0</v>
      </c>
      <c r="X1492" s="16">
        <v>0</v>
      </c>
      <c r="Y1492" s="16">
        <v>0</v>
      </c>
      <c r="Z1492" s="16">
        <v>0</v>
      </c>
      <c r="AA1492" s="16">
        <v>0</v>
      </c>
      <c r="AB1492" s="13">
        <v>0</v>
      </c>
      <c r="AC1492" s="16">
        <v>0</v>
      </c>
      <c r="AD1492" s="13">
        <v>15</v>
      </c>
      <c r="AE1492" s="16">
        <v>0</v>
      </c>
      <c r="AF1492" s="16">
        <v>0</v>
      </c>
      <c r="AG1492" s="8">
        <v>2</v>
      </c>
      <c r="AH1492" s="8">
        <v>0</v>
      </c>
      <c r="AI1492" s="8">
        <v>0</v>
      </c>
      <c r="AJ1492" s="8">
        <v>0</v>
      </c>
      <c r="AK1492" s="16">
        <v>0</v>
      </c>
      <c r="AL1492" s="16">
        <v>0</v>
      </c>
      <c r="AM1492" s="16">
        <v>0</v>
      </c>
      <c r="AN1492" s="16">
        <v>0</v>
      </c>
      <c r="AO1492" s="16">
        <v>1000</v>
      </c>
      <c r="AP1492" s="16">
        <v>0</v>
      </c>
      <c r="AQ1492" s="16">
        <v>0</v>
      </c>
      <c r="AR1492" s="8">
        <v>90402005</v>
      </c>
      <c r="AS1492" s="16" t="s">
        <v>160</v>
      </c>
      <c r="AT1492" s="17" t="s">
        <v>161</v>
      </c>
      <c r="AU1492" s="16" t="s">
        <v>249</v>
      </c>
      <c r="AV1492" s="16">
        <v>0</v>
      </c>
      <c r="AW1492" s="16">
        <v>0</v>
      </c>
      <c r="AX1492" s="17" t="s">
        <v>162</v>
      </c>
      <c r="AY1492" s="17" t="s">
        <v>160</v>
      </c>
      <c r="AZ1492" s="15">
        <v>0</v>
      </c>
      <c r="BA1492" s="15">
        <v>0</v>
      </c>
      <c r="BB1492" s="71" t="s">
        <v>490</v>
      </c>
      <c r="BC1492" s="16">
        <v>0</v>
      </c>
      <c r="BD1492" s="13">
        <v>0</v>
      </c>
      <c r="BE1492" s="16">
        <v>0</v>
      </c>
      <c r="BF1492" s="16">
        <v>0</v>
      </c>
      <c r="BG1492" s="16">
        <v>0</v>
      </c>
      <c r="BH1492" s="16">
        <v>0</v>
      </c>
      <c r="BI1492" s="11">
        <v>0</v>
      </c>
      <c r="BJ1492" s="8">
        <v>0</v>
      </c>
      <c r="BK1492" s="8">
        <v>0</v>
      </c>
      <c r="BL1492" s="8">
        <v>0</v>
      </c>
      <c r="BM1492" s="8">
        <v>0</v>
      </c>
      <c r="BN1492" s="8">
        <v>0</v>
      </c>
      <c r="BO1492" s="8">
        <v>0</v>
      </c>
      <c r="BP1492" s="8">
        <v>0</v>
      </c>
    </row>
    <row r="1493" spans="3:68" ht="20.100000000000001" customHeight="1">
      <c r="C1493" s="16">
        <v>70404006</v>
      </c>
      <c r="D1493" s="14" t="s">
        <v>797</v>
      </c>
      <c r="E1493" s="13">
        <v>2</v>
      </c>
      <c r="F1493" s="13">
        <v>61012301</v>
      </c>
      <c r="G1493" s="13">
        <v>0</v>
      </c>
      <c r="H1493" s="15">
        <v>0</v>
      </c>
      <c r="I1493" s="16">
        <v>1</v>
      </c>
      <c r="J1493" s="16">
        <v>0</v>
      </c>
      <c r="K1493" s="16">
        <v>0</v>
      </c>
      <c r="L1493" s="13">
        <v>0</v>
      </c>
      <c r="M1493" s="13">
        <v>0</v>
      </c>
      <c r="N1493" s="13">
        <v>2</v>
      </c>
      <c r="O1493" s="13">
        <v>1</v>
      </c>
      <c r="P1493" s="13">
        <v>0.5</v>
      </c>
      <c r="Q1493" s="13">
        <v>0</v>
      </c>
      <c r="R1493" s="8">
        <v>0</v>
      </c>
      <c r="S1493" s="13">
        <v>0</v>
      </c>
      <c r="T1493" s="13">
        <v>1</v>
      </c>
      <c r="U1493" s="13">
        <v>2</v>
      </c>
      <c r="V1493" s="13">
        <v>0</v>
      </c>
      <c r="W1493" s="13">
        <v>3</v>
      </c>
      <c r="X1493" s="13">
        <v>0</v>
      </c>
      <c r="Y1493" s="13">
        <v>1</v>
      </c>
      <c r="Z1493" s="13">
        <v>0</v>
      </c>
      <c r="AA1493" s="13">
        <v>0</v>
      </c>
      <c r="AB1493" s="13">
        <v>0</v>
      </c>
      <c r="AC1493" s="13">
        <v>0</v>
      </c>
      <c r="AD1493" s="13">
        <v>12</v>
      </c>
      <c r="AE1493" s="13">
        <v>2</v>
      </c>
      <c r="AF1493" s="13" t="s">
        <v>169</v>
      </c>
      <c r="AG1493" s="8">
        <v>0</v>
      </c>
      <c r="AH1493" s="8">
        <v>2</v>
      </c>
      <c r="AI1493" s="8">
        <v>0</v>
      </c>
      <c r="AJ1493" s="8">
        <v>1.5</v>
      </c>
      <c r="AK1493" s="13">
        <v>0</v>
      </c>
      <c r="AL1493" s="13">
        <v>0</v>
      </c>
      <c r="AM1493" s="13">
        <v>0</v>
      </c>
      <c r="AN1493" s="13">
        <v>1.5</v>
      </c>
      <c r="AO1493" s="13">
        <v>1200</v>
      </c>
      <c r="AP1493" s="13">
        <v>1</v>
      </c>
      <c r="AQ1493" s="13">
        <v>30</v>
      </c>
      <c r="AR1493" s="8">
        <v>0</v>
      </c>
      <c r="AS1493" s="13" t="s">
        <v>160</v>
      </c>
      <c r="AT1493" s="14" t="s">
        <v>199</v>
      </c>
      <c r="AU1493" s="13" t="s">
        <v>171</v>
      </c>
      <c r="AV1493" s="16">
        <v>10000011</v>
      </c>
      <c r="AW1493" s="16">
        <v>70404001</v>
      </c>
      <c r="AX1493" s="14" t="s">
        <v>172</v>
      </c>
      <c r="AY1493" s="13">
        <v>0</v>
      </c>
      <c r="AZ1493" s="15">
        <v>0</v>
      </c>
      <c r="BA1493" s="15">
        <v>0</v>
      </c>
      <c r="BB1493" s="36" t="s">
        <v>2052</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19.5" customHeight="1">
      <c r="C1494" s="16">
        <v>70405001</v>
      </c>
      <c r="D1494" s="14" t="s">
        <v>390</v>
      </c>
      <c r="E1494" s="13">
        <v>1</v>
      </c>
      <c r="F1494" s="13">
        <v>60010300</v>
      </c>
      <c r="G1494" s="16">
        <v>0</v>
      </c>
      <c r="H1494" s="15">
        <v>0</v>
      </c>
      <c r="I1494" s="16">
        <v>1</v>
      </c>
      <c r="J1494" s="16">
        <v>0</v>
      </c>
      <c r="K1494" s="16">
        <v>0</v>
      </c>
      <c r="L1494" s="13">
        <v>0</v>
      </c>
      <c r="M1494" s="13">
        <v>0</v>
      </c>
      <c r="N1494" s="13">
        <v>2</v>
      </c>
      <c r="O1494" s="13">
        <v>2</v>
      </c>
      <c r="P1494" s="13">
        <v>0.8</v>
      </c>
      <c r="Q1494" s="13">
        <v>0</v>
      </c>
      <c r="R1494" s="8">
        <v>0</v>
      </c>
      <c r="S1494" s="13">
        <v>0</v>
      </c>
      <c r="T1494" s="13">
        <v>1</v>
      </c>
      <c r="U1494" s="13">
        <v>2</v>
      </c>
      <c r="V1494" s="13">
        <v>0</v>
      </c>
      <c r="W1494" s="13">
        <v>0</v>
      </c>
      <c r="X1494" s="13">
        <v>0</v>
      </c>
      <c r="Y1494" s="13">
        <v>0</v>
      </c>
      <c r="Z1494" s="13">
        <v>0</v>
      </c>
      <c r="AA1494" s="13">
        <v>0</v>
      </c>
      <c r="AB1494" s="13">
        <v>0</v>
      </c>
      <c r="AC1494" s="13">
        <v>0</v>
      </c>
      <c r="AD1494" s="13">
        <v>30</v>
      </c>
      <c r="AE1494" s="13">
        <v>0</v>
      </c>
      <c r="AF1494" s="13">
        <v>0</v>
      </c>
      <c r="AG1494" s="8">
        <v>2</v>
      </c>
      <c r="AH1494" s="8">
        <v>2</v>
      </c>
      <c r="AI1494" s="8">
        <v>0</v>
      </c>
      <c r="AJ1494" s="8">
        <v>1.5</v>
      </c>
      <c r="AK1494" s="13">
        <v>0</v>
      </c>
      <c r="AL1494" s="13">
        <v>0</v>
      </c>
      <c r="AM1494" s="13">
        <v>0</v>
      </c>
      <c r="AN1494" s="13">
        <v>1</v>
      </c>
      <c r="AO1494" s="13">
        <v>3000</v>
      </c>
      <c r="AP1494" s="13">
        <v>0.5</v>
      </c>
      <c r="AQ1494" s="13">
        <v>0</v>
      </c>
      <c r="AR1494" s="8">
        <v>0</v>
      </c>
      <c r="AS1494" s="13" t="s">
        <v>160</v>
      </c>
      <c r="AT1494" s="17" t="s">
        <v>161</v>
      </c>
      <c r="AU1494" s="13" t="s">
        <v>358</v>
      </c>
      <c r="AV1494" s="16">
        <v>0</v>
      </c>
      <c r="AW1494" s="16">
        <v>0</v>
      </c>
      <c r="AX1494" s="14" t="s">
        <v>346</v>
      </c>
      <c r="AY1494" s="13" t="s">
        <v>539</v>
      </c>
      <c r="AZ1494" s="15">
        <v>0</v>
      </c>
      <c r="BA1494" s="15">
        <v>0</v>
      </c>
      <c r="BB1494" s="36" t="s">
        <v>2053</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19.5" customHeight="1">
      <c r="C1495" s="16">
        <v>70405002</v>
      </c>
      <c r="D1495" s="14" t="s">
        <v>687</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3</v>
      </c>
      <c r="X1495" s="13">
        <v>0</v>
      </c>
      <c r="Y1495" s="13">
        <v>1</v>
      </c>
      <c r="Z1495" s="13">
        <v>0</v>
      </c>
      <c r="AA1495" s="13">
        <v>0</v>
      </c>
      <c r="AB1495" s="13">
        <v>0</v>
      </c>
      <c r="AC1495" s="13">
        <v>0</v>
      </c>
      <c r="AD1495" s="13">
        <v>15</v>
      </c>
      <c r="AE1495" s="13">
        <v>1</v>
      </c>
      <c r="AF1495" s="13" t="s">
        <v>394</v>
      </c>
      <c r="AG1495" s="8">
        <v>0</v>
      </c>
      <c r="AH1495" s="8">
        <v>1</v>
      </c>
      <c r="AI1495" s="8">
        <v>0</v>
      </c>
      <c r="AJ1495" s="8">
        <v>3</v>
      </c>
      <c r="AK1495" s="13">
        <v>0</v>
      </c>
      <c r="AL1495" s="13">
        <v>0</v>
      </c>
      <c r="AM1495" s="13">
        <v>0</v>
      </c>
      <c r="AN1495" s="13">
        <v>2.5</v>
      </c>
      <c r="AO1495" s="13">
        <v>5000</v>
      </c>
      <c r="AP1495" s="13">
        <v>2</v>
      </c>
      <c r="AQ1495" s="13">
        <v>0</v>
      </c>
      <c r="AR1495" s="8">
        <v>0</v>
      </c>
      <c r="AS1495" s="13">
        <v>80001030</v>
      </c>
      <c r="AT1495" s="17" t="s">
        <v>199</v>
      </c>
      <c r="AU1495" s="13" t="s">
        <v>351</v>
      </c>
      <c r="AV1495" s="16">
        <v>10000007</v>
      </c>
      <c r="AW1495" s="16">
        <v>70405001</v>
      </c>
      <c r="AX1495" s="14" t="s">
        <v>162</v>
      </c>
      <c r="AY1495" s="13">
        <v>0</v>
      </c>
      <c r="AZ1495" s="15">
        <v>0</v>
      </c>
      <c r="BA1495" s="15">
        <v>0</v>
      </c>
      <c r="BB1495" s="36" t="s">
        <v>688</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70405003</v>
      </c>
      <c r="D1496" s="14" t="s">
        <v>1993</v>
      </c>
      <c r="E1496" s="16">
        <v>1</v>
      </c>
      <c r="F1496" s="13">
        <v>60010100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2.5</v>
      </c>
      <c r="X1496" s="13">
        <v>0</v>
      </c>
      <c r="Y1496" s="13">
        <v>1</v>
      </c>
      <c r="Z1496" s="13">
        <v>0</v>
      </c>
      <c r="AA1496" s="13">
        <v>0</v>
      </c>
      <c r="AB1496" s="13">
        <v>0</v>
      </c>
      <c r="AC1496" s="13">
        <v>0</v>
      </c>
      <c r="AD1496" s="13">
        <v>15</v>
      </c>
      <c r="AE1496" s="13">
        <v>1</v>
      </c>
      <c r="AF1496" s="13">
        <v>3</v>
      </c>
      <c r="AG1496" s="8">
        <v>4</v>
      </c>
      <c r="AH1496" s="8">
        <v>1</v>
      </c>
      <c r="AI1496" s="8">
        <v>0</v>
      </c>
      <c r="AJ1496" s="8">
        <v>1.5</v>
      </c>
      <c r="AK1496" s="13">
        <v>0</v>
      </c>
      <c r="AL1496" s="13">
        <v>0</v>
      </c>
      <c r="AM1496" s="13">
        <v>0</v>
      </c>
      <c r="AN1496" s="13">
        <v>2.5</v>
      </c>
      <c r="AO1496" s="13">
        <v>5000</v>
      </c>
      <c r="AP1496" s="13">
        <v>2</v>
      </c>
      <c r="AQ1496" s="13">
        <v>0</v>
      </c>
      <c r="AR1496" s="8">
        <v>0</v>
      </c>
      <c r="AS1496" s="13">
        <v>80001030</v>
      </c>
      <c r="AT1496" s="17" t="s">
        <v>199</v>
      </c>
      <c r="AU1496" s="13" t="s">
        <v>351</v>
      </c>
      <c r="AV1496" s="16">
        <v>10000007</v>
      </c>
      <c r="AW1496" s="16">
        <v>70405002</v>
      </c>
      <c r="AX1496" s="14" t="s">
        <v>162</v>
      </c>
      <c r="AY1496" s="13" t="s">
        <v>2054</v>
      </c>
      <c r="AZ1496" s="15">
        <v>0</v>
      </c>
      <c r="BA1496" s="15">
        <v>0</v>
      </c>
      <c r="BB1496" s="36" t="s">
        <v>753</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70405004</v>
      </c>
      <c r="D1497" s="14" t="s">
        <v>695</v>
      </c>
      <c r="E1497" s="16">
        <v>1</v>
      </c>
      <c r="F1497" s="13">
        <v>60010100</v>
      </c>
      <c r="G1497" s="16">
        <v>0</v>
      </c>
      <c r="H1497" s="15">
        <v>0</v>
      </c>
      <c r="I1497" s="16">
        <v>1</v>
      </c>
      <c r="J1497" s="16">
        <v>0</v>
      </c>
      <c r="K1497" s="16">
        <v>0</v>
      </c>
      <c r="L1497" s="13">
        <v>0</v>
      </c>
      <c r="M1497" s="13">
        <v>0</v>
      </c>
      <c r="N1497" s="13">
        <v>2</v>
      </c>
      <c r="O1497" s="13">
        <v>1</v>
      </c>
      <c r="P1497" s="13">
        <v>1</v>
      </c>
      <c r="Q1497" s="13">
        <v>0</v>
      </c>
      <c r="R1497" s="8">
        <v>0</v>
      </c>
      <c r="S1497" s="13">
        <v>0</v>
      </c>
      <c r="T1497" s="13">
        <v>1</v>
      </c>
      <c r="U1497" s="13">
        <v>2</v>
      </c>
      <c r="V1497" s="13">
        <v>0</v>
      </c>
      <c r="W1497" s="13">
        <v>3</v>
      </c>
      <c r="X1497" s="13">
        <v>0</v>
      </c>
      <c r="Y1497" s="13">
        <v>1</v>
      </c>
      <c r="Z1497" s="13">
        <v>0</v>
      </c>
      <c r="AA1497" s="13">
        <v>0</v>
      </c>
      <c r="AB1497" s="13">
        <v>0</v>
      </c>
      <c r="AC1497" s="13">
        <v>0</v>
      </c>
      <c r="AD1497" s="13">
        <v>6</v>
      </c>
      <c r="AE1497" s="13">
        <v>1</v>
      </c>
      <c r="AF1497" s="13">
        <v>3</v>
      </c>
      <c r="AG1497" s="8">
        <v>6</v>
      </c>
      <c r="AH1497" s="8">
        <v>1</v>
      </c>
      <c r="AI1497" s="8">
        <v>0</v>
      </c>
      <c r="AJ1497" s="8">
        <v>1.5</v>
      </c>
      <c r="AK1497" s="13">
        <v>0</v>
      </c>
      <c r="AL1497" s="13">
        <v>0</v>
      </c>
      <c r="AM1497" s="13">
        <v>0</v>
      </c>
      <c r="AN1497" s="13">
        <v>2.5</v>
      </c>
      <c r="AO1497" s="13">
        <v>5000</v>
      </c>
      <c r="AP1497" s="13">
        <v>2</v>
      </c>
      <c r="AQ1497" s="13">
        <v>0</v>
      </c>
      <c r="AR1497" s="8">
        <v>0</v>
      </c>
      <c r="AS1497" s="13">
        <v>80001030</v>
      </c>
      <c r="AT1497" s="17" t="s">
        <v>199</v>
      </c>
      <c r="AU1497" s="13" t="s">
        <v>351</v>
      </c>
      <c r="AV1497" s="16">
        <v>10000007</v>
      </c>
      <c r="AW1497" s="16">
        <v>70405003</v>
      </c>
      <c r="AX1497" s="14" t="s">
        <v>162</v>
      </c>
      <c r="AY1497" s="13" t="s">
        <v>2055</v>
      </c>
      <c r="AZ1497" s="15">
        <v>0</v>
      </c>
      <c r="BA1497" s="15">
        <v>0</v>
      </c>
      <c r="BB1497" s="36" t="s">
        <v>2012</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546</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70405006</v>
      </c>
      <c r="D1499" s="14" t="s">
        <v>486</v>
      </c>
      <c r="E1499" s="16">
        <v>1</v>
      </c>
      <c r="F1499" s="13">
        <v>60010300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350</v>
      </c>
      <c r="Y1499" s="13">
        <v>0</v>
      </c>
      <c r="Z1499" s="13">
        <v>0</v>
      </c>
      <c r="AA1499" s="13">
        <v>0</v>
      </c>
      <c r="AB1499" s="13">
        <v>0</v>
      </c>
      <c r="AC1499" s="13">
        <v>0</v>
      </c>
      <c r="AD1499" s="13">
        <v>9</v>
      </c>
      <c r="AE1499" s="13">
        <v>2</v>
      </c>
      <c r="AF1499" s="13" t="s">
        <v>169</v>
      </c>
      <c r="AG1499" s="8">
        <v>0</v>
      </c>
      <c r="AH1499" s="8">
        <v>2</v>
      </c>
      <c r="AI1499" s="8">
        <v>0</v>
      </c>
      <c r="AJ1499" s="8">
        <v>1.5</v>
      </c>
      <c r="AK1499" s="13">
        <v>0</v>
      </c>
      <c r="AL1499" s="13">
        <v>0</v>
      </c>
      <c r="AM1499" s="13">
        <v>0</v>
      </c>
      <c r="AN1499" s="13">
        <v>1</v>
      </c>
      <c r="AO1499" s="13">
        <v>3000</v>
      </c>
      <c r="AP1499" s="13">
        <v>0.5</v>
      </c>
      <c r="AQ1499" s="13">
        <v>0</v>
      </c>
      <c r="AR1499" s="8">
        <v>0</v>
      </c>
      <c r="AS1499" s="13" t="s">
        <v>548</v>
      </c>
      <c r="AT1499" s="14" t="s">
        <v>400</v>
      </c>
      <c r="AU1499" s="13" t="s">
        <v>358</v>
      </c>
      <c r="AV1499" s="16">
        <v>10000007</v>
      </c>
      <c r="AW1499" s="16">
        <v>70403002</v>
      </c>
      <c r="AX1499" s="14" t="s">
        <v>162</v>
      </c>
      <c r="AY1499" s="13">
        <v>0</v>
      </c>
      <c r="AZ1499" s="15">
        <v>0</v>
      </c>
      <c r="BA1499" s="15">
        <v>0</v>
      </c>
      <c r="BB1499" s="36" t="s">
        <v>487</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70405007</v>
      </c>
      <c r="D1500" s="14" t="s">
        <v>2056</v>
      </c>
      <c r="E1500" s="16">
        <v>1</v>
      </c>
      <c r="F1500" s="13">
        <v>60010100</v>
      </c>
      <c r="G1500" s="16">
        <v>0</v>
      </c>
      <c r="H1500" s="15">
        <v>0</v>
      </c>
      <c r="I1500" s="16">
        <v>1</v>
      </c>
      <c r="J1500" s="16">
        <v>0</v>
      </c>
      <c r="K1500" s="16">
        <v>0</v>
      </c>
      <c r="L1500" s="13">
        <v>0</v>
      </c>
      <c r="M1500" s="13">
        <v>0</v>
      </c>
      <c r="N1500" s="13">
        <v>2</v>
      </c>
      <c r="O1500" s="13">
        <v>1</v>
      </c>
      <c r="P1500" s="13">
        <v>0.3</v>
      </c>
      <c r="Q1500" s="13">
        <v>0</v>
      </c>
      <c r="R1500" s="8">
        <v>0</v>
      </c>
      <c r="S1500" s="13">
        <v>0</v>
      </c>
      <c r="T1500" s="13">
        <v>1</v>
      </c>
      <c r="U1500" s="13">
        <v>2</v>
      </c>
      <c r="V1500" s="13">
        <v>0</v>
      </c>
      <c r="W1500" s="13">
        <v>2</v>
      </c>
      <c r="X1500" s="13">
        <v>0</v>
      </c>
      <c r="Y1500" s="13">
        <v>1</v>
      </c>
      <c r="Z1500" s="13">
        <v>0</v>
      </c>
      <c r="AA1500" s="13">
        <v>0</v>
      </c>
      <c r="AB1500" s="13">
        <v>0</v>
      </c>
      <c r="AC1500" s="13">
        <v>0</v>
      </c>
      <c r="AD1500" s="13">
        <v>20</v>
      </c>
      <c r="AE1500" s="13">
        <v>1</v>
      </c>
      <c r="AF1500" s="13" t="s">
        <v>553</v>
      </c>
      <c r="AG1500" s="8">
        <v>1</v>
      </c>
      <c r="AH1500" s="8">
        <v>0</v>
      </c>
      <c r="AI1500" s="8">
        <v>0</v>
      </c>
      <c r="AJ1500" s="8">
        <v>0</v>
      </c>
      <c r="AK1500" s="13">
        <v>0</v>
      </c>
      <c r="AL1500" s="13">
        <v>0</v>
      </c>
      <c r="AM1500" s="13">
        <v>0</v>
      </c>
      <c r="AN1500" s="13">
        <v>0.5</v>
      </c>
      <c r="AO1500" s="13">
        <v>999999</v>
      </c>
      <c r="AP1500" s="13">
        <v>2</v>
      </c>
      <c r="AQ1500" s="13">
        <v>0</v>
      </c>
      <c r="AR1500" s="8">
        <v>0</v>
      </c>
      <c r="AS1500" s="13" t="s">
        <v>548</v>
      </c>
      <c r="AT1500" s="17" t="s">
        <v>216</v>
      </c>
      <c r="AU1500" s="13" t="s">
        <v>351</v>
      </c>
      <c r="AV1500" s="16">
        <v>10000007</v>
      </c>
      <c r="AW1500" s="16">
        <v>70405007</v>
      </c>
      <c r="AX1500" s="17" t="s">
        <v>232</v>
      </c>
      <c r="AY1500" s="17" t="s">
        <v>262</v>
      </c>
      <c r="AZ1500" s="15">
        <v>0</v>
      </c>
      <c r="BA1500" s="15">
        <v>0</v>
      </c>
      <c r="BB1500" s="36" t="s">
        <v>2057</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70405008</v>
      </c>
      <c r="D1501" s="17" t="s">
        <v>354</v>
      </c>
      <c r="E1501" s="16">
        <v>1</v>
      </c>
      <c r="F1501" s="16">
        <v>60010500</v>
      </c>
      <c r="G1501" s="16">
        <v>0</v>
      </c>
      <c r="H1501" s="15">
        <v>0</v>
      </c>
      <c r="I1501" s="16">
        <v>1</v>
      </c>
      <c r="J1501" s="16">
        <v>0</v>
      </c>
      <c r="K1501" s="16">
        <v>0</v>
      </c>
      <c r="L1501" s="16">
        <v>0</v>
      </c>
      <c r="M1501" s="16">
        <v>0</v>
      </c>
      <c r="N1501" s="13">
        <v>2</v>
      </c>
      <c r="O1501" s="16">
        <v>2</v>
      </c>
      <c r="P1501" s="16">
        <v>0.6</v>
      </c>
      <c r="Q1501" s="16">
        <v>0</v>
      </c>
      <c r="R1501" s="8">
        <v>0</v>
      </c>
      <c r="S1501" s="15">
        <v>0</v>
      </c>
      <c r="T1501" s="13">
        <v>1</v>
      </c>
      <c r="U1501" s="16">
        <v>2</v>
      </c>
      <c r="V1501" s="16">
        <v>0</v>
      </c>
      <c r="W1501" s="16">
        <v>0</v>
      </c>
      <c r="X1501" s="16">
        <v>0</v>
      </c>
      <c r="Y1501" s="16">
        <v>0</v>
      </c>
      <c r="Z1501" s="16">
        <v>0</v>
      </c>
      <c r="AA1501" s="16">
        <v>0</v>
      </c>
      <c r="AB1501" s="13">
        <v>0</v>
      </c>
      <c r="AC1501" s="16">
        <v>0</v>
      </c>
      <c r="AD1501" s="16">
        <v>20</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90401004</v>
      </c>
      <c r="AS1501" s="16" t="s">
        <v>160</v>
      </c>
      <c r="AT1501" s="17" t="s">
        <v>161</v>
      </c>
      <c r="AU1501" s="16" t="s">
        <v>249</v>
      </c>
      <c r="AV1501" s="16">
        <v>0</v>
      </c>
      <c r="AW1501" s="16">
        <v>40000003</v>
      </c>
      <c r="AX1501" s="17" t="s">
        <v>162</v>
      </c>
      <c r="AY1501" s="17" t="s">
        <v>160</v>
      </c>
      <c r="AZ1501" s="15">
        <v>0</v>
      </c>
      <c r="BA1501" s="15">
        <v>0</v>
      </c>
      <c r="BB1501" s="71" t="s">
        <v>555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19.5" customHeight="1">
      <c r="C1502" s="16">
        <v>70405009</v>
      </c>
      <c r="D1502" s="17" t="s">
        <v>754</v>
      </c>
      <c r="E1502" s="16">
        <v>1</v>
      </c>
      <c r="F1502" s="16">
        <v>60010300</v>
      </c>
      <c r="G1502" s="16">
        <v>0</v>
      </c>
      <c r="H1502" s="15">
        <v>0</v>
      </c>
      <c r="I1502" s="16">
        <v>1</v>
      </c>
      <c r="J1502" s="16">
        <v>0</v>
      </c>
      <c r="K1502" s="16">
        <v>0</v>
      </c>
      <c r="L1502" s="16">
        <v>0</v>
      </c>
      <c r="M1502" s="16">
        <v>0</v>
      </c>
      <c r="N1502" s="13">
        <v>2</v>
      </c>
      <c r="O1502" s="16">
        <v>2</v>
      </c>
      <c r="P1502" s="16">
        <v>0.8</v>
      </c>
      <c r="Q1502" s="16">
        <v>0</v>
      </c>
      <c r="R1502" s="8">
        <v>0</v>
      </c>
      <c r="S1502" s="15">
        <v>0</v>
      </c>
      <c r="T1502" s="13">
        <v>1</v>
      </c>
      <c r="U1502" s="16">
        <v>2</v>
      </c>
      <c r="V1502" s="16">
        <v>0</v>
      </c>
      <c r="W1502" s="16">
        <v>5</v>
      </c>
      <c r="X1502" s="16">
        <v>0</v>
      </c>
      <c r="Y1502" s="16">
        <v>0</v>
      </c>
      <c r="Z1502" s="16">
        <v>0</v>
      </c>
      <c r="AA1502" s="16">
        <v>0</v>
      </c>
      <c r="AB1502" s="13">
        <v>0</v>
      </c>
      <c r="AC1502" s="16">
        <v>0</v>
      </c>
      <c r="AD1502" s="16">
        <v>30</v>
      </c>
      <c r="AE1502" s="16">
        <v>1</v>
      </c>
      <c r="AF1502" s="16">
        <v>1</v>
      </c>
      <c r="AG1502" s="8">
        <v>2</v>
      </c>
      <c r="AH1502" s="8">
        <v>2</v>
      </c>
      <c r="AI1502" s="8">
        <v>0</v>
      </c>
      <c r="AJ1502" s="8">
        <v>1.5</v>
      </c>
      <c r="AK1502" s="16">
        <v>0</v>
      </c>
      <c r="AL1502" s="16">
        <v>0</v>
      </c>
      <c r="AM1502" s="16">
        <v>0</v>
      </c>
      <c r="AN1502" s="16">
        <v>1</v>
      </c>
      <c r="AO1502" s="16">
        <v>30000</v>
      </c>
      <c r="AP1502" s="16">
        <v>0</v>
      </c>
      <c r="AQ1502" s="16">
        <v>4</v>
      </c>
      <c r="AR1502" s="8">
        <v>0</v>
      </c>
      <c r="AS1502" s="16" t="s">
        <v>160</v>
      </c>
      <c r="AT1502" s="17" t="s">
        <v>161</v>
      </c>
      <c r="AU1502" s="16" t="s">
        <v>358</v>
      </c>
      <c r="AV1502" s="16">
        <v>10003002</v>
      </c>
      <c r="AW1502" s="16">
        <v>70405007</v>
      </c>
      <c r="AX1502" s="17" t="s">
        <v>382</v>
      </c>
      <c r="AY1502" s="17">
        <v>0</v>
      </c>
      <c r="AZ1502" s="15">
        <v>0</v>
      </c>
      <c r="BA1502" s="15">
        <v>0</v>
      </c>
      <c r="BB1502" s="71" t="s">
        <v>557</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19.5" customHeight="1">
      <c r="C1503" s="16">
        <v>70501001</v>
      </c>
      <c r="D1503" s="14" t="s">
        <v>390</v>
      </c>
      <c r="E1503" s="13">
        <v>1</v>
      </c>
      <c r="F1503" s="13">
        <v>60010300</v>
      </c>
      <c r="G1503" s="16">
        <v>0</v>
      </c>
      <c r="H1503" s="15">
        <v>0</v>
      </c>
      <c r="I1503" s="16">
        <v>1</v>
      </c>
      <c r="J1503" s="16">
        <v>0</v>
      </c>
      <c r="K1503" s="16">
        <v>0</v>
      </c>
      <c r="L1503" s="13">
        <v>0</v>
      </c>
      <c r="M1503" s="13">
        <v>0</v>
      </c>
      <c r="N1503" s="13">
        <v>2</v>
      </c>
      <c r="O1503" s="13">
        <v>2</v>
      </c>
      <c r="P1503" s="13">
        <v>0.8</v>
      </c>
      <c r="Q1503" s="13">
        <v>0</v>
      </c>
      <c r="R1503" s="8">
        <v>0</v>
      </c>
      <c r="S1503" s="13">
        <v>0</v>
      </c>
      <c r="T1503" s="13">
        <v>1</v>
      </c>
      <c r="U1503" s="13">
        <v>2</v>
      </c>
      <c r="V1503" s="13">
        <v>0</v>
      </c>
      <c r="W1503" s="13">
        <v>0</v>
      </c>
      <c r="X1503" s="13">
        <v>0</v>
      </c>
      <c r="Y1503" s="13">
        <v>0</v>
      </c>
      <c r="Z1503" s="13">
        <v>0</v>
      </c>
      <c r="AA1503" s="13">
        <v>0</v>
      </c>
      <c r="AB1503" s="13">
        <v>0</v>
      </c>
      <c r="AC1503" s="13">
        <v>0</v>
      </c>
      <c r="AD1503" s="13">
        <v>15</v>
      </c>
      <c r="AE1503" s="13">
        <v>0</v>
      </c>
      <c r="AF1503" s="13">
        <v>0</v>
      </c>
      <c r="AG1503" s="8">
        <v>2</v>
      </c>
      <c r="AH1503" s="8">
        <v>2</v>
      </c>
      <c r="AI1503" s="8">
        <v>0</v>
      </c>
      <c r="AJ1503" s="8">
        <v>1.5</v>
      </c>
      <c r="AK1503" s="13">
        <v>0</v>
      </c>
      <c r="AL1503" s="13">
        <v>0</v>
      </c>
      <c r="AM1503" s="13">
        <v>0</v>
      </c>
      <c r="AN1503" s="13">
        <v>1</v>
      </c>
      <c r="AO1503" s="13">
        <v>3000</v>
      </c>
      <c r="AP1503" s="13">
        <v>0.5</v>
      </c>
      <c r="AQ1503" s="13">
        <v>0</v>
      </c>
      <c r="AR1503" s="8">
        <v>0</v>
      </c>
      <c r="AS1503" s="13" t="s">
        <v>160</v>
      </c>
      <c r="AT1503" s="17" t="s">
        <v>161</v>
      </c>
      <c r="AU1503" s="13" t="s">
        <v>358</v>
      </c>
      <c r="AV1503" s="16">
        <v>0</v>
      </c>
      <c r="AW1503" s="16">
        <v>0</v>
      </c>
      <c r="AX1503" s="14" t="s">
        <v>346</v>
      </c>
      <c r="AY1503" s="13" t="s">
        <v>2058</v>
      </c>
      <c r="AZ1503" s="15">
        <v>0</v>
      </c>
      <c r="BA1503" s="15">
        <v>0</v>
      </c>
      <c r="BB1503" s="36" t="s">
        <v>2053</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70501002</v>
      </c>
      <c r="D1504" s="17" t="s">
        <v>484</v>
      </c>
      <c r="E1504" s="16">
        <v>1</v>
      </c>
      <c r="F1504" s="16">
        <v>60010500</v>
      </c>
      <c r="G1504" s="16">
        <v>0</v>
      </c>
      <c r="H1504" s="15">
        <v>0</v>
      </c>
      <c r="I1504" s="16">
        <v>1</v>
      </c>
      <c r="J1504" s="16">
        <v>0</v>
      </c>
      <c r="K1504" s="16">
        <v>0</v>
      </c>
      <c r="L1504" s="16">
        <v>0</v>
      </c>
      <c r="M1504" s="16">
        <v>0</v>
      </c>
      <c r="N1504" s="13">
        <v>2</v>
      </c>
      <c r="O1504" s="16">
        <v>1</v>
      </c>
      <c r="P1504" s="16">
        <v>0.05</v>
      </c>
      <c r="Q1504" s="16">
        <v>0</v>
      </c>
      <c r="R1504" s="8">
        <v>0</v>
      </c>
      <c r="S1504" s="15">
        <v>0</v>
      </c>
      <c r="T1504" s="13">
        <v>1</v>
      </c>
      <c r="U1504" s="16">
        <v>1</v>
      </c>
      <c r="V1504" s="16">
        <v>0</v>
      </c>
      <c r="W1504" s="16">
        <v>2</v>
      </c>
      <c r="X1504" s="16">
        <v>0</v>
      </c>
      <c r="Y1504" s="16">
        <v>0</v>
      </c>
      <c r="Z1504" s="16">
        <v>0</v>
      </c>
      <c r="AA1504" s="16">
        <v>0</v>
      </c>
      <c r="AB1504" s="13">
        <v>0</v>
      </c>
      <c r="AC1504" s="16">
        <v>0</v>
      </c>
      <c r="AD1504" s="16">
        <v>10</v>
      </c>
      <c r="AE1504" s="16">
        <v>0</v>
      </c>
      <c r="AF1504" s="16">
        <v>0</v>
      </c>
      <c r="AG1504" s="8">
        <v>7</v>
      </c>
      <c r="AH1504" s="8">
        <v>0</v>
      </c>
      <c r="AI1504" s="8">
        <v>0</v>
      </c>
      <c r="AJ1504" s="8">
        <v>0</v>
      </c>
      <c r="AK1504" s="16">
        <v>0</v>
      </c>
      <c r="AL1504" s="16">
        <v>0</v>
      </c>
      <c r="AM1504" s="16">
        <v>0</v>
      </c>
      <c r="AN1504" s="16">
        <v>0</v>
      </c>
      <c r="AO1504" s="16">
        <v>1000</v>
      </c>
      <c r="AP1504" s="16">
        <v>0.5</v>
      </c>
      <c r="AQ1504" s="16">
        <v>0</v>
      </c>
      <c r="AR1504" s="8">
        <v>0</v>
      </c>
      <c r="AS1504" s="16" t="s">
        <v>428</v>
      </c>
      <c r="AT1504" s="17" t="s">
        <v>482</v>
      </c>
      <c r="AU1504" s="16">
        <v>0</v>
      </c>
      <c r="AV1504" s="16">
        <v>10007001</v>
      </c>
      <c r="AW1504" s="16">
        <v>0</v>
      </c>
      <c r="AX1504" s="17" t="s">
        <v>162</v>
      </c>
      <c r="AY1504" s="17" t="s">
        <v>160</v>
      </c>
      <c r="AZ1504" s="15">
        <v>0</v>
      </c>
      <c r="BA1504" s="15">
        <v>0</v>
      </c>
      <c r="BB1504" s="71" t="s">
        <v>485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70501003</v>
      </c>
      <c r="D1505" s="17" t="s">
        <v>354</v>
      </c>
      <c r="E1505" s="16">
        <v>1</v>
      </c>
      <c r="F1505" s="16">
        <v>60010500</v>
      </c>
      <c r="G1505" s="16">
        <v>0</v>
      </c>
      <c r="H1505" s="15">
        <v>0</v>
      </c>
      <c r="I1505" s="16">
        <v>1</v>
      </c>
      <c r="J1505" s="16">
        <v>0</v>
      </c>
      <c r="K1505" s="16">
        <v>0</v>
      </c>
      <c r="L1505" s="16">
        <v>0</v>
      </c>
      <c r="M1505" s="16">
        <v>0</v>
      </c>
      <c r="N1505" s="13">
        <v>2</v>
      </c>
      <c r="O1505" s="16">
        <v>2</v>
      </c>
      <c r="P1505" s="16">
        <v>0.6</v>
      </c>
      <c r="Q1505" s="16">
        <v>0</v>
      </c>
      <c r="R1505" s="8">
        <v>0</v>
      </c>
      <c r="S1505" s="15">
        <v>0</v>
      </c>
      <c r="T1505" s="13">
        <v>1</v>
      </c>
      <c r="U1505" s="16">
        <v>2</v>
      </c>
      <c r="V1505" s="16">
        <v>0</v>
      </c>
      <c r="W1505" s="16">
        <v>0</v>
      </c>
      <c r="X1505" s="16">
        <v>0</v>
      </c>
      <c r="Y1505" s="16">
        <v>0</v>
      </c>
      <c r="Z1505" s="16">
        <v>0</v>
      </c>
      <c r="AA1505" s="16">
        <v>0</v>
      </c>
      <c r="AB1505" s="13">
        <v>0</v>
      </c>
      <c r="AC1505" s="16">
        <v>0</v>
      </c>
      <c r="AD1505" s="16">
        <v>20</v>
      </c>
      <c r="AE1505" s="16">
        <v>0</v>
      </c>
      <c r="AF1505" s="16">
        <v>0</v>
      </c>
      <c r="AG1505" s="8">
        <v>2</v>
      </c>
      <c r="AH1505" s="8">
        <v>0</v>
      </c>
      <c r="AI1505" s="8">
        <v>0</v>
      </c>
      <c r="AJ1505" s="8">
        <v>0</v>
      </c>
      <c r="AK1505" s="16">
        <v>0</v>
      </c>
      <c r="AL1505" s="16">
        <v>0</v>
      </c>
      <c r="AM1505" s="16">
        <v>0</v>
      </c>
      <c r="AN1505" s="16">
        <v>0</v>
      </c>
      <c r="AO1505" s="16">
        <v>1000</v>
      </c>
      <c r="AP1505" s="16">
        <v>0</v>
      </c>
      <c r="AQ1505" s="16">
        <v>0</v>
      </c>
      <c r="AR1505" s="8">
        <v>90401004</v>
      </c>
      <c r="AS1505" s="16" t="s">
        <v>160</v>
      </c>
      <c r="AT1505" s="17" t="s">
        <v>160</v>
      </c>
      <c r="AU1505" s="16" t="s">
        <v>249</v>
      </c>
      <c r="AV1505" s="16">
        <v>0</v>
      </c>
      <c r="AW1505" s="16">
        <v>40000003</v>
      </c>
      <c r="AX1505" s="17" t="s">
        <v>162</v>
      </c>
      <c r="AY1505" s="17" t="s">
        <v>160</v>
      </c>
      <c r="AZ1505" s="15">
        <v>0</v>
      </c>
      <c r="BA1505" s="15">
        <v>0</v>
      </c>
      <c r="BB1505" s="71" t="s">
        <v>555</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20.100000000000001" customHeight="1">
      <c r="C1506" s="16">
        <v>70501004</v>
      </c>
      <c r="D1506" s="17" t="s">
        <v>491</v>
      </c>
      <c r="E1506" s="16">
        <v>1</v>
      </c>
      <c r="F1506" s="16">
        <v>60010500</v>
      </c>
      <c r="G1506" s="16">
        <v>0</v>
      </c>
      <c r="H1506" s="15">
        <v>0</v>
      </c>
      <c r="I1506" s="16">
        <v>1</v>
      </c>
      <c r="J1506" s="16">
        <v>0</v>
      </c>
      <c r="K1506" s="16">
        <v>0</v>
      </c>
      <c r="L1506" s="16">
        <v>0</v>
      </c>
      <c r="M1506" s="16">
        <v>0</v>
      </c>
      <c r="N1506" s="13">
        <v>2</v>
      </c>
      <c r="O1506" s="16">
        <v>2</v>
      </c>
      <c r="P1506" s="16">
        <v>0.3</v>
      </c>
      <c r="Q1506" s="16">
        <v>0</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90304001</v>
      </c>
      <c r="AS1506" s="16" t="s">
        <v>160</v>
      </c>
      <c r="AT1506" s="17" t="s">
        <v>216</v>
      </c>
      <c r="AU1506" s="16" t="s">
        <v>249</v>
      </c>
      <c r="AV1506" s="16">
        <v>0</v>
      </c>
      <c r="AW1506" s="16">
        <v>0</v>
      </c>
      <c r="AX1506" s="17" t="s">
        <v>162</v>
      </c>
      <c r="AY1506" s="17" t="s">
        <v>160</v>
      </c>
      <c r="AZ1506" s="15">
        <v>0</v>
      </c>
      <c r="BA1506" s="15">
        <v>0</v>
      </c>
      <c r="BB1506" s="71" t="s">
        <v>2059</v>
      </c>
      <c r="BC1506" s="16">
        <v>0</v>
      </c>
      <c r="BD1506" s="13">
        <v>0</v>
      </c>
      <c r="BE1506" s="16">
        <v>0</v>
      </c>
      <c r="BF1506" s="16">
        <v>0</v>
      </c>
      <c r="BG1506" s="16">
        <v>0</v>
      </c>
      <c r="BH1506" s="16">
        <v>0</v>
      </c>
      <c r="BI1506" s="11">
        <v>0</v>
      </c>
      <c r="BJ1506" s="8">
        <v>0</v>
      </c>
      <c r="BK1506" s="8">
        <v>0</v>
      </c>
      <c r="BL1506" s="8">
        <v>0</v>
      </c>
      <c r="BM1506" s="8">
        <v>0</v>
      </c>
      <c r="BN1506" s="8">
        <v>0</v>
      </c>
      <c r="BO1506" s="8">
        <v>0</v>
      </c>
      <c r="BP1506" s="8">
        <v>0</v>
      </c>
    </row>
    <row r="1507" spans="3:68" ht="20.100000000000001" customHeight="1">
      <c r="C1507" s="16">
        <v>70501005</v>
      </c>
      <c r="D1507" s="14" t="s">
        <v>2036</v>
      </c>
      <c r="E1507" s="16">
        <v>1</v>
      </c>
      <c r="F1507" s="13">
        <v>60010300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350</v>
      </c>
      <c r="Y1507" s="13">
        <v>0</v>
      </c>
      <c r="Z1507" s="13">
        <v>0</v>
      </c>
      <c r="AA1507" s="13">
        <v>0</v>
      </c>
      <c r="AB1507" s="13">
        <v>0</v>
      </c>
      <c r="AC1507" s="13">
        <v>0</v>
      </c>
      <c r="AD1507" s="13">
        <v>9</v>
      </c>
      <c r="AE1507" s="13">
        <v>2</v>
      </c>
      <c r="AF1507" s="13" t="s">
        <v>169</v>
      </c>
      <c r="AG1507" s="8">
        <v>0</v>
      </c>
      <c r="AH1507" s="8">
        <v>2</v>
      </c>
      <c r="AI1507" s="8">
        <v>0</v>
      </c>
      <c r="AJ1507" s="8">
        <v>1.5</v>
      </c>
      <c r="AK1507" s="13">
        <v>0</v>
      </c>
      <c r="AL1507" s="13">
        <v>0</v>
      </c>
      <c r="AM1507" s="13">
        <v>0</v>
      </c>
      <c r="AN1507" s="13">
        <v>1.5</v>
      </c>
      <c r="AO1507" s="13">
        <v>3000</v>
      </c>
      <c r="AP1507" s="13">
        <v>1</v>
      </c>
      <c r="AQ1507" s="13">
        <v>0</v>
      </c>
      <c r="AR1507" s="8">
        <v>0</v>
      </c>
      <c r="AS1507" s="13" t="s">
        <v>2037</v>
      </c>
      <c r="AT1507" s="17" t="s">
        <v>400</v>
      </c>
      <c r="AU1507" s="13" t="s">
        <v>358</v>
      </c>
      <c r="AV1507" s="16">
        <v>10000007</v>
      </c>
      <c r="AW1507" s="16">
        <v>70401006</v>
      </c>
      <c r="AX1507" s="14" t="s">
        <v>162</v>
      </c>
      <c r="AY1507" s="13">
        <v>0</v>
      </c>
      <c r="AZ1507" s="15">
        <v>0</v>
      </c>
      <c r="BA1507" s="15">
        <v>0</v>
      </c>
      <c r="BB1507" s="36" t="s">
        <v>2038</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19.5" customHeight="1">
      <c r="C1508" s="16">
        <v>70501006</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70502001</v>
      </c>
      <c r="D1509" s="14" t="s">
        <v>393</v>
      </c>
      <c r="E1509" s="16">
        <v>1</v>
      </c>
      <c r="F1509" s="13">
        <v>60010100</v>
      </c>
      <c r="G1509" s="16">
        <v>0</v>
      </c>
      <c r="H1509" s="15">
        <v>0</v>
      </c>
      <c r="I1509" s="16">
        <v>1</v>
      </c>
      <c r="J1509" s="16">
        <v>0</v>
      </c>
      <c r="K1509" s="16">
        <v>0</v>
      </c>
      <c r="L1509" s="13">
        <v>0</v>
      </c>
      <c r="M1509" s="13">
        <v>0</v>
      </c>
      <c r="N1509" s="13">
        <v>2</v>
      </c>
      <c r="O1509" s="13">
        <v>1</v>
      </c>
      <c r="P1509" s="13">
        <v>0.3</v>
      </c>
      <c r="Q1509" s="13">
        <v>0</v>
      </c>
      <c r="R1509" s="8">
        <v>0</v>
      </c>
      <c r="S1509" s="13">
        <v>0</v>
      </c>
      <c r="T1509" s="13">
        <v>1</v>
      </c>
      <c r="U1509" s="13">
        <v>2</v>
      </c>
      <c r="V1509" s="13">
        <v>0</v>
      </c>
      <c r="W1509" s="13">
        <v>3</v>
      </c>
      <c r="X1509" s="13">
        <v>0</v>
      </c>
      <c r="Y1509" s="13">
        <v>1</v>
      </c>
      <c r="Z1509" s="13">
        <v>0</v>
      </c>
      <c r="AA1509" s="13">
        <v>0</v>
      </c>
      <c r="AB1509" s="13">
        <v>0</v>
      </c>
      <c r="AC1509" s="13">
        <v>0</v>
      </c>
      <c r="AD1509" s="13">
        <v>12</v>
      </c>
      <c r="AE1509" s="13">
        <v>1</v>
      </c>
      <c r="AF1509" s="13" t="s">
        <v>394</v>
      </c>
      <c r="AG1509" s="8">
        <v>1</v>
      </c>
      <c r="AH1509" s="8">
        <v>1</v>
      </c>
      <c r="AI1509" s="8">
        <v>0</v>
      </c>
      <c r="AJ1509" s="8">
        <v>3</v>
      </c>
      <c r="AK1509" s="13">
        <v>0</v>
      </c>
      <c r="AL1509" s="13">
        <v>0</v>
      </c>
      <c r="AM1509" s="13">
        <v>0</v>
      </c>
      <c r="AN1509" s="13">
        <v>3</v>
      </c>
      <c r="AO1509" s="13">
        <v>5000</v>
      </c>
      <c r="AP1509" s="13">
        <v>2.5</v>
      </c>
      <c r="AQ1509" s="13">
        <v>0</v>
      </c>
      <c r="AR1509" s="8">
        <v>0</v>
      </c>
      <c r="AS1509" s="13" t="s">
        <v>160</v>
      </c>
      <c r="AT1509" s="17" t="s">
        <v>216</v>
      </c>
      <c r="AU1509" s="13" t="s">
        <v>351</v>
      </c>
      <c r="AV1509" s="16">
        <v>10000007</v>
      </c>
      <c r="AW1509" s="16">
        <v>70107001</v>
      </c>
      <c r="AX1509" s="14" t="s">
        <v>162</v>
      </c>
      <c r="AY1509" s="13">
        <v>0</v>
      </c>
      <c r="AZ1509" s="15">
        <v>0</v>
      </c>
      <c r="BA1509" s="15">
        <v>0</v>
      </c>
      <c r="BB1509" s="36" t="s">
        <v>395</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70502002</v>
      </c>
      <c r="D1510" s="14" t="s">
        <v>429</v>
      </c>
      <c r="E1510" s="16">
        <v>1</v>
      </c>
      <c r="F1510" s="13">
        <v>60010100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0</v>
      </c>
      <c r="Y1510" s="13">
        <v>1</v>
      </c>
      <c r="Z1510" s="13">
        <v>0</v>
      </c>
      <c r="AA1510" s="13">
        <v>0</v>
      </c>
      <c r="AB1510" s="13">
        <v>0</v>
      </c>
      <c r="AC1510" s="13">
        <v>0</v>
      </c>
      <c r="AD1510" s="13">
        <v>12</v>
      </c>
      <c r="AE1510" s="13">
        <v>1</v>
      </c>
      <c r="AF1510" s="13">
        <v>3</v>
      </c>
      <c r="AG1510" s="8">
        <v>4</v>
      </c>
      <c r="AH1510" s="8">
        <v>1</v>
      </c>
      <c r="AI1510" s="8">
        <v>0</v>
      </c>
      <c r="AJ1510" s="8">
        <v>1.5</v>
      </c>
      <c r="AK1510" s="13">
        <v>0</v>
      </c>
      <c r="AL1510" s="13">
        <v>0</v>
      </c>
      <c r="AM1510" s="13">
        <v>0</v>
      </c>
      <c r="AN1510" s="13">
        <v>3</v>
      </c>
      <c r="AO1510" s="13">
        <v>5000</v>
      </c>
      <c r="AP1510" s="13">
        <v>3</v>
      </c>
      <c r="AQ1510" s="13">
        <v>0</v>
      </c>
      <c r="AR1510" s="8">
        <v>0</v>
      </c>
      <c r="AS1510" s="13" t="s">
        <v>160</v>
      </c>
      <c r="AT1510" s="17" t="s">
        <v>161</v>
      </c>
      <c r="AU1510" s="13" t="s">
        <v>351</v>
      </c>
      <c r="AV1510" s="16">
        <v>10000007</v>
      </c>
      <c r="AW1510" s="16">
        <v>70103003</v>
      </c>
      <c r="AX1510" s="14" t="s">
        <v>162</v>
      </c>
      <c r="AY1510" s="13" t="s">
        <v>2060</v>
      </c>
      <c r="AZ1510" s="15">
        <v>0</v>
      </c>
      <c r="BA1510" s="15">
        <v>0</v>
      </c>
      <c r="BB1510" s="36" t="s">
        <v>431</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20.100000000000001" customHeight="1">
      <c r="C1511" s="16">
        <v>70502003</v>
      </c>
      <c r="D1511" s="14" t="s">
        <v>432</v>
      </c>
      <c r="E1511" s="13">
        <v>1</v>
      </c>
      <c r="F1511" s="13">
        <v>60010100</v>
      </c>
      <c r="G1511" s="16">
        <v>0</v>
      </c>
      <c r="H1511" s="15">
        <v>0</v>
      </c>
      <c r="I1511" s="16">
        <v>1</v>
      </c>
      <c r="J1511" s="16">
        <v>0</v>
      </c>
      <c r="K1511" s="16">
        <v>0</v>
      </c>
      <c r="L1511" s="13">
        <v>0</v>
      </c>
      <c r="M1511" s="13">
        <v>0</v>
      </c>
      <c r="N1511" s="13">
        <v>2</v>
      </c>
      <c r="O1511" s="13">
        <v>1</v>
      </c>
      <c r="P1511" s="13">
        <v>0.3</v>
      </c>
      <c r="Q1511" s="13">
        <v>0</v>
      </c>
      <c r="R1511" s="8">
        <v>0</v>
      </c>
      <c r="S1511" s="13">
        <v>0</v>
      </c>
      <c r="T1511" s="13">
        <v>1</v>
      </c>
      <c r="U1511" s="13">
        <v>2</v>
      </c>
      <c r="V1511" s="13">
        <v>0</v>
      </c>
      <c r="W1511" s="13">
        <v>3</v>
      </c>
      <c r="X1511" s="13">
        <v>0</v>
      </c>
      <c r="Y1511" s="13">
        <v>0</v>
      </c>
      <c r="Z1511" s="13">
        <v>0</v>
      </c>
      <c r="AA1511" s="13">
        <v>0</v>
      </c>
      <c r="AB1511" s="13">
        <v>0</v>
      </c>
      <c r="AC1511" s="13">
        <v>0</v>
      </c>
      <c r="AD1511" s="13">
        <v>12</v>
      </c>
      <c r="AE1511" s="13">
        <v>1</v>
      </c>
      <c r="AF1511" s="13">
        <v>3</v>
      </c>
      <c r="AG1511" s="8">
        <v>6</v>
      </c>
      <c r="AH1511" s="8">
        <v>1</v>
      </c>
      <c r="AI1511" s="8">
        <v>0</v>
      </c>
      <c r="AJ1511" s="8">
        <v>1.5</v>
      </c>
      <c r="AK1511" s="13">
        <v>0</v>
      </c>
      <c r="AL1511" s="13">
        <v>0</v>
      </c>
      <c r="AM1511" s="13">
        <v>0</v>
      </c>
      <c r="AN1511" s="13">
        <v>3</v>
      </c>
      <c r="AO1511" s="13">
        <v>5000</v>
      </c>
      <c r="AP1511" s="13">
        <v>3</v>
      </c>
      <c r="AQ1511" s="13">
        <v>0</v>
      </c>
      <c r="AR1511" s="8">
        <v>0</v>
      </c>
      <c r="AS1511" s="13" t="s">
        <v>160</v>
      </c>
      <c r="AT1511" s="17" t="s">
        <v>199</v>
      </c>
      <c r="AU1511" s="13" t="s">
        <v>351</v>
      </c>
      <c r="AV1511" s="16">
        <v>10000007</v>
      </c>
      <c r="AW1511" s="16">
        <v>70103003</v>
      </c>
      <c r="AX1511" s="14" t="s">
        <v>162</v>
      </c>
      <c r="AY1511" s="13" t="s">
        <v>2061</v>
      </c>
      <c r="AZ1511" s="15">
        <v>0</v>
      </c>
      <c r="BA1511" s="15">
        <v>0</v>
      </c>
      <c r="BB1511" s="36" t="s">
        <v>434</v>
      </c>
      <c r="BC1511" s="13">
        <v>0</v>
      </c>
      <c r="BD1511" s="13">
        <v>0</v>
      </c>
      <c r="BE1511" s="13">
        <v>0</v>
      </c>
      <c r="BF1511" s="13">
        <v>0</v>
      </c>
      <c r="BG1511" s="13">
        <v>0</v>
      </c>
      <c r="BH1511" s="13">
        <v>0</v>
      </c>
      <c r="BI1511" s="11">
        <v>0</v>
      </c>
      <c r="BJ1511" s="8">
        <v>0</v>
      </c>
      <c r="BK1511" s="8">
        <v>0</v>
      </c>
      <c r="BL1511" s="8">
        <v>0</v>
      </c>
      <c r="BM1511" s="8">
        <v>0</v>
      </c>
      <c r="BN1511" s="8">
        <v>0</v>
      </c>
      <c r="BO1511" s="8">
        <v>0</v>
      </c>
      <c r="BP1511" s="8">
        <v>0</v>
      </c>
    </row>
    <row r="1512" spans="3:68" ht="20.100000000000001" customHeight="1">
      <c r="C1512" s="16">
        <v>70502004</v>
      </c>
      <c r="D1512" s="17" t="s">
        <v>435</v>
      </c>
      <c r="E1512" s="16">
        <v>1</v>
      </c>
      <c r="F1512" s="16">
        <v>60010500</v>
      </c>
      <c r="G1512" s="16">
        <v>0</v>
      </c>
      <c r="H1512" s="15">
        <v>0</v>
      </c>
      <c r="I1512" s="16">
        <v>1</v>
      </c>
      <c r="J1512" s="16">
        <v>0</v>
      </c>
      <c r="K1512" s="16">
        <v>0</v>
      </c>
      <c r="L1512" s="16">
        <v>0</v>
      </c>
      <c r="M1512" s="16">
        <v>0</v>
      </c>
      <c r="N1512" s="13">
        <v>2</v>
      </c>
      <c r="O1512" s="16">
        <v>2</v>
      </c>
      <c r="P1512" s="16">
        <v>0.6</v>
      </c>
      <c r="Q1512" s="16">
        <v>0</v>
      </c>
      <c r="R1512" s="8">
        <v>0</v>
      </c>
      <c r="S1512" s="15">
        <v>0</v>
      </c>
      <c r="T1512" s="13">
        <v>1</v>
      </c>
      <c r="U1512" s="16">
        <v>2</v>
      </c>
      <c r="V1512" s="16">
        <v>0</v>
      </c>
      <c r="W1512" s="16">
        <v>0</v>
      </c>
      <c r="X1512" s="16">
        <v>0</v>
      </c>
      <c r="Y1512" s="16">
        <v>0</v>
      </c>
      <c r="Z1512" s="16">
        <v>0</v>
      </c>
      <c r="AA1512" s="16">
        <v>0</v>
      </c>
      <c r="AB1512" s="16">
        <v>0</v>
      </c>
      <c r="AC1512" s="16">
        <v>0</v>
      </c>
      <c r="AD1512" s="16">
        <v>20</v>
      </c>
      <c r="AE1512" s="16">
        <v>0</v>
      </c>
      <c r="AF1512" s="16">
        <v>0</v>
      </c>
      <c r="AG1512" s="8">
        <v>2</v>
      </c>
      <c r="AH1512" s="8">
        <v>0</v>
      </c>
      <c r="AI1512" s="8">
        <v>0</v>
      </c>
      <c r="AJ1512" s="8">
        <v>0</v>
      </c>
      <c r="AK1512" s="16">
        <v>0</v>
      </c>
      <c r="AL1512" s="16">
        <v>0</v>
      </c>
      <c r="AM1512" s="16">
        <v>0</v>
      </c>
      <c r="AN1512" s="16">
        <v>0</v>
      </c>
      <c r="AO1512" s="16">
        <v>1000</v>
      </c>
      <c r="AP1512" s="16">
        <v>0</v>
      </c>
      <c r="AQ1512" s="16">
        <v>0</v>
      </c>
      <c r="AR1512" s="8">
        <v>90102001</v>
      </c>
      <c r="AS1512" s="16" t="s">
        <v>160</v>
      </c>
      <c r="AT1512" s="17" t="s">
        <v>161</v>
      </c>
      <c r="AU1512" s="16" t="s">
        <v>249</v>
      </c>
      <c r="AV1512" s="16">
        <v>0</v>
      </c>
      <c r="AW1512" s="16">
        <v>40000003</v>
      </c>
      <c r="AX1512" s="17" t="s">
        <v>162</v>
      </c>
      <c r="AY1512" s="17" t="s">
        <v>160</v>
      </c>
      <c r="AZ1512" s="15">
        <v>0</v>
      </c>
      <c r="BA1512" s="15">
        <v>0</v>
      </c>
      <c r="BB1512" s="71" t="s">
        <v>436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70502005</v>
      </c>
      <c r="D1513" s="17" t="s">
        <v>437</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6">
        <v>0</v>
      </c>
      <c r="AC1513" s="16">
        <v>0</v>
      </c>
      <c r="AD1513" s="13">
        <v>99999</v>
      </c>
      <c r="AE1513" s="16">
        <v>0</v>
      </c>
      <c r="AF1513" s="16">
        <v>0</v>
      </c>
      <c r="AG1513" s="8">
        <v>2</v>
      </c>
      <c r="AH1513" s="8">
        <v>0</v>
      </c>
      <c r="AI1513" s="8">
        <v>0</v>
      </c>
      <c r="AJ1513" s="8">
        <v>0</v>
      </c>
      <c r="AK1513" s="16">
        <v>0</v>
      </c>
      <c r="AL1513" s="16">
        <v>0</v>
      </c>
      <c r="AM1513" s="16">
        <v>0</v>
      </c>
      <c r="AN1513" s="16">
        <v>0</v>
      </c>
      <c r="AO1513" s="16">
        <v>1000</v>
      </c>
      <c r="AP1513" s="16">
        <v>0</v>
      </c>
      <c r="AQ1513" s="16">
        <v>0</v>
      </c>
      <c r="AR1513" s="8">
        <v>90104002</v>
      </c>
      <c r="AS1513" s="16" t="s">
        <v>160</v>
      </c>
      <c r="AT1513" s="17" t="s">
        <v>161</v>
      </c>
      <c r="AU1513" s="16" t="s">
        <v>249</v>
      </c>
      <c r="AV1513" s="16">
        <v>0</v>
      </c>
      <c r="AW1513" s="16">
        <v>0</v>
      </c>
      <c r="AX1513" s="17" t="s">
        <v>162</v>
      </c>
      <c r="AY1513" s="17" t="s">
        <v>160</v>
      </c>
      <c r="AZ1513" s="15">
        <v>0</v>
      </c>
      <c r="BA1513" s="15">
        <v>0</v>
      </c>
      <c r="BB1513" s="71" t="s">
        <v>438</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19.5" customHeight="1">
      <c r="C1514" s="16">
        <v>70503001</v>
      </c>
      <c r="D1514" s="17" t="s">
        <v>493</v>
      </c>
      <c r="E1514" s="16">
        <v>1</v>
      </c>
      <c r="F1514" s="16">
        <v>60010300</v>
      </c>
      <c r="G1514" s="16">
        <v>0</v>
      </c>
      <c r="H1514" s="15">
        <v>0</v>
      </c>
      <c r="I1514" s="16">
        <v>1</v>
      </c>
      <c r="J1514" s="16">
        <v>0</v>
      </c>
      <c r="K1514" s="16">
        <v>0</v>
      </c>
      <c r="L1514" s="16">
        <v>0</v>
      </c>
      <c r="M1514" s="16">
        <v>0</v>
      </c>
      <c r="N1514" s="13">
        <v>2</v>
      </c>
      <c r="O1514" s="16">
        <v>0</v>
      </c>
      <c r="P1514" s="16">
        <v>0</v>
      </c>
      <c r="Q1514" s="16">
        <v>0</v>
      </c>
      <c r="R1514" s="8">
        <v>0</v>
      </c>
      <c r="S1514" s="15">
        <v>0</v>
      </c>
      <c r="T1514" s="13">
        <v>1</v>
      </c>
      <c r="U1514" s="16">
        <v>2</v>
      </c>
      <c r="V1514" s="16">
        <v>0</v>
      </c>
      <c r="W1514" s="16">
        <v>3</v>
      </c>
      <c r="X1514" s="16">
        <v>0</v>
      </c>
      <c r="Y1514" s="16">
        <v>0</v>
      </c>
      <c r="Z1514" s="16">
        <v>0</v>
      </c>
      <c r="AA1514" s="16">
        <v>0</v>
      </c>
      <c r="AB1514" s="13">
        <v>0</v>
      </c>
      <c r="AC1514" s="16">
        <v>0</v>
      </c>
      <c r="AD1514" s="16">
        <v>20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3" t="s">
        <v>428</v>
      </c>
      <c r="AT1514" s="17" t="s">
        <v>161</v>
      </c>
      <c r="AU1514" s="16" t="s">
        <v>358</v>
      </c>
      <c r="AV1514" s="16">
        <v>10003002</v>
      </c>
      <c r="AW1514" s="16">
        <v>70106005</v>
      </c>
      <c r="AX1514" s="17" t="s">
        <v>382</v>
      </c>
      <c r="AY1514" s="17">
        <v>0</v>
      </c>
      <c r="AZ1514" s="15">
        <v>0</v>
      </c>
      <c r="BA1514" s="15">
        <v>0</v>
      </c>
      <c r="BB1514" s="71" t="s">
        <v>665</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70503002</v>
      </c>
      <c r="D1515" s="14" t="s">
        <v>666</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12</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0</v>
      </c>
      <c r="AT1515" s="17" t="s">
        <v>400</v>
      </c>
      <c r="AU1515" s="13" t="s">
        <v>351</v>
      </c>
      <c r="AV1515" s="16">
        <v>10000007</v>
      </c>
      <c r="AW1515" s="16">
        <v>70404002</v>
      </c>
      <c r="AX1515" s="14" t="s">
        <v>162</v>
      </c>
      <c r="AY1515" s="13" t="s">
        <v>2062</v>
      </c>
      <c r="AZ1515" s="15">
        <v>0</v>
      </c>
      <c r="BA1515" s="15">
        <v>0</v>
      </c>
      <c r="BB1515" s="36" t="s">
        <v>2050</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70503003</v>
      </c>
      <c r="D1516" s="17" t="s">
        <v>354</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3">
        <v>0</v>
      </c>
      <c r="AC1516" s="16">
        <v>0</v>
      </c>
      <c r="AD1516" s="16">
        <v>20</v>
      </c>
      <c r="AE1516" s="16">
        <v>0</v>
      </c>
      <c r="AF1516" s="16">
        <v>0</v>
      </c>
      <c r="AG1516" s="8">
        <v>2</v>
      </c>
      <c r="AH1516" s="8">
        <v>0</v>
      </c>
      <c r="AI1516" s="8">
        <v>0</v>
      </c>
      <c r="AJ1516" s="8">
        <v>0</v>
      </c>
      <c r="AK1516" s="16">
        <v>0</v>
      </c>
      <c r="AL1516" s="16">
        <v>0</v>
      </c>
      <c r="AM1516" s="16">
        <v>0</v>
      </c>
      <c r="AN1516" s="16">
        <v>0</v>
      </c>
      <c r="AO1516" s="16">
        <v>1000</v>
      </c>
      <c r="AP1516" s="16">
        <v>0</v>
      </c>
      <c r="AQ1516" s="16">
        <v>0</v>
      </c>
      <c r="AR1516" s="8">
        <v>90401004</v>
      </c>
      <c r="AS1516" s="16" t="s">
        <v>160</v>
      </c>
      <c r="AT1516" s="17" t="s">
        <v>160</v>
      </c>
      <c r="AU1516" s="16" t="s">
        <v>249</v>
      </c>
      <c r="AV1516" s="16">
        <v>0</v>
      </c>
      <c r="AW1516" s="16">
        <v>40000003</v>
      </c>
      <c r="AX1516" s="17" t="s">
        <v>162</v>
      </c>
      <c r="AY1516" s="17" t="s">
        <v>160</v>
      </c>
      <c r="AZ1516" s="15">
        <v>0</v>
      </c>
      <c r="BA1516" s="15">
        <v>0</v>
      </c>
      <c r="BB1516" s="71" t="s">
        <v>546</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20.100000000000001" customHeight="1">
      <c r="C1517" s="16">
        <v>70503004</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1" t="s">
        <v>490</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70503005</v>
      </c>
      <c r="D1518" s="14" t="s">
        <v>797</v>
      </c>
      <c r="E1518" s="13">
        <v>2</v>
      </c>
      <c r="F1518" s="13">
        <v>61012301</v>
      </c>
      <c r="G1518" s="13">
        <v>0</v>
      </c>
      <c r="H1518" s="15">
        <v>0</v>
      </c>
      <c r="I1518" s="16">
        <v>1</v>
      </c>
      <c r="J1518" s="16">
        <v>0</v>
      </c>
      <c r="K1518" s="16">
        <v>0</v>
      </c>
      <c r="L1518" s="13">
        <v>0</v>
      </c>
      <c r="M1518" s="13">
        <v>0</v>
      </c>
      <c r="N1518" s="13">
        <v>2</v>
      </c>
      <c r="O1518" s="13">
        <v>1</v>
      </c>
      <c r="P1518" s="13">
        <v>0.5</v>
      </c>
      <c r="Q1518" s="13">
        <v>0</v>
      </c>
      <c r="R1518" s="8">
        <v>0</v>
      </c>
      <c r="S1518" s="13">
        <v>0</v>
      </c>
      <c r="T1518" s="13">
        <v>1</v>
      </c>
      <c r="U1518" s="13">
        <v>2</v>
      </c>
      <c r="V1518" s="13">
        <v>0</v>
      </c>
      <c r="W1518" s="13">
        <v>3</v>
      </c>
      <c r="X1518" s="13">
        <v>0</v>
      </c>
      <c r="Y1518" s="13">
        <v>1</v>
      </c>
      <c r="Z1518" s="13">
        <v>0</v>
      </c>
      <c r="AA1518" s="13">
        <v>0</v>
      </c>
      <c r="AB1518" s="13">
        <v>0</v>
      </c>
      <c r="AC1518" s="13">
        <v>0</v>
      </c>
      <c r="AD1518" s="13">
        <v>12</v>
      </c>
      <c r="AE1518" s="13">
        <v>2</v>
      </c>
      <c r="AF1518" s="13" t="s">
        <v>169</v>
      </c>
      <c r="AG1518" s="8">
        <v>0</v>
      </c>
      <c r="AH1518" s="8">
        <v>2</v>
      </c>
      <c r="AI1518" s="8">
        <v>0</v>
      </c>
      <c r="AJ1518" s="8">
        <v>1.5</v>
      </c>
      <c r="AK1518" s="13">
        <v>0</v>
      </c>
      <c r="AL1518" s="13">
        <v>0</v>
      </c>
      <c r="AM1518" s="13">
        <v>0</v>
      </c>
      <c r="AN1518" s="13">
        <v>0.2</v>
      </c>
      <c r="AO1518" s="13">
        <v>200</v>
      </c>
      <c r="AP1518" s="13">
        <v>1</v>
      </c>
      <c r="AQ1518" s="13">
        <v>30</v>
      </c>
      <c r="AR1518" s="8">
        <v>0</v>
      </c>
      <c r="AS1518" s="13" t="s">
        <v>160</v>
      </c>
      <c r="AT1518" s="14" t="s">
        <v>199</v>
      </c>
      <c r="AU1518" s="13" t="s">
        <v>171</v>
      </c>
      <c r="AV1518" s="16">
        <v>10000011</v>
      </c>
      <c r="AW1518" s="16">
        <v>70404001</v>
      </c>
      <c r="AX1518" s="14" t="s">
        <v>172</v>
      </c>
      <c r="AY1518" s="13">
        <v>0</v>
      </c>
      <c r="AZ1518" s="15">
        <v>0</v>
      </c>
      <c r="BA1518" s="15">
        <v>0</v>
      </c>
      <c r="BB1518" s="36" t="s">
        <v>2052</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70503006</v>
      </c>
      <c r="D1519" s="14" t="s">
        <v>654</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12</v>
      </c>
      <c r="AE1519" s="13">
        <v>1</v>
      </c>
      <c r="AF1519" s="13">
        <v>3</v>
      </c>
      <c r="AG1519" s="8">
        <v>4</v>
      </c>
      <c r="AH1519" s="8">
        <v>1</v>
      </c>
      <c r="AI1519" s="8">
        <v>0</v>
      </c>
      <c r="AJ1519" s="8">
        <v>1.5</v>
      </c>
      <c r="AK1519" s="13">
        <v>0</v>
      </c>
      <c r="AL1519" s="13">
        <v>0</v>
      </c>
      <c r="AM1519" s="13">
        <v>0</v>
      </c>
      <c r="AN1519" s="13">
        <v>3</v>
      </c>
      <c r="AO1519" s="13">
        <v>999999</v>
      </c>
      <c r="AP1519" s="13">
        <v>3</v>
      </c>
      <c r="AQ1519" s="13">
        <v>0</v>
      </c>
      <c r="AR1519" s="8">
        <v>0</v>
      </c>
      <c r="AS1519" s="13" t="s">
        <v>160</v>
      </c>
      <c r="AT1519" s="17" t="s">
        <v>216</v>
      </c>
      <c r="AU1519" s="13" t="s">
        <v>351</v>
      </c>
      <c r="AV1519" s="16">
        <v>10000007</v>
      </c>
      <c r="AW1519" s="16">
        <v>70302004</v>
      </c>
      <c r="AX1519" s="14" t="s">
        <v>162</v>
      </c>
      <c r="AY1519" s="13" t="s">
        <v>2063</v>
      </c>
      <c r="AZ1519" s="15">
        <v>0</v>
      </c>
      <c r="BA1519" s="15">
        <v>0</v>
      </c>
      <c r="BB1519" s="36" t="s">
        <v>1990</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70504001</v>
      </c>
      <c r="D1520" s="14" t="s">
        <v>678</v>
      </c>
      <c r="E1520" s="13">
        <v>1</v>
      </c>
      <c r="F1520" s="13">
        <v>60010300</v>
      </c>
      <c r="G1520" s="16">
        <v>0</v>
      </c>
      <c r="H1520" s="15">
        <v>0</v>
      </c>
      <c r="I1520" s="16">
        <v>1</v>
      </c>
      <c r="J1520" s="16">
        <v>0</v>
      </c>
      <c r="K1520" s="16">
        <v>0</v>
      </c>
      <c r="L1520" s="13">
        <v>0</v>
      </c>
      <c r="M1520" s="13">
        <v>0</v>
      </c>
      <c r="N1520" s="13">
        <v>2</v>
      </c>
      <c r="O1520" s="13">
        <v>2</v>
      </c>
      <c r="P1520" s="13">
        <v>0.8</v>
      </c>
      <c r="Q1520" s="13">
        <v>1</v>
      </c>
      <c r="R1520" s="8">
        <v>0</v>
      </c>
      <c r="S1520" s="13">
        <v>0</v>
      </c>
      <c r="T1520" s="13">
        <v>1</v>
      </c>
      <c r="U1520" s="13">
        <v>2</v>
      </c>
      <c r="V1520" s="13">
        <v>0</v>
      </c>
      <c r="W1520" s="13">
        <v>0</v>
      </c>
      <c r="X1520" s="13">
        <v>0</v>
      </c>
      <c r="Y1520" s="13">
        <v>0</v>
      </c>
      <c r="Z1520" s="13">
        <v>0</v>
      </c>
      <c r="AA1520" s="13">
        <v>0</v>
      </c>
      <c r="AB1520" s="13">
        <v>0</v>
      </c>
      <c r="AC1520" s="13">
        <v>0</v>
      </c>
      <c r="AD1520" s="13">
        <v>99999</v>
      </c>
      <c r="AE1520" s="13">
        <v>0</v>
      </c>
      <c r="AF1520" s="13">
        <v>0</v>
      </c>
      <c r="AG1520" s="8">
        <v>2</v>
      </c>
      <c r="AH1520" s="8">
        <v>2</v>
      </c>
      <c r="AI1520" s="8">
        <v>0</v>
      </c>
      <c r="AJ1520" s="8">
        <v>1.5</v>
      </c>
      <c r="AK1520" s="13">
        <v>0</v>
      </c>
      <c r="AL1520" s="13">
        <v>0</v>
      </c>
      <c r="AM1520" s="13">
        <v>0</v>
      </c>
      <c r="AN1520" s="13">
        <v>1</v>
      </c>
      <c r="AO1520" s="13">
        <v>3000</v>
      </c>
      <c r="AP1520" s="13">
        <v>0.5</v>
      </c>
      <c r="AQ1520" s="13">
        <v>0</v>
      </c>
      <c r="AR1520" s="8">
        <v>0</v>
      </c>
      <c r="AS1520" s="13" t="s">
        <v>160</v>
      </c>
      <c r="AT1520" s="17" t="s">
        <v>161</v>
      </c>
      <c r="AU1520" s="13" t="s">
        <v>358</v>
      </c>
      <c r="AV1520" s="16">
        <v>0</v>
      </c>
      <c r="AW1520" s="16">
        <v>0</v>
      </c>
      <c r="AX1520" s="14" t="s">
        <v>346</v>
      </c>
      <c r="AY1520" s="13" t="s">
        <v>679</v>
      </c>
      <c r="AZ1520" s="15">
        <v>0</v>
      </c>
      <c r="BA1520" s="15">
        <v>0</v>
      </c>
      <c r="BB1520" s="36" t="s">
        <v>680</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70504002</v>
      </c>
      <c r="D1521" s="14" t="s">
        <v>681</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3</v>
      </c>
      <c r="AO1521" s="13">
        <v>5000</v>
      </c>
      <c r="AP1521" s="13">
        <v>2.5</v>
      </c>
      <c r="AQ1521" s="13">
        <v>0</v>
      </c>
      <c r="AR1521" s="8">
        <v>0</v>
      </c>
      <c r="AS1521" s="13">
        <v>80001030</v>
      </c>
      <c r="AT1521" s="17" t="s">
        <v>216</v>
      </c>
      <c r="AU1521" s="13" t="s">
        <v>351</v>
      </c>
      <c r="AV1521" s="16">
        <v>10000007</v>
      </c>
      <c r="AW1521" s="16">
        <v>70204001</v>
      </c>
      <c r="AX1521" s="14" t="s">
        <v>162</v>
      </c>
      <c r="AY1521" s="13">
        <v>0</v>
      </c>
      <c r="AZ1521" s="15">
        <v>0</v>
      </c>
      <c r="BA1521" s="15">
        <v>0</v>
      </c>
      <c r="BB1521" s="36" t="s">
        <v>682</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70504003</v>
      </c>
      <c r="D1522" s="14" t="s">
        <v>603</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16</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2064</v>
      </c>
      <c r="AZ1522" s="15">
        <v>0</v>
      </c>
      <c r="BA1522" s="15">
        <v>0</v>
      </c>
      <c r="BB1522" s="36" t="s">
        <v>684</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70504004</v>
      </c>
      <c r="D1523" s="14" t="s">
        <v>606</v>
      </c>
      <c r="E1523" s="16">
        <v>1</v>
      </c>
      <c r="F1523" s="13">
        <v>60010100</v>
      </c>
      <c r="G1523" s="16">
        <v>0</v>
      </c>
      <c r="H1523" s="15">
        <v>0</v>
      </c>
      <c r="I1523" s="16">
        <v>1</v>
      </c>
      <c r="J1523" s="16">
        <v>0</v>
      </c>
      <c r="K1523" s="16">
        <v>0</v>
      </c>
      <c r="L1523" s="13">
        <v>0</v>
      </c>
      <c r="M1523" s="13">
        <v>0</v>
      </c>
      <c r="N1523" s="13">
        <v>2</v>
      </c>
      <c r="O1523" s="13">
        <v>1</v>
      </c>
      <c r="P1523" s="13">
        <v>0.3</v>
      </c>
      <c r="Q1523" s="13">
        <v>0</v>
      </c>
      <c r="R1523" s="8">
        <v>0</v>
      </c>
      <c r="S1523" s="13">
        <v>0</v>
      </c>
      <c r="T1523" s="13">
        <v>1</v>
      </c>
      <c r="U1523" s="13">
        <v>2</v>
      </c>
      <c r="V1523" s="13">
        <v>0</v>
      </c>
      <c r="W1523" s="13">
        <v>2.5</v>
      </c>
      <c r="X1523" s="13">
        <v>0</v>
      </c>
      <c r="Y1523" s="13">
        <v>1</v>
      </c>
      <c r="Z1523" s="13">
        <v>0</v>
      </c>
      <c r="AA1523" s="13">
        <v>0</v>
      </c>
      <c r="AB1523" s="13">
        <v>0</v>
      </c>
      <c r="AC1523" s="13">
        <v>0</v>
      </c>
      <c r="AD1523" s="13">
        <v>16</v>
      </c>
      <c r="AE1523" s="13">
        <v>1</v>
      </c>
      <c r="AF1523" s="13">
        <v>3</v>
      </c>
      <c r="AG1523" s="8">
        <v>6</v>
      </c>
      <c r="AH1523" s="8">
        <v>1</v>
      </c>
      <c r="AI1523" s="8">
        <v>0</v>
      </c>
      <c r="AJ1523" s="8">
        <v>1.5</v>
      </c>
      <c r="AK1523" s="13">
        <v>0</v>
      </c>
      <c r="AL1523" s="13">
        <v>0</v>
      </c>
      <c r="AM1523" s="13">
        <v>0</v>
      </c>
      <c r="AN1523" s="13">
        <v>3</v>
      </c>
      <c r="AO1523" s="13">
        <v>5000</v>
      </c>
      <c r="AP1523" s="13">
        <v>3</v>
      </c>
      <c r="AQ1523" s="13">
        <v>0</v>
      </c>
      <c r="AR1523" s="8">
        <v>0</v>
      </c>
      <c r="AS1523" s="13">
        <v>80001030</v>
      </c>
      <c r="AT1523" s="17" t="s">
        <v>400</v>
      </c>
      <c r="AU1523" s="13" t="s">
        <v>351</v>
      </c>
      <c r="AV1523" s="16">
        <v>10000007</v>
      </c>
      <c r="AW1523" s="16">
        <v>70204003</v>
      </c>
      <c r="AX1523" s="14" t="s">
        <v>162</v>
      </c>
      <c r="AY1523" s="13" t="s">
        <v>2065</v>
      </c>
      <c r="AZ1523" s="15">
        <v>0</v>
      </c>
      <c r="BA1523" s="15">
        <v>0</v>
      </c>
      <c r="BB1523" s="36" t="s">
        <v>686</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70504005</v>
      </c>
      <c r="D1524" s="14" t="s">
        <v>687</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2.5</v>
      </c>
      <c r="AO1524" s="13">
        <v>5000</v>
      </c>
      <c r="AP1524" s="13">
        <v>2</v>
      </c>
      <c r="AQ1524" s="13">
        <v>0</v>
      </c>
      <c r="AR1524" s="8">
        <v>0</v>
      </c>
      <c r="AS1524" s="13">
        <v>80001030</v>
      </c>
      <c r="AT1524" s="17" t="s">
        <v>199</v>
      </c>
      <c r="AU1524" s="13" t="s">
        <v>351</v>
      </c>
      <c r="AV1524" s="16">
        <v>10000007</v>
      </c>
      <c r="AW1524" s="16">
        <v>70405001</v>
      </c>
      <c r="AX1524" s="14" t="s">
        <v>162</v>
      </c>
      <c r="AY1524" s="13">
        <v>0</v>
      </c>
      <c r="AZ1524" s="15">
        <v>0</v>
      </c>
      <c r="BA1524" s="15">
        <v>0</v>
      </c>
      <c r="BB1524" s="36" t="s">
        <v>688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70505001</v>
      </c>
      <c r="D1525" s="14" t="s">
        <v>695</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2066</v>
      </c>
      <c r="AZ1525" s="15">
        <v>0</v>
      </c>
      <c r="BA1525" s="15">
        <v>0</v>
      </c>
      <c r="BB1525" s="36" t="s">
        <v>753</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70505002</v>
      </c>
      <c r="D1526" s="14" t="s">
        <v>754</v>
      </c>
      <c r="E1526" s="16">
        <v>1</v>
      </c>
      <c r="F1526" s="13">
        <v>60010100</v>
      </c>
      <c r="G1526" s="16">
        <v>0</v>
      </c>
      <c r="H1526" s="15">
        <v>0</v>
      </c>
      <c r="I1526" s="16">
        <v>1</v>
      </c>
      <c r="J1526" s="16">
        <v>0</v>
      </c>
      <c r="K1526" s="16">
        <v>0</v>
      </c>
      <c r="L1526" s="13">
        <v>0</v>
      </c>
      <c r="M1526" s="13">
        <v>0</v>
      </c>
      <c r="N1526" s="13">
        <v>2</v>
      </c>
      <c r="O1526" s="13">
        <v>1</v>
      </c>
      <c r="P1526" s="13">
        <v>1</v>
      </c>
      <c r="Q1526" s="13">
        <v>0</v>
      </c>
      <c r="R1526" s="8">
        <v>0</v>
      </c>
      <c r="S1526" s="13">
        <v>0</v>
      </c>
      <c r="T1526" s="13">
        <v>1</v>
      </c>
      <c r="U1526" s="13">
        <v>2</v>
      </c>
      <c r="V1526" s="13">
        <v>0</v>
      </c>
      <c r="W1526" s="13">
        <v>2</v>
      </c>
      <c r="X1526" s="13">
        <v>0</v>
      </c>
      <c r="Y1526" s="13">
        <v>1</v>
      </c>
      <c r="Z1526" s="13">
        <v>0</v>
      </c>
      <c r="AA1526" s="13">
        <v>0</v>
      </c>
      <c r="AB1526" s="13">
        <v>0</v>
      </c>
      <c r="AC1526" s="13">
        <v>0</v>
      </c>
      <c r="AD1526" s="13">
        <v>12</v>
      </c>
      <c r="AE1526" s="13">
        <v>2</v>
      </c>
      <c r="AF1526" s="13" t="s">
        <v>169</v>
      </c>
      <c r="AG1526" s="8">
        <v>0</v>
      </c>
      <c r="AH1526" s="8">
        <v>2</v>
      </c>
      <c r="AI1526" s="8">
        <v>0</v>
      </c>
      <c r="AJ1526" s="8">
        <v>1.5</v>
      </c>
      <c r="AK1526" s="13">
        <v>0</v>
      </c>
      <c r="AL1526" s="13">
        <v>0</v>
      </c>
      <c r="AM1526" s="13">
        <v>0</v>
      </c>
      <c r="AN1526" s="13">
        <v>1.5</v>
      </c>
      <c r="AO1526" s="13">
        <v>10000</v>
      </c>
      <c r="AP1526" s="13">
        <v>1</v>
      </c>
      <c r="AQ1526" s="13">
        <v>5</v>
      </c>
      <c r="AR1526" s="8">
        <v>0</v>
      </c>
      <c r="AS1526" s="13" t="s">
        <v>160</v>
      </c>
      <c r="AT1526" s="17" t="s">
        <v>400</v>
      </c>
      <c r="AU1526" s="13" t="s">
        <v>351</v>
      </c>
      <c r="AV1526" s="16">
        <v>10000007</v>
      </c>
      <c r="AW1526" s="16">
        <v>70302003</v>
      </c>
      <c r="AX1526" s="17" t="s">
        <v>382</v>
      </c>
      <c r="AY1526" s="13">
        <v>0</v>
      </c>
      <c r="AZ1526" s="15">
        <v>0</v>
      </c>
      <c r="BA1526" s="15">
        <v>0</v>
      </c>
      <c r="BB1526" s="36" t="s">
        <v>691</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20.100000000000001" customHeight="1">
      <c r="C1527" s="16">
        <v>70505003</v>
      </c>
      <c r="D1527" s="17" t="s">
        <v>403</v>
      </c>
      <c r="E1527" s="16">
        <v>1</v>
      </c>
      <c r="F1527" s="16">
        <v>60010500</v>
      </c>
      <c r="G1527" s="16">
        <v>0</v>
      </c>
      <c r="H1527" s="15">
        <v>0</v>
      </c>
      <c r="I1527" s="16">
        <v>1</v>
      </c>
      <c r="J1527" s="16">
        <v>0</v>
      </c>
      <c r="K1527" s="16">
        <v>0</v>
      </c>
      <c r="L1527" s="16">
        <v>0</v>
      </c>
      <c r="M1527" s="16">
        <v>0</v>
      </c>
      <c r="N1527" s="13">
        <v>2</v>
      </c>
      <c r="O1527" s="16">
        <v>2</v>
      </c>
      <c r="P1527" s="16">
        <v>0.3</v>
      </c>
      <c r="Q1527" s="16">
        <v>0</v>
      </c>
      <c r="R1527" s="8">
        <v>0</v>
      </c>
      <c r="S1527" s="15">
        <v>0</v>
      </c>
      <c r="T1527" s="13">
        <v>1</v>
      </c>
      <c r="U1527" s="16">
        <v>2</v>
      </c>
      <c r="V1527" s="16">
        <v>0</v>
      </c>
      <c r="W1527" s="16">
        <v>0</v>
      </c>
      <c r="X1527" s="16">
        <v>0</v>
      </c>
      <c r="Y1527" s="16">
        <v>0</v>
      </c>
      <c r="Z1527" s="16">
        <v>0</v>
      </c>
      <c r="AA1527" s="16">
        <v>0</v>
      </c>
      <c r="AB1527" s="13">
        <v>0</v>
      </c>
      <c r="AC1527" s="16">
        <v>0</v>
      </c>
      <c r="AD1527" s="13">
        <v>12</v>
      </c>
      <c r="AE1527" s="16">
        <v>0</v>
      </c>
      <c r="AF1527" s="16">
        <v>0</v>
      </c>
      <c r="AG1527" s="8">
        <v>7</v>
      </c>
      <c r="AH1527" s="8">
        <v>0</v>
      </c>
      <c r="AI1527" s="8">
        <v>0</v>
      </c>
      <c r="AJ1527" s="8">
        <v>0</v>
      </c>
      <c r="AK1527" s="16">
        <v>0</v>
      </c>
      <c r="AL1527" s="16">
        <v>0</v>
      </c>
      <c r="AM1527" s="16">
        <v>0</v>
      </c>
      <c r="AN1527" s="16">
        <v>0</v>
      </c>
      <c r="AO1527" s="16">
        <v>1000</v>
      </c>
      <c r="AP1527" s="16">
        <v>0</v>
      </c>
      <c r="AQ1527" s="16">
        <v>0</v>
      </c>
      <c r="AR1527" s="8">
        <v>0</v>
      </c>
      <c r="AS1527" s="16">
        <v>90204004</v>
      </c>
      <c r="AT1527" s="17" t="s">
        <v>161</v>
      </c>
      <c r="AU1527" s="16" t="s">
        <v>249</v>
      </c>
      <c r="AV1527" s="16">
        <v>0</v>
      </c>
      <c r="AW1527" s="16">
        <v>0</v>
      </c>
      <c r="AX1527" s="17" t="s">
        <v>162</v>
      </c>
      <c r="AY1527" s="17" t="s">
        <v>160</v>
      </c>
      <c r="AZ1527" s="15">
        <v>0</v>
      </c>
      <c r="BA1527" s="15">
        <v>0</v>
      </c>
      <c r="BB1527" s="71" t="s">
        <v>404</v>
      </c>
      <c r="BC1527" s="16">
        <v>0</v>
      </c>
      <c r="BD1527" s="13">
        <v>0</v>
      </c>
      <c r="BE1527" s="16">
        <v>0</v>
      </c>
      <c r="BF1527" s="16">
        <v>0</v>
      </c>
      <c r="BG1527" s="16">
        <v>0</v>
      </c>
      <c r="BH1527" s="16">
        <v>0</v>
      </c>
      <c r="BI1527" s="11">
        <v>0</v>
      </c>
      <c r="BJ1527" s="8">
        <v>0</v>
      </c>
      <c r="BK1527" s="8">
        <v>0</v>
      </c>
      <c r="BL1527" s="8">
        <v>0</v>
      </c>
      <c r="BM1527" s="8">
        <v>0</v>
      </c>
      <c r="BN1527" s="8">
        <v>0</v>
      </c>
      <c r="BO1527" s="8">
        <v>0</v>
      </c>
      <c r="BP1527" s="8">
        <v>0</v>
      </c>
    </row>
    <row r="1528" spans="3:68" ht="19.5" customHeight="1">
      <c r="C1528" s="16">
        <v>70505004</v>
      </c>
      <c r="D1528" s="17" t="s">
        <v>491</v>
      </c>
      <c r="E1528" s="16">
        <v>1</v>
      </c>
      <c r="F1528" s="16">
        <v>60010500</v>
      </c>
      <c r="G1528" s="16">
        <v>0</v>
      </c>
      <c r="H1528" s="15">
        <v>0</v>
      </c>
      <c r="I1528" s="16">
        <v>1</v>
      </c>
      <c r="J1528" s="16">
        <v>0</v>
      </c>
      <c r="K1528" s="16">
        <v>0</v>
      </c>
      <c r="L1528" s="16">
        <v>0</v>
      </c>
      <c r="M1528" s="16">
        <v>0</v>
      </c>
      <c r="N1528" s="13">
        <v>2</v>
      </c>
      <c r="O1528" s="16">
        <v>2</v>
      </c>
      <c r="P1528" s="16">
        <v>0.3</v>
      </c>
      <c r="Q1528" s="16">
        <v>0</v>
      </c>
      <c r="R1528" s="8">
        <v>0</v>
      </c>
      <c r="S1528" s="15">
        <v>0</v>
      </c>
      <c r="T1528" s="13">
        <v>1</v>
      </c>
      <c r="U1528" s="16">
        <v>2</v>
      </c>
      <c r="V1528" s="16">
        <v>0</v>
      </c>
      <c r="W1528" s="16">
        <v>0</v>
      </c>
      <c r="X1528" s="16">
        <v>0</v>
      </c>
      <c r="Y1528" s="16">
        <v>0</v>
      </c>
      <c r="Z1528" s="16">
        <v>0</v>
      </c>
      <c r="AA1528" s="16">
        <v>0</v>
      </c>
      <c r="AB1528" s="13">
        <v>0</v>
      </c>
      <c r="AC1528" s="16">
        <v>0</v>
      </c>
      <c r="AD1528" s="13">
        <v>15</v>
      </c>
      <c r="AE1528" s="16">
        <v>0</v>
      </c>
      <c r="AF1528" s="16">
        <v>0</v>
      </c>
      <c r="AG1528" s="8">
        <v>2</v>
      </c>
      <c r="AH1528" s="8">
        <v>0</v>
      </c>
      <c r="AI1528" s="8">
        <v>0</v>
      </c>
      <c r="AJ1528" s="8">
        <v>0</v>
      </c>
      <c r="AK1528" s="16">
        <v>0</v>
      </c>
      <c r="AL1528" s="16">
        <v>0</v>
      </c>
      <c r="AM1528" s="16">
        <v>0</v>
      </c>
      <c r="AN1528" s="16">
        <v>0</v>
      </c>
      <c r="AO1528" s="16">
        <v>1000</v>
      </c>
      <c r="AP1528" s="16">
        <v>0</v>
      </c>
      <c r="AQ1528" s="16">
        <v>0</v>
      </c>
      <c r="AR1528" s="8" t="s">
        <v>489</v>
      </c>
      <c r="AS1528" s="16" t="s">
        <v>160</v>
      </c>
      <c r="AT1528" s="17" t="s">
        <v>161</v>
      </c>
      <c r="AU1528" s="16" t="s">
        <v>249</v>
      </c>
      <c r="AV1528" s="16">
        <v>0</v>
      </c>
      <c r="AW1528" s="16">
        <v>0</v>
      </c>
      <c r="AX1528" s="17" t="s">
        <v>162</v>
      </c>
      <c r="AY1528" s="17" t="s">
        <v>160</v>
      </c>
      <c r="AZ1528" s="15">
        <v>0</v>
      </c>
      <c r="BA1528" s="15">
        <v>0</v>
      </c>
      <c r="BB1528" s="71" t="s">
        <v>697</v>
      </c>
      <c r="BC1528" s="16">
        <v>0</v>
      </c>
      <c r="BD1528" s="13">
        <v>0</v>
      </c>
      <c r="BE1528" s="16">
        <v>0</v>
      </c>
      <c r="BF1528" s="16">
        <v>0</v>
      </c>
      <c r="BG1528" s="16">
        <v>0</v>
      </c>
      <c r="BH1528" s="16">
        <v>0</v>
      </c>
      <c r="BI1528" s="11">
        <v>0</v>
      </c>
      <c r="BJ1528" s="8">
        <v>0</v>
      </c>
      <c r="BK1528" s="8">
        <v>0</v>
      </c>
      <c r="BL1528" s="8">
        <v>0</v>
      </c>
      <c r="BM1528" s="8">
        <v>0</v>
      </c>
      <c r="BN1528" s="8">
        <v>0</v>
      </c>
      <c r="BO1528" s="8">
        <v>0</v>
      </c>
      <c r="BP1528" s="8">
        <v>0</v>
      </c>
    </row>
    <row r="1529" spans="3:68" ht="19.5" customHeight="1">
      <c r="C1529" s="16">
        <v>70505005</v>
      </c>
      <c r="D1529" s="14" t="s">
        <v>755</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216</v>
      </c>
      <c r="AU1529" s="13" t="s">
        <v>351</v>
      </c>
      <c r="AV1529" s="16">
        <v>10000007</v>
      </c>
      <c r="AW1529" s="16">
        <v>70305005</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70505006</v>
      </c>
      <c r="D1530" s="14" t="s">
        <v>2030</v>
      </c>
      <c r="E1530" s="16">
        <v>1</v>
      </c>
      <c r="F1530" s="13">
        <v>60010100</v>
      </c>
      <c r="G1530" s="16">
        <v>0</v>
      </c>
      <c r="H1530" s="15">
        <v>0</v>
      </c>
      <c r="I1530" s="16">
        <v>1</v>
      </c>
      <c r="J1530" s="16">
        <v>0</v>
      </c>
      <c r="K1530" s="16">
        <v>0</v>
      </c>
      <c r="L1530" s="13">
        <v>0</v>
      </c>
      <c r="M1530" s="13">
        <v>0</v>
      </c>
      <c r="N1530" s="13">
        <v>2</v>
      </c>
      <c r="O1530" s="13">
        <v>1</v>
      </c>
      <c r="P1530" s="13">
        <v>1</v>
      </c>
      <c r="Q1530" s="13">
        <v>0</v>
      </c>
      <c r="R1530" s="8">
        <v>0</v>
      </c>
      <c r="S1530" s="13">
        <v>0</v>
      </c>
      <c r="T1530" s="13">
        <v>1</v>
      </c>
      <c r="U1530" s="13">
        <v>2</v>
      </c>
      <c r="V1530" s="13">
        <v>0</v>
      </c>
      <c r="W1530" s="13">
        <v>3</v>
      </c>
      <c r="X1530" s="13">
        <v>0</v>
      </c>
      <c r="Y1530" s="13">
        <v>1</v>
      </c>
      <c r="Z1530" s="13">
        <v>0</v>
      </c>
      <c r="AA1530" s="13">
        <v>0</v>
      </c>
      <c r="AB1530" s="13">
        <v>0</v>
      </c>
      <c r="AC1530" s="13">
        <v>0</v>
      </c>
      <c r="AD1530" s="13">
        <v>7</v>
      </c>
      <c r="AE1530" s="13">
        <v>1</v>
      </c>
      <c r="AF1530" s="13" t="s">
        <v>394</v>
      </c>
      <c r="AG1530" s="8">
        <v>0</v>
      </c>
      <c r="AH1530" s="8">
        <v>1</v>
      </c>
      <c r="AI1530" s="8">
        <v>0</v>
      </c>
      <c r="AJ1530" s="8">
        <v>3</v>
      </c>
      <c r="AK1530" s="13">
        <v>0</v>
      </c>
      <c r="AL1530" s="13">
        <v>0</v>
      </c>
      <c r="AM1530" s="13">
        <v>0</v>
      </c>
      <c r="AN1530" s="13">
        <v>3</v>
      </c>
      <c r="AO1530" s="13">
        <v>5000</v>
      </c>
      <c r="AP1530" s="13">
        <v>2.5</v>
      </c>
      <c r="AQ1530" s="13">
        <v>0</v>
      </c>
      <c r="AR1530" s="8">
        <v>0</v>
      </c>
      <c r="AS1530" s="13" t="s">
        <v>160</v>
      </c>
      <c r="AT1530" s="17" t="s">
        <v>161</v>
      </c>
      <c r="AU1530" s="13" t="s">
        <v>351</v>
      </c>
      <c r="AV1530" s="16">
        <v>10000007</v>
      </c>
      <c r="AW1530" s="16">
        <v>70305007</v>
      </c>
      <c r="AX1530" s="14" t="s">
        <v>162</v>
      </c>
      <c r="AY1530" s="13">
        <v>0</v>
      </c>
      <c r="AZ1530" s="15">
        <v>0</v>
      </c>
      <c r="BA1530" s="15">
        <v>0</v>
      </c>
      <c r="BB1530" s="36" t="s">
        <v>380</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19.5" customHeight="1">
      <c r="C1531" s="16">
        <v>70505007</v>
      </c>
      <c r="D1531" s="14" t="s">
        <v>700</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1</v>
      </c>
      <c r="X1531" s="13">
        <v>0</v>
      </c>
      <c r="Y1531" s="13">
        <v>1</v>
      </c>
      <c r="Z1531" s="13">
        <v>0</v>
      </c>
      <c r="AA1531" s="13">
        <v>0</v>
      </c>
      <c r="AB1531" s="13">
        <v>0</v>
      </c>
      <c r="AC1531" s="13">
        <v>0</v>
      </c>
      <c r="AD1531" s="13">
        <v>30</v>
      </c>
      <c r="AE1531" s="13">
        <v>1</v>
      </c>
      <c r="AF1531" s="13" t="s">
        <v>553</v>
      </c>
      <c r="AG1531" s="8">
        <v>0</v>
      </c>
      <c r="AH1531" s="8">
        <v>0</v>
      </c>
      <c r="AI1531" s="8">
        <v>0</v>
      </c>
      <c r="AJ1531" s="8">
        <v>0</v>
      </c>
      <c r="AK1531" s="13">
        <v>0</v>
      </c>
      <c r="AL1531" s="13">
        <v>0</v>
      </c>
      <c r="AM1531" s="13">
        <v>0</v>
      </c>
      <c r="AN1531" s="13">
        <v>0.5</v>
      </c>
      <c r="AO1531" s="13">
        <v>999999</v>
      </c>
      <c r="AP1531" s="13">
        <v>0.5</v>
      </c>
      <c r="AQ1531" s="13">
        <v>0</v>
      </c>
      <c r="AR1531" s="8">
        <v>0</v>
      </c>
      <c r="AS1531" s="239" t="s">
        <v>648</v>
      </c>
      <c r="AT1531" s="17" t="s">
        <v>216</v>
      </c>
      <c r="AU1531" s="13" t="s">
        <v>351</v>
      </c>
      <c r="AV1531" s="16">
        <v>10000007</v>
      </c>
      <c r="AW1531" s="16">
        <v>70202004</v>
      </c>
      <c r="AX1531" s="17" t="s">
        <v>232</v>
      </c>
      <c r="AY1531" s="17" t="s">
        <v>262</v>
      </c>
      <c r="AZ1531" s="15">
        <v>0</v>
      </c>
      <c r="BA1531" s="15">
        <v>0</v>
      </c>
      <c r="BB1531" s="36" t="s">
        <v>637</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19.5" customHeight="1">
      <c r="C1532" s="16">
        <v>70505008</v>
      </c>
      <c r="D1532" s="14" t="s">
        <v>681</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199</v>
      </c>
      <c r="AU1532" s="13" t="s">
        <v>351</v>
      </c>
      <c r="AV1532" s="16">
        <v>10000007</v>
      </c>
      <c r="AW1532" s="16">
        <v>70403003</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71000001</v>
      </c>
      <c r="D1533" s="17" t="s">
        <v>2067</v>
      </c>
      <c r="E1533" s="16">
        <v>1</v>
      </c>
      <c r="F1533" s="16">
        <v>60010100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0</v>
      </c>
      <c r="X1533" s="16">
        <v>0</v>
      </c>
      <c r="Y1533" s="16">
        <v>1</v>
      </c>
      <c r="Z1533" s="16">
        <v>0</v>
      </c>
      <c r="AA1533" s="16">
        <v>0</v>
      </c>
      <c r="AB1533" s="13">
        <v>0</v>
      </c>
      <c r="AC1533" s="16">
        <v>0</v>
      </c>
      <c r="AD1533" s="16">
        <v>5</v>
      </c>
      <c r="AE1533" s="16">
        <v>1</v>
      </c>
      <c r="AF1533" s="16">
        <v>3</v>
      </c>
      <c r="AG1533" s="8">
        <v>2</v>
      </c>
      <c r="AH1533" s="8">
        <v>0</v>
      </c>
      <c r="AI1533" s="8">
        <v>0</v>
      </c>
      <c r="AJ1533" s="8">
        <v>1.6</v>
      </c>
      <c r="AK1533" s="16">
        <v>0</v>
      </c>
      <c r="AL1533" s="16">
        <v>0</v>
      </c>
      <c r="AM1533" s="16">
        <v>0</v>
      </c>
      <c r="AN1533" s="16">
        <v>0.5</v>
      </c>
      <c r="AO1533" s="16">
        <v>3000</v>
      </c>
      <c r="AP1533" s="16">
        <v>0</v>
      </c>
      <c r="AQ1533" s="16">
        <v>0</v>
      </c>
      <c r="AR1533" s="8">
        <v>0</v>
      </c>
      <c r="AS1533" s="16" t="s">
        <v>2068</v>
      </c>
      <c r="AT1533" s="17" t="s">
        <v>199</v>
      </c>
      <c r="AU1533" s="16" t="s">
        <v>351</v>
      </c>
      <c r="AV1533" s="16" t="s">
        <v>160</v>
      </c>
      <c r="AW1533" s="16" t="s">
        <v>160</v>
      </c>
      <c r="AX1533" s="17" t="s">
        <v>162</v>
      </c>
      <c r="AY1533" s="17">
        <v>0</v>
      </c>
      <c r="AZ1533" s="15">
        <v>0</v>
      </c>
      <c r="BA1533" s="15">
        <v>0</v>
      </c>
      <c r="BB1533" s="71" t="s">
        <v>2069</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71000002</v>
      </c>
      <c r="D1534" s="17" t="s">
        <v>2070</v>
      </c>
      <c r="E1534" s="16">
        <v>1</v>
      </c>
      <c r="F1534" s="16">
        <v>60010100</v>
      </c>
      <c r="G1534" s="16">
        <v>0</v>
      </c>
      <c r="H1534" s="15">
        <v>0</v>
      </c>
      <c r="I1534" s="16">
        <v>1</v>
      </c>
      <c r="J1534" s="16">
        <v>0</v>
      </c>
      <c r="K1534" s="16">
        <v>0</v>
      </c>
      <c r="L1534" s="16">
        <v>0</v>
      </c>
      <c r="M1534" s="16">
        <v>0</v>
      </c>
      <c r="N1534" s="13">
        <v>2</v>
      </c>
      <c r="O1534" s="16">
        <v>0</v>
      </c>
      <c r="P1534" s="16">
        <v>0</v>
      </c>
      <c r="Q1534" s="16">
        <v>0</v>
      </c>
      <c r="R1534" s="8">
        <v>0</v>
      </c>
      <c r="S1534" s="15">
        <v>0</v>
      </c>
      <c r="T1534" s="13">
        <v>1</v>
      </c>
      <c r="U1534" s="16">
        <v>2</v>
      </c>
      <c r="V1534" s="16">
        <v>0</v>
      </c>
      <c r="W1534" s="16">
        <v>0</v>
      </c>
      <c r="X1534" s="16">
        <v>0</v>
      </c>
      <c r="Y1534" s="16">
        <v>1</v>
      </c>
      <c r="Z1534" s="16">
        <v>0</v>
      </c>
      <c r="AA1534" s="16">
        <v>0</v>
      </c>
      <c r="AB1534" s="13">
        <v>0</v>
      </c>
      <c r="AC1534" s="16">
        <v>0</v>
      </c>
      <c r="AD1534" s="16">
        <v>5</v>
      </c>
      <c r="AE1534" s="16">
        <v>1</v>
      </c>
      <c r="AF1534" s="16">
        <v>3</v>
      </c>
      <c r="AG1534" s="8">
        <v>2</v>
      </c>
      <c r="AH1534" s="8">
        <v>0</v>
      </c>
      <c r="AI1534" s="8">
        <v>0</v>
      </c>
      <c r="AJ1534" s="8">
        <v>1.6</v>
      </c>
      <c r="AK1534" s="16">
        <v>0</v>
      </c>
      <c r="AL1534" s="16">
        <v>0</v>
      </c>
      <c r="AM1534" s="16">
        <v>0</v>
      </c>
      <c r="AN1534" s="16">
        <v>0.5</v>
      </c>
      <c r="AO1534" s="16">
        <v>3000</v>
      </c>
      <c r="AP1534" s="16">
        <v>0</v>
      </c>
      <c r="AQ1534" s="16">
        <v>0</v>
      </c>
      <c r="AR1534" s="8">
        <v>0</v>
      </c>
      <c r="AS1534" s="16">
        <v>99004005</v>
      </c>
      <c r="AT1534" s="17" t="s">
        <v>199</v>
      </c>
      <c r="AU1534" s="16" t="s">
        <v>351</v>
      </c>
      <c r="AV1534" s="16" t="s">
        <v>160</v>
      </c>
      <c r="AW1534" s="16" t="s">
        <v>160</v>
      </c>
      <c r="AX1534" s="17" t="s">
        <v>162</v>
      </c>
      <c r="AY1534" s="17">
        <v>0</v>
      </c>
      <c r="AZ1534" s="15">
        <v>0</v>
      </c>
      <c r="BA1534" s="15">
        <v>0</v>
      </c>
      <c r="BB1534" s="71" t="s">
        <v>2069</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20.100000000000001" customHeight="1">
      <c r="C1535" s="16">
        <v>73001101</v>
      </c>
      <c r="D1535" s="17" t="s">
        <v>831</v>
      </c>
      <c r="E1535" s="16">
        <v>1</v>
      </c>
      <c r="F1535" s="11">
        <v>0</v>
      </c>
      <c r="G1535" s="16">
        <v>0</v>
      </c>
      <c r="H1535" s="15">
        <v>0</v>
      </c>
      <c r="I1535" s="16">
        <v>1</v>
      </c>
      <c r="J1535" s="16">
        <v>0</v>
      </c>
      <c r="K1535" s="16">
        <v>0</v>
      </c>
      <c r="L1535" s="16">
        <v>0</v>
      </c>
      <c r="M1535" s="16">
        <v>0</v>
      </c>
      <c r="N1535" s="16">
        <v>2</v>
      </c>
      <c r="O1535" s="16">
        <v>1</v>
      </c>
      <c r="P1535" s="16">
        <v>0.1</v>
      </c>
      <c r="Q1535" s="16">
        <v>0</v>
      </c>
      <c r="R1535" s="8">
        <v>0</v>
      </c>
      <c r="S1535" s="15">
        <v>0</v>
      </c>
      <c r="T1535" s="13">
        <v>1</v>
      </c>
      <c r="U1535" s="16">
        <v>1</v>
      </c>
      <c r="V1535" s="16">
        <v>0</v>
      </c>
      <c r="W1535" s="16">
        <v>1.5</v>
      </c>
      <c r="X1535" s="16">
        <v>0</v>
      </c>
      <c r="Y1535" s="16">
        <v>0</v>
      </c>
      <c r="Z1535" s="16">
        <v>0</v>
      </c>
      <c r="AA1535" s="16">
        <v>0</v>
      </c>
      <c r="AB1535" s="16">
        <v>1</v>
      </c>
      <c r="AC1535" s="16">
        <v>0</v>
      </c>
      <c r="AD1535" s="16">
        <v>5</v>
      </c>
      <c r="AE1535" s="16">
        <v>1</v>
      </c>
      <c r="AF1535" s="16">
        <v>3</v>
      </c>
      <c r="AG1535" s="8">
        <v>2</v>
      </c>
      <c r="AH1535" s="8">
        <v>1</v>
      </c>
      <c r="AI1535" s="8">
        <v>0</v>
      </c>
      <c r="AJ1535" s="8">
        <v>6</v>
      </c>
      <c r="AK1535" s="16">
        <v>0</v>
      </c>
      <c r="AL1535" s="16">
        <v>0</v>
      </c>
      <c r="AM1535" s="16">
        <v>0</v>
      </c>
      <c r="AN1535" s="16">
        <v>0.5</v>
      </c>
      <c r="AO1535" s="16">
        <v>5000</v>
      </c>
      <c r="AP1535" s="16">
        <v>0.2</v>
      </c>
      <c r="AQ1535" s="16">
        <v>0</v>
      </c>
      <c r="AR1535" s="8">
        <v>0</v>
      </c>
      <c r="AS1535" s="16" t="s">
        <v>160</v>
      </c>
      <c r="AT1535" s="17" t="s">
        <v>161</v>
      </c>
      <c r="AU1535" s="16">
        <v>0</v>
      </c>
      <c r="AV1535" s="16">
        <v>10000006</v>
      </c>
      <c r="AW1535" s="12">
        <v>60000004</v>
      </c>
      <c r="AX1535" s="17" t="s">
        <v>833</v>
      </c>
      <c r="AY1535" s="17" t="s">
        <v>160</v>
      </c>
      <c r="AZ1535" s="15">
        <v>0</v>
      </c>
      <c r="BA1535" s="15">
        <v>0</v>
      </c>
      <c r="BB1535" s="71"/>
      <c r="BC1535" s="16">
        <v>0</v>
      </c>
      <c r="BD1535" s="13">
        <v>0</v>
      </c>
      <c r="BE1535" s="16">
        <v>0</v>
      </c>
      <c r="BF1535" s="16">
        <v>0</v>
      </c>
      <c r="BG1535" s="16">
        <v>0</v>
      </c>
      <c r="BH1535" s="16">
        <v>0</v>
      </c>
      <c r="BI1535" s="11">
        <v>0</v>
      </c>
      <c r="BJ1535" s="8">
        <v>0</v>
      </c>
      <c r="BK1535" s="8">
        <v>0</v>
      </c>
      <c r="BL1535" s="8">
        <v>0</v>
      </c>
      <c r="BM1535" s="8">
        <v>0</v>
      </c>
      <c r="BN1535" s="8">
        <v>0</v>
      </c>
      <c r="BO1535" s="8">
        <v>0</v>
      </c>
      <c r="BP1535" s="8">
        <v>0</v>
      </c>
    </row>
    <row r="1536" spans="3:68" ht="20.100000000000001" customHeight="1">
      <c r="C1536" s="16">
        <v>73001102</v>
      </c>
      <c r="D1536" s="14" t="s">
        <v>349</v>
      </c>
      <c r="E1536" s="16">
        <v>1</v>
      </c>
      <c r="F1536" s="13">
        <v>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2</v>
      </c>
      <c r="X1536" s="13">
        <v>0</v>
      </c>
      <c r="Y1536" s="13">
        <v>1</v>
      </c>
      <c r="Z1536" s="13">
        <v>0</v>
      </c>
      <c r="AA1536" s="13">
        <v>0</v>
      </c>
      <c r="AB1536" s="13">
        <v>0</v>
      </c>
      <c r="AC1536" s="13">
        <v>0</v>
      </c>
      <c r="AD1536" s="13">
        <v>6</v>
      </c>
      <c r="AE1536" s="13">
        <v>1</v>
      </c>
      <c r="AF1536" s="13">
        <v>3</v>
      </c>
      <c r="AG1536" s="8">
        <v>0</v>
      </c>
      <c r="AH1536" s="8">
        <v>0</v>
      </c>
      <c r="AI1536" s="8">
        <v>0</v>
      </c>
      <c r="AJ1536" s="8">
        <v>1.5</v>
      </c>
      <c r="AK1536" s="13">
        <v>0</v>
      </c>
      <c r="AL1536" s="13">
        <v>0</v>
      </c>
      <c r="AM1536" s="13">
        <v>0</v>
      </c>
      <c r="AN1536" s="13">
        <v>1</v>
      </c>
      <c r="AO1536" s="13">
        <v>5000</v>
      </c>
      <c r="AP1536" s="13">
        <v>0.5</v>
      </c>
      <c r="AQ1536" s="13">
        <v>0</v>
      </c>
      <c r="AR1536" s="8">
        <v>0</v>
      </c>
      <c r="AS1536" s="13" t="s">
        <v>160</v>
      </c>
      <c r="AT1536" s="17" t="s">
        <v>161</v>
      </c>
      <c r="AU1536" s="13" t="s">
        <v>351</v>
      </c>
      <c r="AV1536" s="16">
        <v>10000007</v>
      </c>
      <c r="AW1536" s="16">
        <v>70105001</v>
      </c>
      <c r="AX1536" s="14" t="s">
        <v>162</v>
      </c>
      <c r="AY1536" s="13" t="s">
        <v>1973</v>
      </c>
      <c r="AZ1536" s="15">
        <v>0</v>
      </c>
      <c r="BA1536" s="15">
        <v>0</v>
      </c>
      <c r="BB1536" s="36" t="s">
        <v>1974</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1.75" customHeight="1">
      <c r="C1537" s="16">
        <v>73001103</v>
      </c>
      <c r="D1537" s="14" t="s">
        <v>349</v>
      </c>
      <c r="E1537" s="16">
        <v>1</v>
      </c>
      <c r="F1537" s="13">
        <v>0</v>
      </c>
      <c r="G1537" s="16">
        <v>0</v>
      </c>
      <c r="H1537" s="15">
        <v>0</v>
      </c>
      <c r="I1537" s="16">
        <v>1</v>
      </c>
      <c r="J1537" s="16">
        <v>0</v>
      </c>
      <c r="K1537" s="16">
        <v>0</v>
      </c>
      <c r="L1537" s="13">
        <v>0</v>
      </c>
      <c r="M1537" s="13">
        <v>0</v>
      </c>
      <c r="N1537" s="13">
        <v>2</v>
      </c>
      <c r="O1537" s="13">
        <v>3</v>
      </c>
      <c r="P1537" s="13">
        <v>1</v>
      </c>
      <c r="Q1537" s="13">
        <v>0</v>
      </c>
      <c r="R1537" s="8">
        <v>0</v>
      </c>
      <c r="S1537" s="13">
        <v>0</v>
      </c>
      <c r="T1537" s="13">
        <v>1</v>
      </c>
      <c r="U1537" s="13">
        <v>2</v>
      </c>
      <c r="V1537" s="13">
        <v>0</v>
      </c>
      <c r="W1537" s="13">
        <v>3</v>
      </c>
      <c r="X1537" s="13">
        <v>0</v>
      </c>
      <c r="Y1537" s="13">
        <v>1</v>
      </c>
      <c r="Z1537" s="13">
        <v>0</v>
      </c>
      <c r="AA1537" s="13">
        <v>0</v>
      </c>
      <c r="AB1537" s="13">
        <v>0</v>
      </c>
      <c r="AC1537" s="13">
        <v>0</v>
      </c>
      <c r="AD1537" s="13">
        <v>9</v>
      </c>
      <c r="AE1537" s="13">
        <v>1</v>
      </c>
      <c r="AF1537" s="13">
        <v>4</v>
      </c>
      <c r="AG1537" s="8">
        <v>0</v>
      </c>
      <c r="AH1537" s="8">
        <v>1</v>
      </c>
      <c r="AI1537" s="8">
        <v>0</v>
      </c>
      <c r="AJ1537" s="8">
        <v>2</v>
      </c>
      <c r="AK1537" s="13">
        <v>0</v>
      </c>
      <c r="AL1537" s="13">
        <v>0</v>
      </c>
      <c r="AM1537" s="13">
        <v>0</v>
      </c>
      <c r="AN1537" s="13">
        <v>3</v>
      </c>
      <c r="AO1537" s="13">
        <v>5000</v>
      </c>
      <c r="AP1537" s="13">
        <v>2.5</v>
      </c>
      <c r="AQ1537" s="13">
        <v>0</v>
      </c>
      <c r="AR1537" s="8">
        <v>0</v>
      </c>
      <c r="AS1537" s="13" t="s">
        <v>350</v>
      </c>
      <c r="AT1537" s="14" t="s">
        <v>216</v>
      </c>
      <c r="AU1537" s="13" t="s">
        <v>351</v>
      </c>
      <c r="AV1537" s="16">
        <v>10000007</v>
      </c>
      <c r="AW1537" s="16">
        <v>70102001</v>
      </c>
      <c r="AX1537" s="14" t="s">
        <v>162</v>
      </c>
      <c r="AY1537" s="13" t="s">
        <v>1969</v>
      </c>
      <c r="AZ1537" s="15">
        <v>0</v>
      </c>
      <c r="BA1537" s="15">
        <v>0</v>
      </c>
      <c r="BB1537" s="36" t="s">
        <v>353</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73001201</v>
      </c>
      <c r="D1538" s="14" t="s">
        <v>2056</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20</v>
      </c>
      <c r="AE1538" s="13">
        <v>1</v>
      </c>
      <c r="AF1538" s="13" t="s">
        <v>553</v>
      </c>
      <c r="AG1538" s="8">
        <v>1</v>
      </c>
      <c r="AH1538" s="8">
        <v>0</v>
      </c>
      <c r="AI1538" s="8">
        <v>0</v>
      </c>
      <c r="AJ1538" s="8">
        <v>0</v>
      </c>
      <c r="AK1538" s="13">
        <v>0</v>
      </c>
      <c r="AL1538" s="13">
        <v>0</v>
      </c>
      <c r="AM1538" s="13">
        <v>0</v>
      </c>
      <c r="AN1538" s="13">
        <v>0.5</v>
      </c>
      <c r="AO1538" s="13">
        <v>999999</v>
      </c>
      <c r="AP1538" s="13">
        <v>2</v>
      </c>
      <c r="AQ1538" s="13">
        <v>0</v>
      </c>
      <c r="AR1538" s="8">
        <v>0</v>
      </c>
      <c r="AS1538" s="13" t="s">
        <v>548</v>
      </c>
      <c r="AT1538" s="17" t="s">
        <v>216</v>
      </c>
      <c r="AU1538" s="13" t="s">
        <v>351</v>
      </c>
      <c r="AV1538" s="16">
        <v>10000007</v>
      </c>
      <c r="AW1538" s="16">
        <v>70405007</v>
      </c>
      <c r="AX1538" s="17" t="s">
        <v>232</v>
      </c>
      <c r="AY1538" s="17" t="s">
        <v>262</v>
      </c>
      <c r="AZ1538" s="15">
        <v>0</v>
      </c>
      <c r="BA1538" s="15">
        <v>0</v>
      </c>
      <c r="BB1538" s="36" t="s">
        <v>2057</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20.100000000000001" customHeight="1">
      <c r="C1539" s="16">
        <v>73001203</v>
      </c>
      <c r="D1539" s="14" t="s">
        <v>1975</v>
      </c>
      <c r="E1539" s="16">
        <v>1</v>
      </c>
      <c r="F1539" s="13">
        <v>60010300</v>
      </c>
      <c r="G1539" s="16">
        <v>0</v>
      </c>
      <c r="H1539" s="15">
        <v>0</v>
      </c>
      <c r="I1539" s="16">
        <v>1</v>
      </c>
      <c r="J1539" s="16">
        <v>0</v>
      </c>
      <c r="K1539" s="16">
        <v>0</v>
      </c>
      <c r="L1539" s="13">
        <v>0</v>
      </c>
      <c r="M1539" s="13">
        <v>0</v>
      </c>
      <c r="N1539" s="13">
        <v>2</v>
      </c>
      <c r="O1539" s="13">
        <v>2</v>
      </c>
      <c r="P1539" s="13">
        <v>0.8</v>
      </c>
      <c r="Q1539" s="13">
        <v>0</v>
      </c>
      <c r="R1539" s="8">
        <v>0</v>
      </c>
      <c r="S1539" s="13">
        <v>0</v>
      </c>
      <c r="T1539" s="13">
        <v>1</v>
      </c>
      <c r="U1539" s="13">
        <v>2</v>
      </c>
      <c r="V1539" s="13">
        <v>0</v>
      </c>
      <c r="W1539" s="13">
        <v>0</v>
      </c>
      <c r="X1539" s="13">
        <v>0</v>
      </c>
      <c r="Y1539" s="13">
        <v>0</v>
      </c>
      <c r="Z1539" s="13">
        <v>0</v>
      </c>
      <c r="AA1539" s="13">
        <v>0</v>
      </c>
      <c r="AB1539" s="13">
        <v>0</v>
      </c>
      <c r="AC1539" s="13">
        <v>0</v>
      </c>
      <c r="AD1539" s="13">
        <v>30</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2071</v>
      </c>
      <c r="AZ1539" s="15">
        <v>0</v>
      </c>
      <c r="BA1539" s="15">
        <v>0</v>
      </c>
      <c r="BB1539" s="36" t="s">
        <v>1977</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73001204</v>
      </c>
      <c r="D1540" s="14" t="s">
        <v>1291</v>
      </c>
      <c r="E1540" s="16">
        <v>1</v>
      </c>
      <c r="F1540" s="13">
        <v>60010100</v>
      </c>
      <c r="G1540" s="16">
        <v>0</v>
      </c>
      <c r="H1540" s="15">
        <v>0</v>
      </c>
      <c r="I1540" s="16">
        <v>1</v>
      </c>
      <c r="J1540" s="16">
        <v>0</v>
      </c>
      <c r="K1540" s="16">
        <v>0</v>
      </c>
      <c r="L1540" s="13">
        <v>0</v>
      </c>
      <c r="M1540" s="13">
        <v>0</v>
      </c>
      <c r="N1540" s="13">
        <v>2</v>
      </c>
      <c r="O1540" s="13">
        <v>1</v>
      </c>
      <c r="P1540" s="13">
        <v>0.5</v>
      </c>
      <c r="Q1540" s="13">
        <v>0</v>
      </c>
      <c r="R1540" s="8">
        <v>0</v>
      </c>
      <c r="S1540" s="13">
        <v>0</v>
      </c>
      <c r="T1540" s="13">
        <v>1</v>
      </c>
      <c r="U1540" s="13">
        <v>2</v>
      </c>
      <c r="V1540" s="13">
        <v>0</v>
      </c>
      <c r="W1540" s="13">
        <v>3</v>
      </c>
      <c r="X1540" s="13">
        <v>0</v>
      </c>
      <c r="Y1540" s="13">
        <v>1</v>
      </c>
      <c r="Z1540" s="13">
        <v>0</v>
      </c>
      <c r="AA1540" s="13">
        <v>0</v>
      </c>
      <c r="AB1540" s="13">
        <v>0</v>
      </c>
      <c r="AC1540" s="13">
        <v>0</v>
      </c>
      <c r="AD1540" s="13">
        <v>10</v>
      </c>
      <c r="AE1540" s="13">
        <v>1</v>
      </c>
      <c r="AF1540" s="13">
        <v>3</v>
      </c>
      <c r="AG1540" s="8">
        <v>1</v>
      </c>
      <c r="AH1540" s="8">
        <v>1</v>
      </c>
      <c r="AI1540" s="8">
        <v>0</v>
      </c>
      <c r="AJ1540" s="8">
        <v>1.5</v>
      </c>
      <c r="AK1540" s="13">
        <v>0</v>
      </c>
      <c r="AL1540" s="13">
        <v>0</v>
      </c>
      <c r="AM1540" s="13">
        <v>0</v>
      </c>
      <c r="AN1540" s="13">
        <v>0.5</v>
      </c>
      <c r="AO1540" s="13">
        <v>5000</v>
      </c>
      <c r="AP1540" s="13">
        <v>3</v>
      </c>
      <c r="AQ1540" s="13">
        <v>0</v>
      </c>
      <c r="AR1540" s="8">
        <v>0</v>
      </c>
      <c r="AS1540" s="13" t="s">
        <v>160</v>
      </c>
      <c r="AT1540" s="17" t="s">
        <v>161</v>
      </c>
      <c r="AU1540" s="13" t="s">
        <v>351</v>
      </c>
      <c r="AV1540" s="16">
        <v>10000007</v>
      </c>
      <c r="AW1540" s="16">
        <v>70103003</v>
      </c>
      <c r="AX1540" s="14" t="s">
        <v>162</v>
      </c>
      <c r="AY1540" s="13" t="s">
        <v>2072</v>
      </c>
      <c r="AZ1540" s="15">
        <v>0</v>
      </c>
      <c r="BA1540" s="15">
        <v>0</v>
      </c>
      <c r="BB1540" s="36" t="s">
        <v>1293</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73001205</v>
      </c>
      <c r="D1541" s="17" t="s">
        <v>381</v>
      </c>
      <c r="E1541" s="16">
        <v>1</v>
      </c>
      <c r="F1541" s="16">
        <v>60010300</v>
      </c>
      <c r="G1541" s="16">
        <v>0</v>
      </c>
      <c r="H1541" s="15">
        <v>0</v>
      </c>
      <c r="I1541" s="16">
        <v>1</v>
      </c>
      <c r="J1541" s="16">
        <v>0</v>
      </c>
      <c r="K1541" s="16">
        <v>0</v>
      </c>
      <c r="L1541" s="16">
        <v>0</v>
      </c>
      <c r="M1541" s="16">
        <v>0</v>
      </c>
      <c r="N1541" s="13">
        <v>2</v>
      </c>
      <c r="O1541" s="16">
        <v>1</v>
      </c>
      <c r="P1541" s="16">
        <v>0.5</v>
      </c>
      <c r="Q1541" s="16">
        <v>0</v>
      </c>
      <c r="R1541" s="8">
        <v>0</v>
      </c>
      <c r="S1541" s="15">
        <v>0</v>
      </c>
      <c r="T1541" s="13">
        <v>1</v>
      </c>
      <c r="U1541" s="16">
        <v>2</v>
      </c>
      <c r="V1541" s="16">
        <v>0</v>
      </c>
      <c r="W1541" s="16">
        <v>3</v>
      </c>
      <c r="X1541" s="16">
        <v>0</v>
      </c>
      <c r="Y1541" s="16">
        <v>0</v>
      </c>
      <c r="Z1541" s="16">
        <v>0</v>
      </c>
      <c r="AA1541" s="16">
        <v>0</v>
      </c>
      <c r="AB1541" s="16">
        <v>0</v>
      </c>
      <c r="AC1541" s="16">
        <v>0</v>
      </c>
      <c r="AD1541" s="16">
        <v>15</v>
      </c>
      <c r="AE1541" s="16">
        <v>1</v>
      </c>
      <c r="AF1541" s="16">
        <v>2</v>
      </c>
      <c r="AG1541" s="8">
        <v>2</v>
      </c>
      <c r="AH1541" s="8">
        <v>2</v>
      </c>
      <c r="AI1541" s="8">
        <v>0</v>
      </c>
      <c r="AJ1541" s="8">
        <v>3</v>
      </c>
      <c r="AK1541" s="16">
        <v>0</v>
      </c>
      <c r="AL1541" s="16">
        <v>0</v>
      </c>
      <c r="AM1541" s="16">
        <v>0</v>
      </c>
      <c r="AN1541" s="16">
        <v>2</v>
      </c>
      <c r="AO1541" s="16">
        <v>30000</v>
      </c>
      <c r="AP1541" s="16">
        <v>2</v>
      </c>
      <c r="AQ1541" s="16">
        <v>4</v>
      </c>
      <c r="AR1541" s="8">
        <v>0</v>
      </c>
      <c r="AS1541" s="16" t="s">
        <v>160</v>
      </c>
      <c r="AT1541" s="17" t="s">
        <v>161</v>
      </c>
      <c r="AU1541" s="16" t="s">
        <v>358</v>
      </c>
      <c r="AV1541" s="16">
        <v>10003002</v>
      </c>
      <c r="AW1541" s="16">
        <v>70106005</v>
      </c>
      <c r="AX1541" s="17" t="s">
        <v>382</v>
      </c>
      <c r="AY1541" s="17">
        <v>0</v>
      </c>
      <c r="AZ1541" s="15">
        <v>0</v>
      </c>
      <c r="BA1541" s="15">
        <v>0</v>
      </c>
      <c r="BB1541" s="71" t="s">
        <v>377</v>
      </c>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73001301</v>
      </c>
      <c r="D1542" s="14" t="s">
        <v>493</v>
      </c>
      <c r="E1542" s="13">
        <v>2</v>
      </c>
      <c r="F1542" s="13">
        <v>61012301</v>
      </c>
      <c r="G1542" s="13">
        <v>0</v>
      </c>
      <c r="H1542" s="15">
        <v>0</v>
      </c>
      <c r="I1542" s="16">
        <v>1</v>
      </c>
      <c r="J1542" s="16">
        <v>0</v>
      </c>
      <c r="K1542" s="16">
        <v>0</v>
      </c>
      <c r="L1542" s="13">
        <v>0</v>
      </c>
      <c r="M1542" s="13">
        <v>0</v>
      </c>
      <c r="N1542" s="13">
        <v>2</v>
      </c>
      <c r="O1542" s="13">
        <v>1</v>
      </c>
      <c r="P1542" s="13">
        <v>0.5</v>
      </c>
      <c r="Q1542" s="13">
        <v>0</v>
      </c>
      <c r="R1542" s="8">
        <v>0</v>
      </c>
      <c r="S1542" s="13">
        <v>0</v>
      </c>
      <c r="T1542" s="13">
        <v>1</v>
      </c>
      <c r="U1542" s="13">
        <v>2</v>
      </c>
      <c r="V1542" s="13">
        <v>0</v>
      </c>
      <c r="W1542" s="13">
        <v>1.4</v>
      </c>
      <c r="X1542" s="13">
        <v>150</v>
      </c>
      <c r="Y1542" s="13">
        <v>1</v>
      </c>
      <c r="Z1542" s="13">
        <v>0</v>
      </c>
      <c r="AA1542" s="13">
        <v>0</v>
      </c>
      <c r="AB1542" s="13">
        <v>0</v>
      </c>
      <c r="AC1542" s="13">
        <v>0</v>
      </c>
      <c r="AD1542" s="13">
        <v>12</v>
      </c>
      <c r="AE1542" s="13">
        <v>2</v>
      </c>
      <c r="AF1542" s="13" t="s">
        <v>169</v>
      </c>
      <c r="AG1542" s="8">
        <v>0</v>
      </c>
      <c r="AH1542" s="8">
        <v>2</v>
      </c>
      <c r="AI1542" s="8">
        <v>0</v>
      </c>
      <c r="AJ1542" s="8">
        <v>1.5</v>
      </c>
      <c r="AK1542" s="13">
        <v>0</v>
      </c>
      <c r="AL1542" s="13">
        <v>0</v>
      </c>
      <c r="AM1542" s="13">
        <v>0</v>
      </c>
      <c r="AN1542" s="13">
        <v>1.5</v>
      </c>
      <c r="AO1542" s="13">
        <v>1200</v>
      </c>
      <c r="AP1542" s="13">
        <v>1</v>
      </c>
      <c r="AQ1542" s="13">
        <v>15</v>
      </c>
      <c r="AR1542" s="8">
        <v>0</v>
      </c>
      <c r="AS1542" s="13" t="s">
        <v>160</v>
      </c>
      <c r="AT1542" s="14" t="s">
        <v>199</v>
      </c>
      <c r="AU1542" s="13" t="s">
        <v>171</v>
      </c>
      <c r="AV1542" s="16">
        <v>10000011</v>
      </c>
      <c r="AW1542" s="16">
        <v>70404001</v>
      </c>
      <c r="AX1542" s="14" t="s">
        <v>172</v>
      </c>
      <c r="AY1542" s="13">
        <v>0</v>
      </c>
      <c r="AZ1542" s="15">
        <v>0</v>
      </c>
      <c r="BA1542" s="15">
        <v>0</v>
      </c>
      <c r="BB1542" s="36" t="s">
        <v>514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73001302</v>
      </c>
      <c r="D1543" s="14" t="s">
        <v>1975</v>
      </c>
      <c r="E1543" s="16">
        <v>1</v>
      </c>
      <c r="F1543" s="13">
        <v>60010300</v>
      </c>
      <c r="G1543" s="16">
        <v>0</v>
      </c>
      <c r="H1543" s="15">
        <v>0</v>
      </c>
      <c r="I1543" s="16">
        <v>1</v>
      </c>
      <c r="J1543" s="16">
        <v>0</v>
      </c>
      <c r="K1543" s="16">
        <v>0</v>
      </c>
      <c r="L1543" s="13">
        <v>0</v>
      </c>
      <c r="M1543" s="13">
        <v>0</v>
      </c>
      <c r="N1543" s="13">
        <v>2</v>
      </c>
      <c r="O1543" s="13">
        <v>2</v>
      </c>
      <c r="P1543" s="13">
        <v>0.8</v>
      </c>
      <c r="Q1543" s="13">
        <v>0</v>
      </c>
      <c r="R1543" s="8">
        <v>0</v>
      </c>
      <c r="S1543" s="13">
        <v>0</v>
      </c>
      <c r="T1543" s="13">
        <v>1</v>
      </c>
      <c r="U1543" s="13">
        <v>2</v>
      </c>
      <c r="V1543" s="13">
        <v>0</v>
      </c>
      <c r="W1543" s="13">
        <v>0</v>
      </c>
      <c r="X1543" s="13">
        <v>0</v>
      </c>
      <c r="Y1543" s="13">
        <v>0</v>
      </c>
      <c r="Z1543" s="13">
        <v>0</v>
      </c>
      <c r="AA1543" s="13">
        <v>0</v>
      </c>
      <c r="AB1543" s="13">
        <v>0</v>
      </c>
      <c r="AC1543" s="13">
        <v>0</v>
      </c>
      <c r="AD1543" s="13">
        <v>20</v>
      </c>
      <c r="AE1543" s="13">
        <v>0</v>
      </c>
      <c r="AF1543" s="13">
        <v>0</v>
      </c>
      <c r="AG1543" s="8">
        <v>2</v>
      </c>
      <c r="AH1543" s="8">
        <v>2</v>
      </c>
      <c r="AI1543" s="8">
        <v>0</v>
      </c>
      <c r="AJ1543" s="8">
        <v>1.5</v>
      </c>
      <c r="AK1543" s="13">
        <v>0</v>
      </c>
      <c r="AL1543" s="13">
        <v>0</v>
      </c>
      <c r="AM1543" s="13">
        <v>0</v>
      </c>
      <c r="AN1543" s="13">
        <v>1</v>
      </c>
      <c r="AO1543" s="13">
        <v>3000</v>
      </c>
      <c r="AP1543" s="13">
        <v>0.5</v>
      </c>
      <c r="AQ1543" s="13">
        <v>0</v>
      </c>
      <c r="AR1543" s="8">
        <v>0</v>
      </c>
      <c r="AS1543" s="13" t="s">
        <v>160</v>
      </c>
      <c r="AT1543" s="17" t="s">
        <v>161</v>
      </c>
      <c r="AU1543" s="13" t="s">
        <v>358</v>
      </c>
      <c r="AV1543" s="16">
        <v>0</v>
      </c>
      <c r="AW1543" s="16">
        <v>0</v>
      </c>
      <c r="AX1543" s="14" t="s">
        <v>346</v>
      </c>
      <c r="AY1543" s="13" t="s">
        <v>2073</v>
      </c>
      <c r="AZ1543" s="15">
        <v>0</v>
      </c>
      <c r="BA1543" s="15">
        <v>0</v>
      </c>
      <c r="BB1543" s="36" t="s">
        <v>1977</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20.100000000000001" customHeight="1">
      <c r="C1544" s="16">
        <v>73001303</v>
      </c>
      <c r="D1544" s="14" t="s">
        <v>357</v>
      </c>
      <c r="E1544" s="16">
        <v>1</v>
      </c>
      <c r="F1544" s="13">
        <v>60010300</v>
      </c>
      <c r="G1544" s="16">
        <v>0</v>
      </c>
      <c r="H1544" s="15">
        <v>0</v>
      </c>
      <c r="I1544" s="16">
        <v>1</v>
      </c>
      <c r="J1544" s="16">
        <v>0</v>
      </c>
      <c r="K1544" s="16">
        <v>0</v>
      </c>
      <c r="L1544" s="13">
        <v>0</v>
      </c>
      <c r="M1544" s="13">
        <v>0</v>
      </c>
      <c r="N1544" s="13">
        <v>2</v>
      </c>
      <c r="O1544" s="13">
        <v>1</v>
      </c>
      <c r="P1544" s="13">
        <v>0.5</v>
      </c>
      <c r="Q1544" s="13">
        <v>0</v>
      </c>
      <c r="R1544" s="8">
        <v>0</v>
      </c>
      <c r="S1544" s="13">
        <v>0</v>
      </c>
      <c r="T1544" s="13">
        <v>1</v>
      </c>
      <c r="U1544" s="13">
        <v>2</v>
      </c>
      <c r="V1544" s="13">
        <v>0</v>
      </c>
      <c r="W1544" s="13">
        <v>3</v>
      </c>
      <c r="X1544" s="13">
        <v>0</v>
      </c>
      <c r="Y1544" s="13">
        <v>0</v>
      </c>
      <c r="Z1544" s="13">
        <v>0</v>
      </c>
      <c r="AA1544" s="13">
        <v>0</v>
      </c>
      <c r="AB1544" s="13">
        <v>0</v>
      </c>
      <c r="AC1544" s="13">
        <v>0</v>
      </c>
      <c r="AD1544" s="13">
        <v>12</v>
      </c>
      <c r="AE1544" s="13">
        <v>2</v>
      </c>
      <c r="AF1544" s="13" t="s">
        <v>169</v>
      </c>
      <c r="AG1544" s="8">
        <v>0</v>
      </c>
      <c r="AH1544" s="8">
        <v>2</v>
      </c>
      <c r="AI1544" s="8">
        <v>0</v>
      </c>
      <c r="AJ1544" s="8">
        <v>1.5</v>
      </c>
      <c r="AK1544" s="13">
        <v>0</v>
      </c>
      <c r="AL1544" s="13">
        <v>0</v>
      </c>
      <c r="AM1544" s="13">
        <v>0</v>
      </c>
      <c r="AN1544" s="13">
        <v>2.5</v>
      </c>
      <c r="AO1544" s="13">
        <v>4000</v>
      </c>
      <c r="AP1544" s="13">
        <v>2</v>
      </c>
      <c r="AQ1544" s="13">
        <v>0</v>
      </c>
      <c r="AR1544" s="8">
        <v>0</v>
      </c>
      <c r="AS1544" s="13" t="s">
        <v>160</v>
      </c>
      <c r="AT1544" s="17" t="s">
        <v>216</v>
      </c>
      <c r="AU1544" s="13" t="s">
        <v>358</v>
      </c>
      <c r="AV1544" s="16">
        <v>10001007</v>
      </c>
      <c r="AW1544" s="16">
        <v>70103001</v>
      </c>
      <c r="AX1544" s="14" t="s">
        <v>162</v>
      </c>
      <c r="AY1544" s="13">
        <v>0</v>
      </c>
      <c r="AZ1544" s="15">
        <v>0</v>
      </c>
      <c r="BA1544" s="15">
        <v>0</v>
      </c>
      <c r="BB1544" s="36" t="s">
        <v>359</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19.5" customHeight="1">
      <c r="C1545" s="16">
        <v>73001305</v>
      </c>
      <c r="D1545" s="17" t="s">
        <v>491</v>
      </c>
      <c r="E1545" s="16">
        <v>1</v>
      </c>
      <c r="F1545" s="16">
        <v>60010500</v>
      </c>
      <c r="G1545" s="16">
        <v>0</v>
      </c>
      <c r="H1545" s="15">
        <v>0</v>
      </c>
      <c r="I1545" s="16">
        <v>1</v>
      </c>
      <c r="J1545" s="16">
        <v>0</v>
      </c>
      <c r="K1545" s="16">
        <v>0</v>
      </c>
      <c r="L1545" s="16">
        <v>0</v>
      </c>
      <c r="M1545" s="16">
        <v>0</v>
      </c>
      <c r="N1545" s="13">
        <v>2</v>
      </c>
      <c r="O1545" s="16">
        <v>2</v>
      </c>
      <c r="P1545" s="16">
        <v>0.5</v>
      </c>
      <c r="Q1545" s="16">
        <v>0</v>
      </c>
      <c r="R1545" s="8">
        <v>0</v>
      </c>
      <c r="S1545" s="15">
        <v>0</v>
      </c>
      <c r="T1545" s="13">
        <v>1</v>
      </c>
      <c r="U1545" s="16">
        <v>2</v>
      </c>
      <c r="V1545" s="16">
        <v>0</v>
      </c>
      <c r="W1545" s="16">
        <v>0</v>
      </c>
      <c r="X1545" s="16">
        <v>0</v>
      </c>
      <c r="Y1545" s="16">
        <v>0</v>
      </c>
      <c r="Z1545" s="16">
        <v>0</v>
      </c>
      <c r="AA1545" s="16">
        <v>0</v>
      </c>
      <c r="AB1545" s="13">
        <v>0</v>
      </c>
      <c r="AC1545" s="16">
        <v>0</v>
      </c>
      <c r="AD1545" s="13">
        <v>15</v>
      </c>
      <c r="AE1545" s="16">
        <v>0</v>
      </c>
      <c r="AF1545" s="16">
        <v>0</v>
      </c>
      <c r="AG1545" s="8">
        <v>2</v>
      </c>
      <c r="AH1545" s="8">
        <v>0</v>
      </c>
      <c r="AI1545" s="8">
        <v>0</v>
      </c>
      <c r="AJ1545" s="8">
        <v>0</v>
      </c>
      <c r="AK1545" s="16">
        <v>0</v>
      </c>
      <c r="AL1545" s="16">
        <v>0</v>
      </c>
      <c r="AM1545" s="16">
        <v>0</v>
      </c>
      <c r="AN1545" s="16">
        <v>0</v>
      </c>
      <c r="AO1545" s="16">
        <v>1000</v>
      </c>
      <c r="AP1545" s="16">
        <v>0</v>
      </c>
      <c r="AQ1545" s="16">
        <v>0</v>
      </c>
      <c r="AR1545" s="8" t="s">
        <v>489</v>
      </c>
      <c r="AS1545" s="16" t="s">
        <v>160</v>
      </c>
      <c r="AT1545" s="17" t="s">
        <v>161</v>
      </c>
      <c r="AU1545" s="16" t="s">
        <v>249</v>
      </c>
      <c r="AV1545" s="16">
        <v>0</v>
      </c>
      <c r="AW1545" s="16">
        <v>0</v>
      </c>
      <c r="AX1545" s="17" t="s">
        <v>162</v>
      </c>
      <c r="AY1545" s="17" t="s">
        <v>160</v>
      </c>
      <c r="AZ1545" s="15">
        <v>0</v>
      </c>
      <c r="BA1545" s="15">
        <v>0</v>
      </c>
      <c r="BB1545" s="71" t="s">
        <v>697</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25" customHeight="1">
      <c r="C1546" s="16">
        <v>73001306</v>
      </c>
      <c r="D1546" s="17" t="s">
        <v>1155</v>
      </c>
      <c r="E1546" s="16">
        <v>1</v>
      </c>
      <c r="F1546" s="16">
        <v>62000101</v>
      </c>
      <c r="G1546" s="16">
        <v>0</v>
      </c>
      <c r="H1546" s="15">
        <v>0</v>
      </c>
      <c r="I1546" s="16">
        <v>1</v>
      </c>
      <c r="J1546" s="16">
        <v>0</v>
      </c>
      <c r="K1546" s="13">
        <v>0</v>
      </c>
      <c r="L1546" s="16">
        <v>0</v>
      </c>
      <c r="M1546" s="16">
        <v>0</v>
      </c>
      <c r="N1546" s="13">
        <v>2</v>
      </c>
      <c r="O1546" s="16">
        <v>1</v>
      </c>
      <c r="P1546" s="16">
        <v>0.3</v>
      </c>
      <c r="Q1546" s="16">
        <v>0</v>
      </c>
      <c r="R1546" s="8">
        <v>0</v>
      </c>
      <c r="S1546" s="15">
        <v>0</v>
      </c>
      <c r="T1546" s="13">
        <v>1</v>
      </c>
      <c r="U1546" s="16">
        <v>1</v>
      </c>
      <c r="V1546" s="16">
        <v>0</v>
      </c>
      <c r="W1546" s="16">
        <v>3</v>
      </c>
      <c r="X1546" s="16">
        <v>0</v>
      </c>
      <c r="Y1546" s="16">
        <v>0</v>
      </c>
      <c r="Z1546" s="16">
        <v>0</v>
      </c>
      <c r="AA1546" s="16">
        <v>0</v>
      </c>
      <c r="AB1546" s="16">
        <v>1</v>
      </c>
      <c r="AC1546" s="16">
        <v>12</v>
      </c>
      <c r="AD1546" s="16">
        <v>12</v>
      </c>
      <c r="AE1546" s="16">
        <v>0</v>
      </c>
      <c r="AF1546" s="16">
        <v>3</v>
      </c>
      <c r="AG1546" s="8">
        <v>7</v>
      </c>
      <c r="AH1546" s="8">
        <v>0</v>
      </c>
      <c r="AI1546" s="8">
        <v>0</v>
      </c>
      <c r="AJ1546" s="8">
        <v>10</v>
      </c>
      <c r="AK1546" s="16">
        <v>0</v>
      </c>
      <c r="AL1546" s="16">
        <v>0</v>
      </c>
      <c r="AM1546" s="16">
        <v>0</v>
      </c>
      <c r="AN1546" s="16">
        <v>0</v>
      </c>
      <c r="AO1546" s="16">
        <v>3000</v>
      </c>
      <c r="AP1546" s="16">
        <v>0.5</v>
      </c>
      <c r="AQ1546" s="16">
        <v>20</v>
      </c>
      <c r="AR1546" s="8">
        <v>0</v>
      </c>
      <c r="AS1546" s="16" t="s">
        <v>160</v>
      </c>
      <c r="AT1546" s="14" t="s">
        <v>188</v>
      </c>
      <c r="AU1546" s="16" t="s">
        <v>869</v>
      </c>
      <c r="AV1546" s="16">
        <v>10000011</v>
      </c>
      <c r="AW1546" s="16">
        <v>20001010</v>
      </c>
      <c r="AX1546" s="17" t="s">
        <v>195</v>
      </c>
      <c r="AY1546" s="17" t="s">
        <v>160</v>
      </c>
      <c r="AZ1546" s="15">
        <v>0</v>
      </c>
      <c r="BA1546" s="15">
        <v>0</v>
      </c>
      <c r="BB1546" s="36" t="s">
        <v>1156</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73002101</v>
      </c>
      <c r="D1547" s="14" t="s">
        <v>1975</v>
      </c>
      <c r="E1547" s="16">
        <v>1</v>
      </c>
      <c r="F1547" s="13">
        <v>60010300</v>
      </c>
      <c r="G1547" s="16">
        <v>0</v>
      </c>
      <c r="H1547" s="15">
        <v>0</v>
      </c>
      <c r="I1547" s="16">
        <v>1</v>
      </c>
      <c r="J1547" s="16">
        <v>0</v>
      </c>
      <c r="K1547" s="16">
        <v>0</v>
      </c>
      <c r="L1547" s="13">
        <v>0</v>
      </c>
      <c r="M1547" s="13">
        <v>0</v>
      </c>
      <c r="N1547" s="13">
        <v>2</v>
      </c>
      <c r="O1547" s="13">
        <v>2</v>
      </c>
      <c r="P1547" s="13">
        <v>0.8</v>
      </c>
      <c r="Q1547" s="13">
        <v>0</v>
      </c>
      <c r="R1547" s="8">
        <v>0</v>
      </c>
      <c r="S1547" s="13">
        <v>0</v>
      </c>
      <c r="T1547" s="13">
        <v>1</v>
      </c>
      <c r="U1547" s="13">
        <v>2</v>
      </c>
      <c r="V1547" s="13">
        <v>0</v>
      </c>
      <c r="W1547" s="13">
        <v>0</v>
      </c>
      <c r="X1547" s="13">
        <v>0</v>
      </c>
      <c r="Y1547" s="13">
        <v>0</v>
      </c>
      <c r="Z1547" s="13">
        <v>0</v>
      </c>
      <c r="AA1547" s="13">
        <v>0</v>
      </c>
      <c r="AB1547" s="13">
        <v>0</v>
      </c>
      <c r="AC1547" s="13">
        <v>0</v>
      </c>
      <c r="AD1547" s="13">
        <v>20</v>
      </c>
      <c r="AE1547" s="13">
        <v>0</v>
      </c>
      <c r="AF1547" s="13">
        <v>0</v>
      </c>
      <c r="AG1547" s="8">
        <v>2</v>
      </c>
      <c r="AH1547" s="8">
        <v>2</v>
      </c>
      <c r="AI1547" s="8">
        <v>0</v>
      </c>
      <c r="AJ1547" s="8">
        <v>1.5</v>
      </c>
      <c r="AK1547" s="13">
        <v>0</v>
      </c>
      <c r="AL1547" s="13">
        <v>0</v>
      </c>
      <c r="AM1547" s="13">
        <v>0</v>
      </c>
      <c r="AN1547" s="13">
        <v>1</v>
      </c>
      <c r="AO1547" s="13">
        <v>3000</v>
      </c>
      <c r="AP1547" s="13">
        <v>0.5</v>
      </c>
      <c r="AQ1547" s="13">
        <v>0</v>
      </c>
      <c r="AR1547" s="8">
        <v>0</v>
      </c>
      <c r="AS1547" s="13" t="s">
        <v>160</v>
      </c>
      <c r="AT1547" s="17" t="s">
        <v>161</v>
      </c>
      <c r="AU1547" s="13" t="s">
        <v>358</v>
      </c>
      <c r="AV1547" s="16">
        <v>0</v>
      </c>
      <c r="AW1547" s="16">
        <v>0</v>
      </c>
      <c r="AX1547" s="14" t="s">
        <v>346</v>
      </c>
      <c r="AY1547" s="13" t="s">
        <v>2074</v>
      </c>
      <c r="AZ1547" s="15">
        <v>0</v>
      </c>
      <c r="BA1547" s="15">
        <v>0</v>
      </c>
      <c r="BB1547" s="36" t="s">
        <v>1977</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20.100000000000001" customHeight="1">
      <c r="C1548" s="16">
        <v>73002102</v>
      </c>
      <c r="D1548" s="17" t="s">
        <v>2075</v>
      </c>
      <c r="E1548" s="16">
        <v>1</v>
      </c>
      <c r="F1548" s="16">
        <v>60010500</v>
      </c>
      <c r="G1548" s="16">
        <v>0</v>
      </c>
      <c r="H1548" s="15">
        <v>0</v>
      </c>
      <c r="I1548" s="16">
        <v>1</v>
      </c>
      <c r="J1548" s="16">
        <v>0</v>
      </c>
      <c r="K1548" s="16">
        <v>0</v>
      </c>
      <c r="L1548" s="16">
        <v>0</v>
      </c>
      <c r="M1548" s="16">
        <v>0</v>
      </c>
      <c r="N1548" s="13">
        <v>2</v>
      </c>
      <c r="O1548" s="16">
        <v>2</v>
      </c>
      <c r="P1548" s="16">
        <v>0.6</v>
      </c>
      <c r="Q1548" s="16">
        <v>0</v>
      </c>
      <c r="R1548" s="8">
        <v>0</v>
      </c>
      <c r="S1548" s="15">
        <v>0</v>
      </c>
      <c r="T1548" s="13">
        <v>1</v>
      </c>
      <c r="U1548" s="16">
        <v>2</v>
      </c>
      <c r="V1548" s="16">
        <v>0</v>
      </c>
      <c r="W1548" s="16">
        <v>0</v>
      </c>
      <c r="X1548" s="16">
        <v>0</v>
      </c>
      <c r="Y1548" s="16">
        <v>0</v>
      </c>
      <c r="Z1548" s="16">
        <v>0</v>
      </c>
      <c r="AA1548" s="16">
        <v>0</v>
      </c>
      <c r="AB1548" s="13">
        <v>0</v>
      </c>
      <c r="AC1548" s="16">
        <v>0</v>
      </c>
      <c r="AD1548" s="16">
        <v>20</v>
      </c>
      <c r="AE1548" s="16">
        <v>0</v>
      </c>
      <c r="AF1548" s="16">
        <v>0</v>
      </c>
      <c r="AG1548" s="8">
        <v>2</v>
      </c>
      <c r="AH1548" s="8">
        <v>0</v>
      </c>
      <c r="AI1548" s="8">
        <v>0</v>
      </c>
      <c r="AJ1548" s="8">
        <v>0</v>
      </c>
      <c r="AK1548" s="16">
        <v>0</v>
      </c>
      <c r="AL1548" s="16">
        <v>0</v>
      </c>
      <c r="AM1548" s="16">
        <v>0</v>
      </c>
      <c r="AN1548" s="16">
        <v>0</v>
      </c>
      <c r="AO1548" s="16">
        <v>1000</v>
      </c>
      <c r="AP1548" s="16">
        <v>0</v>
      </c>
      <c r="AQ1548" s="16">
        <v>0</v>
      </c>
      <c r="AR1548" s="8">
        <v>90401006</v>
      </c>
      <c r="AS1548" s="16" t="s">
        <v>160</v>
      </c>
      <c r="AT1548" s="17" t="s">
        <v>161</v>
      </c>
      <c r="AU1548" s="16" t="s">
        <v>249</v>
      </c>
      <c r="AV1548" s="16">
        <v>0</v>
      </c>
      <c r="AW1548" s="16">
        <v>40000003</v>
      </c>
      <c r="AX1548" s="17" t="s">
        <v>162</v>
      </c>
      <c r="AY1548" s="17" t="s">
        <v>160</v>
      </c>
      <c r="AZ1548" s="15">
        <v>0</v>
      </c>
      <c r="BA1548" s="15">
        <v>0</v>
      </c>
      <c r="BB1548" s="71" t="s">
        <v>2076</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100000000000001" customHeight="1">
      <c r="C1549" s="16">
        <v>73002103</v>
      </c>
      <c r="D1549" s="17" t="s">
        <v>2077</v>
      </c>
      <c r="E1549" s="16">
        <v>1</v>
      </c>
      <c r="F1549" s="16">
        <v>60010300</v>
      </c>
      <c r="G1549" s="16">
        <v>0</v>
      </c>
      <c r="H1549" s="15">
        <v>0</v>
      </c>
      <c r="I1549" s="16">
        <v>1</v>
      </c>
      <c r="J1549" s="16">
        <v>0</v>
      </c>
      <c r="K1549" s="16">
        <v>0</v>
      </c>
      <c r="L1549" s="16">
        <v>0</v>
      </c>
      <c r="M1549" s="16">
        <v>0</v>
      </c>
      <c r="N1549" s="13">
        <v>2</v>
      </c>
      <c r="O1549" s="16">
        <v>6</v>
      </c>
      <c r="P1549" s="16">
        <v>0</v>
      </c>
      <c r="Q1549" s="16">
        <v>0</v>
      </c>
      <c r="R1549" s="8">
        <v>0</v>
      </c>
      <c r="S1549" s="15">
        <v>0</v>
      </c>
      <c r="T1549" s="13">
        <v>1</v>
      </c>
      <c r="U1549" s="16">
        <v>2</v>
      </c>
      <c r="V1549" s="16">
        <v>0</v>
      </c>
      <c r="W1549" s="16">
        <v>10</v>
      </c>
      <c r="X1549" s="16">
        <v>0</v>
      </c>
      <c r="Y1549" s="16">
        <v>0</v>
      </c>
      <c r="Z1549" s="16">
        <v>0</v>
      </c>
      <c r="AA1549" s="16">
        <v>0</v>
      </c>
      <c r="AB1549" s="16">
        <v>0</v>
      </c>
      <c r="AC1549" s="16">
        <v>0</v>
      </c>
      <c r="AD1549" s="16">
        <v>15</v>
      </c>
      <c r="AE1549" s="16">
        <v>1</v>
      </c>
      <c r="AF1549" s="16">
        <v>3</v>
      </c>
      <c r="AG1549" s="8">
        <v>1</v>
      </c>
      <c r="AH1549" s="8">
        <v>0</v>
      </c>
      <c r="AI1549" s="8">
        <v>0</v>
      </c>
      <c r="AJ1549" s="8">
        <v>1.5</v>
      </c>
      <c r="AK1549" s="16">
        <v>0</v>
      </c>
      <c r="AL1549" s="16">
        <v>0</v>
      </c>
      <c r="AM1549" s="16">
        <v>0</v>
      </c>
      <c r="AN1549" s="16">
        <v>1</v>
      </c>
      <c r="AO1549" s="16">
        <v>1000</v>
      </c>
      <c r="AP1549" s="16">
        <v>0.5</v>
      </c>
      <c r="AQ1549" s="16">
        <v>0</v>
      </c>
      <c r="AR1549" s="8">
        <v>0</v>
      </c>
      <c r="AS1549" s="16" t="s">
        <v>375</v>
      </c>
      <c r="AT1549" s="17" t="s">
        <v>161</v>
      </c>
      <c r="AU1549" s="16" t="s">
        <v>358</v>
      </c>
      <c r="AV1549" s="16">
        <v>10002001</v>
      </c>
      <c r="AW1549" s="16">
        <v>70106001</v>
      </c>
      <c r="AX1549" s="17" t="s">
        <v>232</v>
      </c>
      <c r="AY1549" s="17" t="s">
        <v>376</v>
      </c>
      <c r="AZ1549" s="15">
        <v>0</v>
      </c>
      <c r="BA1549" s="15">
        <v>0</v>
      </c>
      <c r="BB1549" s="71" t="s">
        <v>377</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73002104</v>
      </c>
      <c r="D1550" s="17" t="s">
        <v>2077</v>
      </c>
      <c r="E1550" s="16">
        <v>1</v>
      </c>
      <c r="F1550" s="16">
        <v>60010500</v>
      </c>
      <c r="G1550" s="16">
        <v>0</v>
      </c>
      <c r="H1550" s="15">
        <v>0</v>
      </c>
      <c r="I1550" s="16">
        <v>1</v>
      </c>
      <c r="J1550" s="16">
        <v>0</v>
      </c>
      <c r="K1550" s="16">
        <v>0</v>
      </c>
      <c r="L1550" s="16">
        <v>0</v>
      </c>
      <c r="M1550" s="16">
        <v>0</v>
      </c>
      <c r="N1550" s="13">
        <v>2</v>
      </c>
      <c r="O1550" s="16">
        <v>2</v>
      </c>
      <c r="P1550" s="16">
        <v>0.6</v>
      </c>
      <c r="Q1550" s="16">
        <v>0</v>
      </c>
      <c r="R1550" s="8">
        <v>0</v>
      </c>
      <c r="S1550" s="15">
        <v>0</v>
      </c>
      <c r="T1550" s="13">
        <v>1</v>
      </c>
      <c r="U1550" s="16">
        <v>2</v>
      </c>
      <c r="V1550" s="16">
        <v>0</v>
      </c>
      <c r="W1550" s="16">
        <v>0</v>
      </c>
      <c r="X1550" s="16">
        <v>0</v>
      </c>
      <c r="Y1550" s="16">
        <v>0</v>
      </c>
      <c r="Z1550" s="16">
        <v>0</v>
      </c>
      <c r="AA1550" s="16">
        <v>0</v>
      </c>
      <c r="AB1550" s="13">
        <v>0</v>
      </c>
      <c r="AC1550" s="16">
        <v>0</v>
      </c>
      <c r="AD1550" s="16">
        <v>20</v>
      </c>
      <c r="AE1550" s="16">
        <v>0</v>
      </c>
      <c r="AF1550" s="16">
        <v>0</v>
      </c>
      <c r="AG1550" s="8">
        <v>2</v>
      </c>
      <c r="AH1550" s="8">
        <v>0</v>
      </c>
      <c r="AI1550" s="8">
        <v>0</v>
      </c>
      <c r="AJ1550" s="8">
        <v>0</v>
      </c>
      <c r="AK1550" s="16">
        <v>0</v>
      </c>
      <c r="AL1550" s="16">
        <v>0</v>
      </c>
      <c r="AM1550" s="16">
        <v>0</v>
      </c>
      <c r="AN1550" s="16">
        <v>0</v>
      </c>
      <c r="AO1550" s="16">
        <v>1000</v>
      </c>
      <c r="AP1550" s="16">
        <v>0</v>
      </c>
      <c r="AQ1550" s="16">
        <v>0</v>
      </c>
      <c r="AR1550" s="8">
        <v>90401004</v>
      </c>
      <c r="AS1550" s="16" t="s">
        <v>160</v>
      </c>
      <c r="AT1550" s="17" t="s">
        <v>161</v>
      </c>
      <c r="AU1550" s="16" t="s">
        <v>249</v>
      </c>
      <c r="AV1550" s="16">
        <v>0</v>
      </c>
      <c r="AW1550" s="16">
        <v>40000003</v>
      </c>
      <c r="AX1550" s="17" t="s">
        <v>162</v>
      </c>
      <c r="AY1550" s="17" t="s">
        <v>160</v>
      </c>
      <c r="AZ1550" s="15">
        <v>0</v>
      </c>
      <c r="BA1550" s="15">
        <v>0</v>
      </c>
      <c r="BB1550" s="71" t="s">
        <v>555</v>
      </c>
      <c r="BC1550" s="16">
        <v>0</v>
      </c>
      <c r="BD1550" s="13">
        <v>0</v>
      </c>
      <c r="BE1550" s="16">
        <v>0</v>
      </c>
      <c r="BF1550" s="16">
        <v>0</v>
      </c>
      <c r="BG1550" s="16">
        <v>0</v>
      </c>
      <c r="BH1550" s="16">
        <v>0</v>
      </c>
      <c r="BI1550" s="11">
        <v>0</v>
      </c>
      <c r="BJ1550" s="8">
        <v>0</v>
      </c>
      <c r="BK1550" s="8">
        <v>0</v>
      </c>
      <c r="BL1550" s="8">
        <v>0</v>
      </c>
      <c r="BM1550" s="8">
        <v>0</v>
      </c>
      <c r="BN1550" s="8">
        <v>0</v>
      </c>
      <c r="BO1550" s="8">
        <v>0</v>
      </c>
      <c r="BP1550" s="8">
        <v>0</v>
      </c>
    </row>
    <row r="1551" spans="3:68" ht="19.5" customHeight="1">
      <c r="C1551" s="16">
        <v>73002105</v>
      </c>
      <c r="D1551" s="14" t="s">
        <v>700</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1</v>
      </c>
      <c r="X1551" s="13">
        <v>0</v>
      </c>
      <c r="Y1551" s="13">
        <v>1</v>
      </c>
      <c r="Z1551" s="13">
        <v>0</v>
      </c>
      <c r="AA1551" s="13">
        <v>0</v>
      </c>
      <c r="AB1551" s="13">
        <v>0</v>
      </c>
      <c r="AC1551" s="13">
        <v>0</v>
      </c>
      <c r="AD1551" s="13">
        <v>30</v>
      </c>
      <c r="AE1551" s="13">
        <v>1</v>
      </c>
      <c r="AF1551" s="13" t="s">
        <v>553</v>
      </c>
      <c r="AG1551" s="8">
        <v>0</v>
      </c>
      <c r="AH1551" s="8">
        <v>0</v>
      </c>
      <c r="AI1551" s="8">
        <v>0</v>
      </c>
      <c r="AJ1551" s="8">
        <v>0</v>
      </c>
      <c r="AK1551" s="13">
        <v>0</v>
      </c>
      <c r="AL1551" s="13">
        <v>0</v>
      </c>
      <c r="AM1551" s="13">
        <v>0</v>
      </c>
      <c r="AN1551" s="13">
        <v>0.5</v>
      </c>
      <c r="AO1551" s="13">
        <v>999999</v>
      </c>
      <c r="AP1551" s="13">
        <v>0.5</v>
      </c>
      <c r="AQ1551" s="13">
        <v>0</v>
      </c>
      <c r="AR1551" s="8">
        <v>0</v>
      </c>
      <c r="AS1551" s="239" t="s">
        <v>648</v>
      </c>
      <c r="AT1551" s="17" t="s">
        <v>216</v>
      </c>
      <c r="AU1551" s="13" t="s">
        <v>351</v>
      </c>
      <c r="AV1551" s="16">
        <v>10000007</v>
      </c>
      <c r="AW1551" s="16">
        <v>70202004</v>
      </c>
      <c r="AX1551" s="17" t="s">
        <v>232</v>
      </c>
      <c r="AY1551" s="17" t="s">
        <v>262</v>
      </c>
      <c r="AZ1551" s="15">
        <v>0</v>
      </c>
      <c r="BA1551" s="15">
        <v>0</v>
      </c>
      <c r="BB1551" s="36" t="s">
        <v>2078</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19.5" customHeight="1">
      <c r="C1552" s="16">
        <v>73002201</v>
      </c>
      <c r="D1552" s="14" t="s">
        <v>393</v>
      </c>
      <c r="E1552" s="16">
        <v>1</v>
      </c>
      <c r="F1552" s="13">
        <v>60010100</v>
      </c>
      <c r="G1552" s="16">
        <v>0</v>
      </c>
      <c r="H1552" s="15">
        <v>0</v>
      </c>
      <c r="I1552" s="16">
        <v>1</v>
      </c>
      <c r="J1552" s="16">
        <v>0</v>
      </c>
      <c r="K1552" s="16">
        <v>0</v>
      </c>
      <c r="L1552" s="13">
        <v>0</v>
      </c>
      <c r="M1552" s="13">
        <v>0</v>
      </c>
      <c r="N1552" s="13">
        <v>2</v>
      </c>
      <c r="O1552" s="13">
        <v>1</v>
      </c>
      <c r="P1552" s="13">
        <v>0.3</v>
      </c>
      <c r="Q1552" s="13">
        <v>0</v>
      </c>
      <c r="R1552" s="8">
        <v>0</v>
      </c>
      <c r="S1552" s="13">
        <v>0</v>
      </c>
      <c r="T1552" s="13">
        <v>1</v>
      </c>
      <c r="U1552" s="13">
        <v>2</v>
      </c>
      <c r="V1552" s="13">
        <v>0</v>
      </c>
      <c r="W1552" s="13">
        <v>3</v>
      </c>
      <c r="X1552" s="13">
        <v>0</v>
      </c>
      <c r="Y1552" s="13">
        <v>1</v>
      </c>
      <c r="Z1552" s="13">
        <v>0</v>
      </c>
      <c r="AA1552" s="13">
        <v>0</v>
      </c>
      <c r="AB1552" s="13">
        <v>0</v>
      </c>
      <c r="AC1552" s="13">
        <v>0</v>
      </c>
      <c r="AD1552" s="13">
        <v>12</v>
      </c>
      <c r="AE1552" s="13">
        <v>1</v>
      </c>
      <c r="AF1552" s="13" t="s">
        <v>394</v>
      </c>
      <c r="AG1552" s="8">
        <v>1</v>
      </c>
      <c r="AH1552" s="8">
        <v>1</v>
      </c>
      <c r="AI1552" s="8">
        <v>0</v>
      </c>
      <c r="AJ1552" s="8">
        <v>3</v>
      </c>
      <c r="AK1552" s="13">
        <v>0</v>
      </c>
      <c r="AL1552" s="13">
        <v>0</v>
      </c>
      <c r="AM1552" s="13">
        <v>0</v>
      </c>
      <c r="AN1552" s="13">
        <v>3</v>
      </c>
      <c r="AO1552" s="13">
        <v>5000</v>
      </c>
      <c r="AP1552" s="13">
        <v>2.5</v>
      </c>
      <c r="AQ1552" s="13">
        <v>0</v>
      </c>
      <c r="AR1552" s="8">
        <v>0</v>
      </c>
      <c r="AS1552" s="13" t="s">
        <v>160</v>
      </c>
      <c r="AT1552" s="17" t="s">
        <v>216</v>
      </c>
      <c r="AU1552" s="13" t="s">
        <v>351</v>
      </c>
      <c r="AV1552" s="16">
        <v>10000007</v>
      </c>
      <c r="AW1552" s="16">
        <v>70107001</v>
      </c>
      <c r="AX1552" s="14" t="s">
        <v>162</v>
      </c>
      <c r="AY1552" s="13">
        <v>0</v>
      </c>
      <c r="AZ1552" s="15">
        <v>0</v>
      </c>
      <c r="BA1552" s="15">
        <v>0</v>
      </c>
      <c r="BB1552" s="36" t="s">
        <v>395</v>
      </c>
      <c r="BC1552" s="13">
        <v>0</v>
      </c>
      <c r="BD1552" s="13">
        <v>0</v>
      </c>
      <c r="BE1552" s="13">
        <v>0</v>
      </c>
      <c r="BF1552" s="13">
        <v>0</v>
      </c>
      <c r="BG1552" s="13">
        <v>0</v>
      </c>
      <c r="BH1552" s="13">
        <v>0</v>
      </c>
      <c r="BI1552" s="11">
        <v>0</v>
      </c>
      <c r="BJ1552" s="8">
        <v>0</v>
      </c>
      <c r="BK1552" s="8">
        <v>0</v>
      </c>
      <c r="BL1552" s="8">
        <v>0</v>
      </c>
      <c r="BM1552" s="8">
        <v>0</v>
      </c>
      <c r="BN1552" s="8">
        <v>0</v>
      </c>
      <c r="BO1552" s="8">
        <v>0</v>
      </c>
      <c r="BP1552" s="8">
        <v>0</v>
      </c>
    </row>
    <row r="1553" spans="3:68" ht="20.100000000000001" customHeight="1">
      <c r="C1553" s="16">
        <v>73002202</v>
      </c>
      <c r="D1553" s="14" t="s">
        <v>429</v>
      </c>
      <c r="E1553" s="16">
        <v>1</v>
      </c>
      <c r="F1553" s="13">
        <v>60010100</v>
      </c>
      <c r="G1553" s="16">
        <v>0</v>
      </c>
      <c r="H1553" s="15">
        <v>0</v>
      </c>
      <c r="I1553" s="16">
        <v>1</v>
      </c>
      <c r="J1553" s="16">
        <v>0</v>
      </c>
      <c r="K1553" s="16">
        <v>0</v>
      </c>
      <c r="L1553" s="13">
        <v>0</v>
      </c>
      <c r="M1553" s="13">
        <v>0</v>
      </c>
      <c r="N1553" s="13">
        <v>2</v>
      </c>
      <c r="O1553" s="13">
        <v>1</v>
      </c>
      <c r="P1553" s="13">
        <v>0.3</v>
      </c>
      <c r="Q1553" s="13">
        <v>0</v>
      </c>
      <c r="R1553" s="8">
        <v>0</v>
      </c>
      <c r="S1553" s="13">
        <v>0</v>
      </c>
      <c r="T1553" s="13">
        <v>1</v>
      </c>
      <c r="U1553" s="13">
        <v>2</v>
      </c>
      <c r="V1553" s="13">
        <v>0</v>
      </c>
      <c r="W1553" s="13">
        <v>3</v>
      </c>
      <c r="X1553" s="13">
        <v>0</v>
      </c>
      <c r="Y1553" s="13">
        <v>1</v>
      </c>
      <c r="Z1553" s="13">
        <v>0</v>
      </c>
      <c r="AA1553" s="13">
        <v>0</v>
      </c>
      <c r="AB1553" s="13">
        <v>0</v>
      </c>
      <c r="AC1553" s="13">
        <v>0</v>
      </c>
      <c r="AD1553" s="13">
        <v>12</v>
      </c>
      <c r="AE1553" s="13">
        <v>1</v>
      </c>
      <c r="AF1553" s="13">
        <v>3</v>
      </c>
      <c r="AG1553" s="8">
        <v>4</v>
      </c>
      <c r="AH1553" s="8">
        <v>1</v>
      </c>
      <c r="AI1553" s="8">
        <v>0</v>
      </c>
      <c r="AJ1553" s="8">
        <v>1.5</v>
      </c>
      <c r="AK1553" s="13">
        <v>0</v>
      </c>
      <c r="AL1553" s="13">
        <v>0</v>
      </c>
      <c r="AM1553" s="13">
        <v>0</v>
      </c>
      <c r="AN1553" s="13">
        <v>3</v>
      </c>
      <c r="AO1553" s="13">
        <v>5000</v>
      </c>
      <c r="AP1553" s="13">
        <v>3</v>
      </c>
      <c r="AQ1553" s="13">
        <v>0</v>
      </c>
      <c r="AR1553" s="8">
        <v>0</v>
      </c>
      <c r="AS1553" s="13" t="s">
        <v>160</v>
      </c>
      <c r="AT1553" s="17" t="s">
        <v>161</v>
      </c>
      <c r="AU1553" s="13" t="s">
        <v>351</v>
      </c>
      <c r="AV1553" s="16">
        <v>10000007</v>
      </c>
      <c r="AW1553" s="16">
        <v>70103003</v>
      </c>
      <c r="AX1553" s="14" t="s">
        <v>162</v>
      </c>
      <c r="AY1553" s="13" t="s">
        <v>2079</v>
      </c>
      <c r="AZ1553" s="15">
        <v>0</v>
      </c>
      <c r="BA1553" s="15">
        <v>0</v>
      </c>
      <c r="BB1553" s="36" t="s">
        <v>431</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73002203</v>
      </c>
      <c r="D1554" s="14" t="s">
        <v>432</v>
      </c>
      <c r="E1554" s="13">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0</v>
      </c>
      <c r="Z1554" s="13">
        <v>0</v>
      </c>
      <c r="AA1554" s="13">
        <v>0</v>
      </c>
      <c r="AB1554" s="13">
        <v>0</v>
      </c>
      <c r="AC1554" s="13">
        <v>0</v>
      </c>
      <c r="AD1554" s="13">
        <v>12</v>
      </c>
      <c r="AE1554" s="13">
        <v>1</v>
      </c>
      <c r="AF1554" s="13">
        <v>3</v>
      </c>
      <c r="AG1554" s="8">
        <v>6</v>
      </c>
      <c r="AH1554" s="8">
        <v>1</v>
      </c>
      <c r="AI1554" s="8">
        <v>0</v>
      </c>
      <c r="AJ1554" s="8">
        <v>1.5</v>
      </c>
      <c r="AK1554" s="13">
        <v>0</v>
      </c>
      <c r="AL1554" s="13">
        <v>0</v>
      </c>
      <c r="AM1554" s="13">
        <v>0</v>
      </c>
      <c r="AN1554" s="13">
        <v>3</v>
      </c>
      <c r="AO1554" s="13">
        <v>5000</v>
      </c>
      <c r="AP1554" s="13">
        <v>3</v>
      </c>
      <c r="AQ1554" s="13">
        <v>0</v>
      </c>
      <c r="AR1554" s="8">
        <v>0</v>
      </c>
      <c r="AS1554" s="13" t="s">
        <v>160</v>
      </c>
      <c r="AT1554" s="17" t="s">
        <v>199</v>
      </c>
      <c r="AU1554" s="13" t="s">
        <v>351</v>
      </c>
      <c r="AV1554" s="16">
        <v>10000007</v>
      </c>
      <c r="AW1554" s="16">
        <v>70103003</v>
      </c>
      <c r="AX1554" s="14" t="s">
        <v>162</v>
      </c>
      <c r="AY1554" s="13" t="s">
        <v>2080</v>
      </c>
      <c r="AZ1554" s="15">
        <v>0</v>
      </c>
      <c r="BA1554" s="15">
        <v>0</v>
      </c>
      <c r="BB1554" s="36" t="s">
        <v>434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20.100000000000001" customHeight="1">
      <c r="C1555" s="16">
        <v>73002204</v>
      </c>
      <c r="D1555" s="17" t="s">
        <v>435</v>
      </c>
      <c r="E1555" s="16">
        <v>1</v>
      </c>
      <c r="F1555" s="16">
        <v>60010500</v>
      </c>
      <c r="G1555" s="16">
        <v>0</v>
      </c>
      <c r="H1555" s="15">
        <v>0</v>
      </c>
      <c r="I1555" s="16">
        <v>1</v>
      </c>
      <c r="J1555" s="16">
        <v>0</v>
      </c>
      <c r="K1555" s="16">
        <v>0</v>
      </c>
      <c r="L1555" s="16">
        <v>0</v>
      </c>
      <c r="M1555" s="16">
        <v>0</v>
      </c>
      <c r="N1555" s="13">
        <v>2</v>
      </c>
      <c r="O1555" s="16">
        <v>2</v>
      </c>
      <c r="P1555" s="16">
        <v>0.6</v>
      </c>
      <c r="Q1555" s="16">
        <v>0</v>
      </c>
      <c r="R1555" s="8">
        <v>0</v>
      </c>
      <c r="S1555" s="15">
        <v>0</v>
      </c>
      <c r="T1555" s="13">
        <v>1</v>
      </c>
      <c r="U1555" s="16">
        <v>2</v>
      </c>
      <c r="V1555" s="16">
        <v>0</v>
      </c>
      <c r="W1555" s="16">
        <v>0</v>
      </c>
      <c r="X1555" s="16">
        <v>0</v>
      </c>
      <c r="Y1555" s="16">
        <v>0</v>
      </c>
      <c r="Z1555" s="16">
        <v>0</v>
      </c>
      <c r="AA1555" s="16">
        <v>0</v>
      </c>
      <c r="AB1555" s="16">
        <v>0</v>
      </c>
      <c r="AC1555" s="16">
        <v>0</v>
      </c>
      <c r="AD1555" s="16">
        <v>20</v>
      </c>
      <c r="AE1555" s="16">
        <v>0</v>
      </c>
      <c r="AF1555" s="16">
        <v>0</v>
      </c>
      <c r="AG1555" s="8">
        <v>2</v>
      </c>
      <c r="AH1555" s="8">
        <v>0</v>
      </c>
      <c r="AI1555" s="8">
        <v>0</v>
      </c>
      <c r="AJ1555" s="8">
        <v>0</v>
      </c>
      <c r="AK1555" s="16">
        <v>0</v>
      </c>
      <c r="AL1555" s="16">
        <v>0</v>
      </c>
      <c r="AM1555" s="16">
        <v>0</v>
      </c>
      <c r="AN1555" s="16">
        <v>0</v>
      </c>
      <c r="AO1555" s="16">
        <v>1000</v>
      </c>
      <c r="AP1555" s="16">
        <v>0</v>
      </c>
      <c r="AQ1555" s="16">
        <v>0</v>
      </c>
      <c r="AR1555" s="8">
        <v>90102001</v>
      </c>
      <c r="AS1555" s="16" t="s">
        <v>160</v>
      </c>
      <c r="AT1555" s="17" t="s">
        <v>161</v>
      </c>
      <c r="AU1555" s="16" t="s">
        <v>249</v>
      </c>
      <c r="AV1555" s="16">
        <v>0</v>
      </c>
      <c r="AW1555" s="16">
        <v>40000003</v>
      </c>
      <c r="AX1555" s="17" t="s">
        <v>162</v>
      </c>
      <c r="AY1555" s="17" t="s">
        <v>160</v>
      </c>
      <c r="AZ1555" s="15">
        <v>0</v>
      </c>
      <c r="BA1555" s="15">
        <v>0</v>
      </c>
      <c r="BB1555" s="71" t="s">
        <v>436</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73002205</v>
      </c>
      <c r="D1556" s="17" t="s">
        <v>437</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6">
        <v>0</v>
      </c>
      <c r="AC1556" s="16">
        <v>0</v>
      </c>
      <c r="AD1556" s="13">
        <v>99999</v>
      </c>
      <c r="AE1556" s="16">
        <v>0</v>
      </c>
      <c r="AF1556" s="16">
        <v>0</v>
      </c>
      <c r="AG1556" s="8">
        <v>2</v>
      </c>
      <c r="AH1556" s="8">
        <v>0</v>
      </c>
      <c r="AI1556" s="8">
        <v>0</v>
      </c>
      <c r="AJ1556" s="8">
        <v>0</v>
      </c>
      <c r="AK1556" s="16">
        <v>0</v>
      </c>
      <c r="AL1556" s="16">
        <v>0</v>
      </c>
      <c r="AM1556" s="16">
        <v>0</v>
      </c>
      <c r="AN1556" s="16">
        <v>0</v>
      </c>
      <c r="AO1556" s="16">
        <v>1000</v>
      </c>
      <c r="AP1556" s="16">
        <v>0</v>
      </c>
      <c r="AQ1556" s="16">
        <v>0</v>
      </c>
      <c r="AR1556" s="8">
        <v>90104002</v>
      </c>
      <c r="AS1556" s="16" t="s">
        <v>160</v>
      </c>
      <c r="AT1556" s="17" t="s">
        <v>161</v>
      </c>
      <c r="AU1556" s="16" t="s">
        <v>249</v>
      </c>
      <c r="AV1556" s="16">
        <v>0</v>
      </c>
      <c r="AW1556" s="16">
        <v>0</v>
      </c>
      <c r="AX1556" s="17" t="s">
        <v>162</v>
      </c>
      <c r="AY1556" s="17" t="s">
        <v>160</v>
      </c>
      <c r="AZ1556" s="15">
        <v>0</v>
      </c>
      <c r="BA1556" s="15">
        <v>0</v>
      </c>
      <c r="BB1556" s="71" t="s">
        <v>438</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20.100000000000001" customHeight="1">
      <c r="C1557" s="16">
        <v>73002301</v>
      </c>
      <c r="D1557" s="14" t="s">
        <v>632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1</v>
      </c>
      <c r="Z1557" s="13">
        <v>0</v>
      </c>
      <c r="AA1557" s="13">
        <v>0</v>
      </c>
      <c r="AB1557" s="13">
        <v>0</v>
      </c>
      <c r="AC1557" s="13">
        <v>0</v>
      </c>
      <c r="AD1557" s="13">
        <v>15</v>
      </c>
      <c r="AE1557" s="13">
        <v>1</v>
      </c>
      <c r="AF1557" s="13">
        <v>3</v>
      </c>
      <c r="AG1557" s="8">
        <v>4</v>
      </c>
      <c r="AH1557" s="8">
        <v>1</v>
      </c>
      <c r="AI1557" s="8">
        <v>0</v>
      </c>
      <c r="AJ1557" s="8">
        <v>1.5</v>
      </c>
      <c r="AK1557" s="13">
        <v>0</v>
      </c>
      <c r="AL1557" s="13">
        <v>0</v>
      </c>
      <c r="AM1557" s="13">
        <v>0</v>
      </c>
      <c r="AN1557" s="13">
        <v>3</v>
      </c>
      <c r="AO1557" s="13">
        <v>999999</v>
      </c>
      <c r="AP1557" s="13">
        <v>3</v>
      </c>
      <c r="AQ1557" s="13">
        <v>0</v>
      </c>
      <c r="AR1557" s="8">
        <v>0</v>
      </c>
      <c r="AS1557" s="13" t="s">
        <v>160</v>
      </c>
      <c r="AT1557" s="17" t="s">
        <v>216</v>
      </c>
      <c r="AU1557" s="13" t="s">
        <v>351</v>
      </c>
      <c r="AV1557" s="16">
        <v>10000007</v>
      </c>
      <c r="AW1557" s="16">
        <v>70205001</v>
      </c>
      <c r="AX1557" s="14" t="s">
        <v>162</v>
      </c>
      <c r="AY1557" s="13" t="s">
        <v>2081</v>
      </c>
      <c r="AZ1557" s="15">
        <v>0</v>
      </c>
      <c r="BA1557" s="15">
        <v>0</v>
      </c>
      <c r="BB1557" s="36" t="s">
        <v>634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73002302</v>
      </c>
      <c r="D1558" s="14" t="s">
        <v>681</v>
      </c>
      <c r="E1558" s="16">
        <v>1</v>
      </c>
      <c r="F1558" s="13">
        <v>60010100</v>
      </c>
      <c r="G1558" s="16">
        <v>0</v>
      </c>
      <c r="H1558" s="15">
        <v>0</v>
      </c>
      <c r="I1558" s="16">
        <v>1</v>
      </c>
      <c r="J1558" s="16">
        <v>0</v>
      </c>
      <c r="K1558" s="16">
        <v>0</v>
      </c>
      <c r="L1558" s="13">
        <v>0</v>
      </c>
      <c r="M1558" s="13">
        <v>0</v>
      </c>
      <c r="N1558" s="13">
        <v>2</v>
      </c>
      <c r="O1558" s="13">
        <v>1</v>
      </c>
      <c r="P1558" s="13">
        <v>0.3</v>
      </c>
      <c r="Q1558" s="13">
        <v>0</v>
      </c>
      <c r="R1558" s="8">
        <v>1</v>
      </c>
      <c r="S1558" s="13">
        <v>0</v>
      </c>
      <c r="T1558" s="13">
        <v>1</v>
      </c>
      <c r="U1558" s="13">
        <v>2</v>
      </c>
      <c r="V1558" s="13">
        <v>0</v>
      </c>
      <c r="W1558" s="13">
        <v>3</v>
      </c>
      <c r="X1558" s="13">
        <v>0</v>
      </c>
      <c r="Y1558" s="13">
        <v>1</v>
      </c>
      <c r="Z1558" s="13">
        <v>0</v>
      </c>
      <c r="AA1558" s="13">
        <v>0</v>
      </c>
      <c r="AB1558" s="13">
        <v>0</v>
      </c>
      <c r="AC1558" s="13">
        <v>0</v>
      </c>
      <c r="AD1558" s="13">
        <v>15</v>
      </c>
      <c r="AE1558" s="13">
        <v>1</v>
      </c>
      <c r="AF1558" s="13" t="s">
        <v>394</v>
      </c>
      <c r="AG1558" s="8">
        <v>0</v>
      </c>
      <c r="AH1558" s="8">
        <v>1</v>
      </c>
      <c r="AI1558" s="8">
        <v>0</v>
      </c>
      <c r="AJ1558" s="8">
        <v>3</v>
      </c>
      <c r="AK1558" s="13">
        <v>0</v>
      </c>
      <c r="AL1558" s="13">
        <v>0</v>
      </c>
      <c r="AM1558" s="13">
        <v>0</v>
      </c>
      <c r="AN1558" s="13">
        <v>3</v>
      </c>
      <c r="AO1558" s="13">
        <v>5000</v>
      </c>
      <c r="AP1558" s="13">
        <v>2.5</v>
      </c>
      <c r="AQ1558" s="13">
        <v>0</v>
      </c>
      <c r="AR1558" s="8">
        <v>0</v>
      </c>
      <c r="AS1558" s="13" t="s">
        <v>428</v>
      </c>
      <c r="AT1558" s="17" t="s">
        <v>199</v>
      </c>
      <c r="AU1558" s="13" t="s">
        <v>351</v>
      </c>
      <c r="AV1558" s="16">
        <v>10000007</v>
      </c>
      <c r="AW1558" s="16">
        <v>70403003</v>
      </c>
      <c r="AX1558" s="14" t="s">
        <v>162</v>
      </c>
      <c r="AY1558" s="13">
        <v>0</v>
      </c>
      <c r="AZ1558" s="15">
        <v>0</v>
      </c>
      <c r="BA1558" s="15">
        <v>0</v>
      </c>
      <c r="BB1558" s="36" t="s">
        <v>2026</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73002303</v>
      </c>
      <c r="D1559" s="14" t="s">
        <v>754</v>
      </c>
      <c r="E1559" s="16">
        <v>1</v>
      </c>
      <c r="F1559" s="13">
        <v>60010100</v>
      </c>
      <c r="G1559" s="16">
        <v>0</v>
      </c>
      <c r="H1559" s="15">
        <v>0</v>
      </c>
      <c r="I1559" s="16">
        <v>1</v>
      </c>
      <c r="J1559" s="16">
        <v>0</v>
      </c>
      <c r="K1559" s="16">
        <v>0</v>
      </c>
      <c r="L1559" s="13">
        <v>0</v>
      </c>
      <c r="M1559" s="13">
        <v>0</v>
      </c>
      <c r="N1559" s="13">
        <v>2</v>
      </c>
      <c r="O1559" s="13">
        <v>1</v>
      </c>
      <c r="P1559" s="13">
        <v>1</v>
      </c>
      <c r="Q1559" s="13">
        <v>0</v>
      </c>
      <c r="R1559" s="8">
        <v>0</v>
      </c>
      <c r="S1559" s="13">
        <v>0</v>
      </c>
      <c r="T1559" s="13">
        <v>1</v>
      </c>
      <c r="U1559" s="13">
        <v>2</v>
      </c>
      <c r="V1559" s="13">
        <v>0</v>
      </c>
      <c r="W1559" s="13">
        <v>2</v>
      </c>
      <c r="X1559" s="13">
        <v>0</v>
      </c>
      <c r="Y1559" s="13">
        <v>1</v>
      </c>
      <c r="Z1559" s="13">
        <v>0</v>
      </c>
      <c r="AA1559" s="13">
        <v>0</v>
      </c>
      <c r="AB1559" s="13">
        <v>0</v>
      </c>
      <c r="AC1559" s="13">
        <v>0</v>
      </c>
      <c r="AD1559" s="13">
        <v>10</v>
      </c>
      <c r="AE1559" s="13">
        <v>2</v>
      </c>
      <c r="AF1559" s="13" t="s">
        <v>169</v>
      </c>
      <c r="AG1559" s="8">
        <v>0</v>
      </c>
      <c r="AH1559" s="8">
        <v>2</v>
      </c>
      <c r="AI1559" s="8">
        <v>0</v>
      </c>
      <c r="AJ1559" s="8">
        <v>1.5</v>
      </c>
      <c r="AK1559" s="13">
        <v>0</v>
      </c>
      <c r="AL1559" s="13">
        <v>0</v>
      </c>
      <c r="AM1559" s="13">
        <v>0</v>
      </c>
      <c r="AN1559" s="13">
        <v>1.5</v>
      </c>
      <c r="AO1559" s="13">
        <v>10000</v>
      </c>
      <c r="AP1559" s="13">
        <v>1</v>
      </c>
      <c r="AQ1559" s="13">
        <v>5</v>
      </c>
      <c r="AR1559" s="8">
        <v>0</v>
      </c>
      <c r="AS1559" s="13" t="s">
        <v>160</v>
      </c>
      <c r="AT1559" s="17" t="s">
        <v>400</v>
      </c>
      <c r="AU1559" s="13" t="s">
        <v>351</v>
      </c>
      <c r="AV1559" s="16">
        <v>10000007</v>
      </c>
      <c r="AW1559" s="16">
        <v>70302003</v>
      </c>
      <c r="AX1559" s="17" t="s">
        <v>382</v>
      </c>
      <c r="AY1559" s="15" t="s">
        <v>2082</v>
      </c>
      <c r="AZ1559" s="15">
        <v>0</v>
      </c>
      <c r="BA1559" s="15">
        <v>0</v>
      </c>
      <c r="BB1559" s="36" t="s">
        <v>691</v>
      </c>
      <c r="BC1559" s="13">
        <v>1</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73002304</v>
      </c>
      <c r="D1560" s="17" t="s">
        <v>354</v>
      </c>
      <c r="E1560" s="16">
        <v>1</v>
      </c>
      <c r="F1560" s="16">
        <v>60010500</v>
      </c>
      <c r="G1560" s="16">
        <v>0</v>
      </c>
      <c r="H1560" s="15">
        <v>0</v>
      </c>
      <c r="I1560" s="16">
        <v>1</v>
      </c>
      <c r="J1560" s="16">
        <v>0</v>
      </c>
      <c r="K1560" s="16">
        <v>0</v>
      </c>
      <c r="L1560" s="16">
        <v>0</v>
      </c>
      <c r="M1560" s="16">
        <v>0</v>
      </c>
      <c r="N1560" s="13">
        <v>2</v>
      </c>
      <c r="O1560" s="16">
        <v>2</v>
      </c>
      <c r="P1560" s="16">
        <v>0.8</v>
      </c>
      <c r="Q1560" s="16">
        <v>0</v>
      </c>
      <c r="R1560" s="8">
        <v>0</v>
      </c>
      <c r="S1560" s="15">
        <v>0</v>
      </c>
      <c r="T1560" s="13">
        <v>1</v>
      </c>
      <c r="U1560" s="16">
        <v>2</v>
      </c>
      <c r="V1560" s="16">
        <v>0</v>
      </c>
      <c r="W1560" s="16">
        <v>0</v>
      </c>
      <c r="X1560" s="16">
        <v>0</v>
      </c>
      <c r="Y1560" s="16">
        <v>0</v>
      </c>
      <c r="Z1560" s="16">
        <v>0</v>
      </c>
      <c r="AA1560" s="16">
        <v>0</v>
      </c>
      <c r="AB1560" s="13">
        <v>0</v>
      </c>
      <c r="AC1560" s="16">
        <v>0</v>
      </c>
      <c r="AD1560" s="16">
        <v>20</v>
      </c>
      <c r="AE1560" s="16">
        <v>0</v>
      </c>
      <c r="AF1560" s="16">
        <v>0</v>
      </c>
      <c r="AG1560" s="8">
        <v>2</v>
      </c>
      <c r="AH1560" s="8">
        <v>0</v>
      </c>
      <c r="AI1560" s="8">
        <v>0</v>
      </c>
      <c r="AJ1560" s="8">
        <v>0</v>
      </c>
      <c r="AK1560" s="16">
        <v>0</v>
      </c>
      <c r="AL1560" s="16">
        <v>0</v>
      </c>
      <c r="AM1560" s="16">
        <v>0</v>
      </c>
      <c r="AN1560" s="16">
        <v>0</v>
      </c>
      <c r="AO1560" s="16">
        <v>1000</v>
      </c>
      <c r="AP1560" s="16">
        <v>0</v>
      </c>
      <c r="AQ1560" s="16">
        <v>0</v>
      </c>
      <c r="AR1560" s="8">
        <v>90401004</v>
      </c>
      <c r="AS1560" s="16" t="s">
        <v>160</v>
      </c>
      <c r="AT1560" s="17" t="s">
        <v>161</v>
      </c>
      <c r="AU1560" s="16" t="s">
        <v>249</v>
      </c>
      <c r="AV1560" s="16">
        <v>0</v>
      </c>
      <c r="AW1560" s="16">
        <v>40000003</v>
      </c>
      <c r="AX1560" s="17" t="s">
        <v>162</v>
      </c>
      <c r="AY1560" s="17" t="s">
        <v>160</v>
      </c>
      <c r="AZ1560" s="15">
        <v>0</v>
      </c>
      <c r="BA1560" s="15">
        <v>0</v>
      </c>
      <c r="BB1560" s="71" t="s">
        <v>555</v>
      </c>
      <c r="BC1560" s="16">
        <v>0</v>
      </c>
      <c r="BD1560" s="13">
        <v>0</v>
      </c>
      <c r="BE1560" s="16">
        <v>0</v>
      </c>
      <c r="BF1560" s="16">
        <v>0</v>
      </c>
      <c r="BG1560" s="16">
        <v>0</v>
      </c>
      <c r="BH1560" s="16">
        <v>0</v>
      </c>
      <c r="BI1560" s="11">
        <v>0</v>
      </c>
      <c r="BJ1560" s="8">
        <v>0</v>
      </c>
      <c r="BK1560" s="8">
        <v>0</v>
      </c>
      <c r="BL1560" s="8">
        <v>0</v>
      </c>
      <c r="BM1560" s="8">
        <v>0</v>
      </c>
      <c r="BN1560" s="8">
        <v>0</v>
      </c>
      <c r="BO1560" s="8">
        <v>0</v>
      </c>
      <c r="BP1560" s="8">
        <v>0</v>
      </c>
    </row>
    <row r="1561" spans="3:68" ht="19.5" customHeight="1">
      <c r="C1561" s="16">
        <v>73002305</v>
      </c>
      <c r="D1561" s="17" t="s">
        <v>491</v>
      </c>
      <c r="E1561" s="16">
        <v>1</v>
      </c>
      <c r="F1561" s="16">
        <v>60010500</v>
      </c>
      <c r="G1561" s="16">
        <v>0</v>
      </c>
      <c r="H1561" s="15">
        <v>0</v>
      </c>
      <c r="I1561" s="16">
        <v>1</v>
      </c>
      <c r="J1561" s="16">
        <v>0</v>
      </c>
      <c r="K1561" s="16">
        <v>0</v>
      </c>
      <c r="L1561" s="16">
        <v>0</v>
      </c>
      <c r="M1561" s="16">
        <v>0</v>
      </c>
      <c r="N1561" s="13">
        <v>2</v>
      </c>
      <c r="O1561" s="16">
        <v>2</v>
      </c>
      <c r="P1561" s="16">
        <v>0.5</v>
      </c>
      <c r="Q1561" s="16">
        <v>0</v>
      </c>
      <c r="R1561" s="8">
        <v>0</v>
      </c>
      <c r="S1561" s="15">
        <v>0</v>
      </c>
      <c r="T1561" s="13">
        <v>1</v>
      </c>
      <c r="U1561" s="16">
        <v>2</v>
      </c>
      <c r="V1561" s="16">
        <v>0</v>
      </c>
      <c r="W1561" s="16">
        <v>0</v>
      </c>
      <c r="X1561" s="16">
        <v>0</v>
      </c>
      <c r="Y1561" s="16">
        <v>0</v>
      </c>
      <c r="Z1561" s="16">
        <v>0</v>
      </c>
      <c r="AA1561" s="16">
        <v>0</v>
      </c>
      <c r="AB1561" s="13">
        <v>0</v>
      </c>
      <c r="AC1561" s="16">
        <v>0</v>
      </c>
      <c r="AD1561" s="13">
        <v>15</v>
      </c>
      <c r="AE1561" s="16">
        <v>0</v>
      </c>
      <c r="AF1561" s="16">
        <v>0</v>
      </c>
      <c r="AG1561" s="8">
        <v>2</v>
      </c>
      <c r="AH1561" s="8">
        <v>0</v>
      </c>
      <c r="AI1561" s="8">
        <v>0</v>
      </c>
      <c r="AJ1561" s="8">
        <v>0</v>
      </c>
      <c r="AK1561" s="16">
        <v>0</v>
      </c>
      <c r="AL1561" s="16">
        <v>0</v>
      </c>
      <c r="AM1561" s="16">
        <v>0</v>
      </c>
      <c r="AN1561" s="16">
        <v>0</v>
      </c>
      <c r="AO1561" s="16">
        <v>1000</v>
      </c>
      <c r="AP1561" s="16">
        <v>0</v>
      </c>
      <c r="AQ1561" s="16">
        <v>0</v>
      </c>
      <c r="AR1561" s="8" t="s">
        <v>489</v>
      </c>
      <c r="AS1561" s="16" t="s">
        <v>160</v>
      </c>
      <c r="AT1561" s="17" t="s">
        <v>161</v>
      </c>
      <c r="AU1561" s="16" t="s">
        <v>249</v>
      </c>
      <c r="AV1561" s="16">
        <v>0</v>
      </c>
      <c r="AW1561" s="16">
        <v>0</v>
      </c>
      <c r="AX1561" s="17" t="s">
        <v>162</v>
      </c>
      <c r="AY1561" s="17" t="s">
        <v>160</v>
      </c>
      <c r="AZ1561" s="15">
        <v>0</v>
      </c>
      <c r="BA1561" s="15">
        <v>0</v>
      </c>
      <c r="BB1561" s="71" t="s">
        <v>697</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19.5" customHeight="1">
      <c r="C1562" s="16">
        <v>73002307</v>
      </c>
      <c r="D1562" s="14" t="s">
        <v>2083</v>
      </c>
      <c r="E1562" s="16">
        <v>1</v>
      </c>
      <c r="F1562" s="13">
        <v>60010100</v>
      </c>
      <c r="G1562" s="16">
        <v>0</v>
      </c>
      <c r="H1562" s="15">
        <v>0</v>
      </c>
      <c r="I1562" s="16">
        <v>1</v>
      </c>
      <c r="J1562" s="16">
        <v>0</v>
      </c>
      <c r="K1562" s="16">
        <v>0</v>
      </c>
      <c r="L1562" s="13">
        <v>0</v>
      </c>
      <c r="M1562" s="13">
        <v>0</v>
      </c>
      <c r="N1562" s="13">
        <v>2</v>
      </c>
      <c r="O1562" s="13">
        <v>1</v>
      </c>
      <c r="P1562" s="13">
        <v>0.3</v>
      </c>
      <c r="Q1562" s="13">
        <v>0</v>
      </c>
      <c r="R1562" s="8">
        <v>0</v>
      </c>
      <c r="S1562" s="13">
        <v>0</v>
      </c>
      <c r="T1562" s="13">
        <v>1</v>
      </c>
      <c r="U1562" s="13">
        <v>2</v>
      </c>
      <c r="V1562" s="13">
        <v>0</v>
      </c>
      <c r="W1562" s="13">
        <v>2</v>
      </c>
      <c r="X1562" s="13">
        <v>0</v>
      </c>
      <c r="Y1562" s="13">
        <v>1</v>
      </c>
      <c r="Z1562" s="13">
        <v>0</v>
      </c>
      <c r="AA1562" s="13">
        <v>0</v>
      </c>
      <c r="AB1562" s="13">
        <v>0</v>
      </c>
      <c r="AC1562" s="13">
        <v>0</v>
      </c>
      <c r="AD1562" s="13">
        <v>15</v>
      </c>
      <c r="AE1562" s="13">
        <v>1</v>
      </c>
      <c r="AF1562" s="13" t="s">
        <v>553</v>
      </c>
      <c r="AG1562" s="8">
        <v>0</v>
      </c>
      <c r="AH1562" s="8">
        <v>0</v>
      </c>
      <c r="AI1562" s="8">
        <v>0</v>
      </c>
      <c r="AJ1562" s="8">
        <v>0</v>
      </c>
      <c r="AK1562" s="13">
        <v>0</v>
      </c>
      <c r="AL1562" s="13">
        <v>0</v>
      </c>
      <c r="AM1562" s="13">
        <v>0</v>
      </c>
      <c r="AN1562" s="13">
        <v>0.5</v>
      </c>
      <c r="AO1562" s="13">
        <v>999999</v>
      </c>
      <c r="AP1562" s="13">
        <v>0.5</v>
      </c>
      <c r="AQ1562" s="13">
        <v>0</v>
      </c>
      <c r="AR1562" s="8">
        <v>0</v>
      </c>
      <c r="AS1562" s="8">
        <v>90205007</v>
      </c>
      <c r="AT1562" s="17" t="s">
        <v>400</v>
      </c>
      <c r="AU1562" s="13" t="s">
        <v>351</v>
      </c>
      <c r="AV1562" s="16">
        <v>10000007</v>
      </c>
      <c r="AW1562" s="16">
        <v>70205001</v>
      </c>
      <c r="AX1562" s="17" t="s">
        <v>232</v>
      </c>
      <c r="AY1562" s="17" t="s">
        <v>262</v>
      </c>
      <c r="AZ1562" s="15">
        <v>0</v>
      </c>
      <c r="BA1562" s="15">
        <v>0</v>
      </c>
      <c r="BB1562" s="36"/>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59">
        <v>73003101</v>
      </c>
      <c r="D1563" s="53" t="s">
        <v>493</v>
      </c>
      <c r="E1563" s="54">
        <v>2</v>
      </c>
      <c r="F1563" s="54">
        <v>61012301</v>
      </c>
      <c r="G1563" s="54">
        <v>0</v>
      </c>
      <c r="H1563" s="60">
        <v>0</v>
      </c>
      <c r="I1563" s="59">
        <v>1</v>
      </c>
      <c r="J1563" s="59">
        <v>0</v>
      </c>
      <c r="K1563" s="59">
        <v>0</v>
      </c>
      <c r="L1563" s="54">
        <v>0</v>
      </c>
      <c r="M1563" s="54">
        <v>0</v>
      </c>
      <c r="N1563" s="13">
        <v>2</v>
      </c>
      <c r="O1563" s="54">
        <v>1</v>
      </c>
      <c r="P1563" s="54">
        <v>0.5</v>
      </c>
      <c r="Q1563" s="54">
        <v>0</v>
      </c>
      <c r="R1563" s="62">
        <v>1</v>
      </c>
      <c r="S1563" s="54">
        <v>0</v>
      </c>
      <c r="T1563" s="54">
        <v>1</v>
      </c>
      <c r="U1563" s="54">
        <v>2</v>
      </c>
      <c r="V1563" s="54">
        <v>0</v>
      </c>
      <c r="W1563" s="54">
        <v>1.4</v>
      </c>
      <c r="X1563" s="54">
        <v>150</v>
      </c>
      <c r="Y1563" s="54">
        <v>1</v>
      </c>
      <c r="Z1563" s="54">
        <v>0</v>
      </c>
      <c r="AA1563" s="54">
        <v>0</v>
      </c>
      <c r="AB1563" s="54">
        <v>0</v>
      </c>
      <c r="AC1563" s="54">
        <v>0</v>
      </c>
      <c r="AD1563" s="54">
        <v>12</v>
      </c>
      <c r="AE1563" s="54">
        <v>2</v>
      </c>
      <c r="AF1563" s="54" t="s">
        <v>169</v>
      </c>
      <c r="AG1563" s="62">
        <v>7</v>
      </c>
      <c r="AH1563" s="62">
        <v>2</v>
      </c>
      <c r="AI1563" s="8">
        <v>0</v>
      </c>
      <c r="AJ1563" s="62">
        <v>1.5</v>
      </c>
      <c r="AK1563" s="54">
        <v>0</v>
      </c>
      <c r="AL1563" s="54">
        <v>0</v>
      </c>
      <c r="AM1563" s="54">
        <v>0</v>
      </c>
      <c r="AN1563" s="54">
        <v>1.5</v>
      </c>
      <c r="AO1563" s="54">
        <v>1200</v>
      </c>
      <c r="AP1563" s="54">
        <v>1</v>
      </c>
      <c r="AQ1563" s="54">
        <v>15</v>
      </c>
      <c r="AR1563" s="62">
        <v>0</v>
      </c>
      <c r="AS1563" s="54" t="s">
        <v>160</v>
      </c>
      <c r="AT1563" s="53" t="s">
        <v>199</v>
      </c>
      <c r="AU1563" s="54" t="s">
        <v>171</v>
      </c>
      <c r="AV1563" s="59">
        <v>10000011</v>
      </c>
      <c r="AW1563" s="59">
        <v>70404001</v>
      </c>
      <c r="AX1563" s="53" t="s">
        <v>172</v>
      </c>
      <c r="AY1563" s="54">
        <v>0</v>
      </c>
      <c r="AZ1563" s="60">
        <v>0</v>
      </c>
      <c r="BA1563" s="60">
        <v>0</v>
      </c>
      <c r="BB1563" s="76" t="s">
        <v>514</v>
      </c>
      <c r="BC1563" s="54">
        <v>0</v>
      </c>
      <c r="BD1563" s="54">
        <v>0</v>
      </c>
      <c r="BE1563" s="54">
        <v>0</v>
      </c>
      <c r="BF1563" s="54">
        <v>0</v>
      </c>
      <c r="BG1563" s="54">
        <v>0</v>
      </c>
      <c r="BH1563" s="54">
        <v>0</v>
      </c>
      <c r="BI1563" s="82">
        <v>0</v>
      </c>
      <c r="BJ1563" s="8">
        <v>0</v>
      </c>
      <c r="BK1563" s="8">
        <v>0</v>
      </c>
      <c r="BL1563" s="8">
        <v>0</v>
      </c>
      <c r="BM1563" s="8">
        <v>0</v>
      </c>
      <c r="BN1563" s="8">
        <v>0</v>
      </c>
      <c r="BO1563" s="8">
        <v>0</v>
      </c>
      <c r="BP1563" s="8">
        <v>0</v>
      </c>
    </row>
    <row r="1564" spans="3:68" ht="19.5" customHeight="1">
      <c r="C1564" s="16">
        <v>73003102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1</v>
      </c>
      <c r="Z1564" s="13">
        <v>0</v>
      </c>
      <c r="AA1564" s="13">
        <v>0</v>
      </c>
      <c r="AB1564" s="13">
        <v>0</v>
      </c>
      <c r="AC1564" s="13">
        <v>0</v>
      </c>
      <c r="AD1564" s="13">
        <v>12</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v>80001030</v>
      </c>
      <c r="AT1564" s="17" t="s">
        <v>216</v>
      </c>
      <c r="AU1564" s="13" t="s">
        <v>351</v>
      </c>
      <c r="AV1564" s="16">
        <v>10000007</v>
      </c>
      <c r="AW1564" s="16">
        <v>70204001</v>
      </c>
      <c r="AX1564" s="14" t="s">
        <v>162</v>
      </c>
      <c r="AY1564" s="13">
        <v>0</v>
      </c>
      <c r="AZ1564" s="15">
        <v>0</v>
      </c>
      <c r="BA1564" s="15">
        <v>0</v>
      </c>
      <c r="BB1564" s="36" t="s">
        <v>682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73003103</v>
      </c>
      <c r="D1565" s="14" t="s">
        <v>349</v>
      </c>
      <c r="E1565" s="16">
        <v>1</v>
      </c>
      <c r="F1565" s="13">
        <v>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6</v>
      </c>
      <c r="AE1565" s="13">
        <v>1</v>
      </c>
      <c r="AF1565" s="13">
        <v>3</v>
      </c>
      <c r="AG1565" s="8">
        <v>0</v>
      </c>
      <c r="AH1565" s="8">
        <v>0</v>
      </c>
      <c r="AI1565" s="8">
        <v>0</v>
      </c>
      <c r="AJ1565" s="8">
        <v>1.5</v>
      </c>
      <c r="AK1565" s="13">
        <v>0</v>
      </c>
      <c r="AL1565" s="13">
        <v>0</v>
      </c>
      <c r="AM1565" s="13">
        <v>0</v>
      </c>
      <c r="AN1565" s="13">
        <v>1</v>
      </c>
      <c r="AO1565" s="13">
        <v>5000</v>
      </c>
      <c r="AP1565" s="13">
        <v>0.5</v>
      </c>
      <c r="AQ1565" s="13">
        <v>0</v>
      </c>
      <c r="AR1565" s="8">
        <v>0</v>
      </c>
      <c r="AS1565" s="13" t="s">
        <v>160</v>
      </c>
      <c r="AT1565" s="17" t="s">
        <v>161</v>
      </c>
      <c r="AU1565" s="13" t="s">
        <v>351</v>
      </c>
      <c r="AV1565" s="16">
        <v>10000007</v>
      </c>
      <c r="AW1565" s="16">
        <v>70105001</v>
      </c>
      <c r="AX1565" s="14" t="s">
        <v>162</v>
      </c>
      <c r="AY1565" s="13" t="s">
        <v>1973</v>
      </c>
      <c r="AZ1565" s="15">
        <v>0</v>
      </c>
      <c r="BA1565" s="15">
        <v>0</v>
      </c>
      <c r="BB1565" s="36" t="s">
        <v>1974</v>
      </c>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73003104</v>
      </c>
      <c r="D1566" s="14" t="s">
        <v>484</v>
      </c>
      <c r="E1566" s="16">
        <v>1</v>
      </c>
      <c r="F1566" s="16">
        <v>60010500</v>
      </c>
      <c r="G1566" s="16">
        <v>0</v>
      </c>
      <c r="H1566" s="15">
        <v>0</v>
      </c>
      <c r="I1566" s="16">
        <v>1</v>
      </c>
      <c r="J1566" s="16">
        <v>0</v>
      </c>
      <c r="K1566" s="16">
        <v>0</v>
      </c>
      <c r="L1566" s="16">
        <v>0</v>
      </c>
      <c r="M1566" s="16">
        <v>0</v>
      </c>
      <c r="N1566" s="13">
        <v>2</v>
      </c>
      <c r="O1566" s="16">
        <v>1</v>
      </c>
      <c r="P1566" s="16">
        <v>0.05</v>
      </c>
      <c r="Q1566" s="16">
        <v>0</v>
      </c>
      <c r="R1566" s="8">
        <v>0</v>
      </c>
      <c r="S1566" s="15">
        <v>0</v>
      </c>
      <c r="T1566" s="13">
        <v>1</v>
      </c>
      <c r="U1566" s="16">
        <v>1</v>
      </c>
      <c r="V1566" s="16">
        <v>0</v>
      </c>
      <c r="W1566" s="16">
        <v>2</v>
      </c>
      <c r="X1566" s="16">
        <v>0</v>
      </c>
      <c r="Y1566" s="16">
        <v>0</v>
      </c>
      <c r="Z1566" s="16">
        <v>0</v>
      </c>
      <c r="AA1566" s="16">
        <v>0</v>
      </c>
      <c r="AB1566" s="13">
        <v>0</v>
      </c>
      <c r="AC1566" s="16">
        <v>0</v>
      </c>
      <c r="AD1566" s="16">
        <v>10</v>
      </c>
      <c r="AE1566" s="16">
        <v>0</v>
      </c>
      <c r="AF1566" s="16">
        <v>0</v>
      </c>
      <c r="AG1566" s="8">
        <v>7</v>
      </c>
      <c r="AH1566" s="8">
        <v>0</v>
      </c>
      <c r="AI1566" s="8">
        <v>0</v>
      </c>
      <c r="AJ1566" s="8">
        <v>0</v>
      </c>
      <c r="AK1566" s="16">
        <v>0</v>
      </c>
      <c r="AL1566" s="16">
        <v>0</v>
      </c>
      <c r="AM1566" s="16">
        <v>0</v>
      </c>
      <c r="AN1566" s="16">
        <v>0</v>
      </c>
      <c r="AO1566" s="16">
        <v>1000</v>
      </c>
      <c r="AP1566" s="16">
        <v>0.5</v>
      </c>
      <c r="AQ1566" s="16">
        <v>0</v>
      </c>
      <c r="AR1566" s="8">
        <v>0</v>
      </c>
      <c r="AS1566" s="16" t="s">
        <v>428</v>
      </c>
      <c r="AT1566" s="17" t="s">
        <v>482</v>
      </c>
      <c r="AU1566" s="16">
        <v>0</v>
      </c>
      <c r="AV1566" s="16">
        <v>10007001</v>
      </c>
      <c r="AW1566" s="16">
        <v>0</v>
      </c>
      <c r="AX1566" s="17" t="s">
        <v>162</v>
      </c>
      <c r="AY1566" s="17" t="s">
        <v>160</v>
      </c>
      <c r="AZ1566" s="15">
        <v>0</v>
      </c>
      <c r="BA1566" s="15">
        <v>0</v>
      </c>
      <c r="BB1566" s="71" t="s">
        <v>2084</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20.100000000000001" customHeight="1">
      <c r="C1567" s="16">
        <v>73003201</v>
      </c>
      <c r="D1567" s="14" t="s">
        <v>432</v>
      </c>
      <c r="E1567" s="13">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0</v>
      </c>
      <c r="Z1567" s="13">
        <v>0</v>
      </c>
      <c r="AA1567" s="13">
        <v>0</v>
      </c>
      <c r="AB1567" s="13">
        <v>0</v>
      </c>
      <c r="AC1567" s="13">
        <v>0</v>
      </c>
      <c r="AD1567" s="13">
        <v>12</v>
      </c>
      <c r="AE1567" s="13">
        <v>1</v>
      </c>
      <c r="AF1567" s="13">
        <v>3</v>
      </c>
      <c r="AG1567" s="8">
        <v>6</v>
      </c>
      <c r="AH1567" s="8">
        <v>1</v>
      </c>
      <c r="AI1567" s="8">
        <v>0</v>
      </c>
      <c r="AJ1567" s="8">
        <v>1.5</v>
      </c>
      <c r="AK1567" s="13">
        <v>0</v>
      </c>
      <c r="AL1567" s="13">
        <v>0</v>
      </c>
      <c r="AM1567" s="13">
        <v>0</v>
      </c>
      <c r="AN1567" s="13">
        <v>3</v>
      </c>
      <c r="AO1567" s="13">
        <v>5000</v>
      </c>
      <c r="AP1567" s="13">
        <v>3</v>
      </c>
      <c r="AQ1567" s="13">
        <v>0</v>
      </c>
      <c r="AR1567" s="8">
        <v>0</v>
      </c>
      <c r="AS1567" s="13" t="s">
        <v>160</v>
      </c>
      <c r="AT1567" s="17" t="s">
        <v>199</v>
      </c>
      <c r="AU1567" s="13" t="s">
        <v>351</v>
      </c>
      <c r="AV1567" s="16">
        <v>10000007</v>
      </c>
      <c r="AW1567" s="16">
        <v>70103003</v>
      </c>
      <c r="AX1567" s="14" t="s">
        <v>162</v>
      </c>
      <c r="AY1567" s="13" t="s">
        <v>2061</v>
      </c>
      <c r="AZ1567" s="15">
        <v>0</v>
      </c>
      <c r="BA1567" s="15">
        <v>0</v>
      </c>
      <c r="BB1567" s="36" t="s">
        <v>434</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73003202</v>
      </c>
      <c r="D1568" s="17" t="s">
        <v>2085</v>
      </c>
      <c r="E1568" s="16">
        <v>1</v>
      </c>
      <c r="F1568" s="16">
        <v>60010500</v>
      </c>
      <c r="G1568" s="16">
        <v>0</v>
      </c>
      <c r="H1568" s="15">
        <v>0</v>
      </c>
      <c r="I1568" s="16">
        <v>1</v>
      </c>
      <c r="J1568" s="16">
        <v>0</v>
      </c>
      <c r="K1568" s="16">
        <v>0</v>
      </c>
      <c r="L1568" s="16">
        <v>0</v>
      </c>
      <c r="M1568" s="16">
        <v>0</v>
      </c>
      <c r="N1568" s="13">
        <v>2</v>
      </c>
      <c r="O1568" s="16">
        <v>2</v>
      </c>
      <c r="P1568" s="16">
        <v>0.95</v>
      </c>
      <c r="Q1568" s="16">
        <v>0</v>
      </c>
      <c r="R1568" s="8">
        <v>0</v>
      </c>
      <c r="S1568" s="15">
        <v>0</v>
      </c>
      <c r="T1568" s="13">
        <v>1</v>
      </c>
      <c r="U1568" s="16">
        <v>2</v>
      </c>
      <c r="V1568" s="16">
        <v>0</v>
      </c>
      <c r="W1568" s="16">
        <v>0</v>
      </c>
      <c r="X1568" s="16">
        <v>0</v>
      </c>
      <c r="Y1568" s="16">
        <v>0</v>
      </c>
      <c r="Z1568" s="16">
        <v>0</v>
      </c>
      <c r="AA1568" s="16">
        <v>0</v>
      </c>
      <c r="AB1568" s="13">
        <v>0</v>
      </c>
      <c r="AC1568" s="16">
        <v>0</v>
      </c>
      <c r="AD1568" s="16">
        <v>20</v>
      </c>
      <c r="AE1568" s="16">
        <v>0</v>
      </c>
      <c r="AF1568" s="16">
        <v>0</v>
      </c>
      <c r="AG1568" s="8">
        <v>7</v>
      </c>
      <c r="AH1568" s="8">
        <v>0</v>
      </c>
      <c r="AI1568" s="8">
        <v>0</v>
      </c>
      <c r="AJ1568" s="8">
        <v>0</v>
      </c>
      <c r="AK1568" s="16">
        <v>0</v>
      </c>
      <c r="AL1568" s="16">
        <v>0</v>
      </c>
      <c r="AM1568" s="16">
        <v>0</v>
      </c>
      <c r="AN1568" s="16">
        <v>0</v>
      </c>
      <c r="AO1568" s="16">
        <v>1000</v>
      </c>
      <c r="AP1568" s="16">
        <v>0.5</v>
      </c>
      <c r="AQ1568" s="16">
        <v>0</v>
      </c>
      <c r="AR1568" s="8">
        <v>0</v>
      </c>
      <c r="AS1568" s="16">
        <v>83000001</v>
      </c>
      <c r="AT1568" s="17" t="s">
        <v>482</v>
      </c>
      <c r="AU1568" s="16">
        <v>0</v>
      </c>
      <c r="AV1568" s="16">
        <v>10007001</v>
      </c>
      <c r="AW1568" s="16">
        <v>0</v>
      </c>
      <c r="AX1568" s="17" t="s">
        <v>162</v>
      </c>
      <c r="AY1568" s="17" t="s">
        <v>160</v>
      </c>
      <c r="AZ1568" s="15">
        <v>0</v>
      </c>
      <c r="BA1568" s="15">
        <v>0</v>
      </c>
      <c r="BB1568" s="71" t="s">
        <v>2086</v>
      </c>
      <c r="BC1568" s="16">
        <v>0</v>
      </c>
      <c r="BD1568" s="13">
        <v>0</v>
      </c>
      <c r="BE1568" s="16">
        <v>0</v>
      </c>
      <c r="BF1568" s="16">
        <v>0</v>
      </c>
      <c r="BG1568" s="16">
        <v>0</v>
      </c>
      <c r="BH1568" s="16">
        <v>0</v>
      </c>
      <c r="BI1568" s="11">
        <v>0</v>
      </c>
      <c r="BJ1568" s="8">
        <v>0</v>
      </c>
      <c r="BK1568" s="8">
        <v>0</v>
      </c>
      <c r="BL1568" s="8">
        <v>0</v>
      </c>
      <c r="BM1568" s="8">
        <v>0</v>
      </c>
      <c r="BN1568" s="8">
        <v>0</v>
      </c>
      <c r="BO1568" s="8">
        <v>0</v>
      </c>
      <c r="BP1568" s="8">
        <v>0</v>
      </c>
    </row>
    <row r="1569" spans="3:68" ht="19.5" customHeight="1">
      <c r="C1569" s="16">
        <v>73003203</v>
      </c>
      <c r="D1569" s="14" t="s">
        <v>681</v>
      </c>
      <c r="E1569" s="16">
        <v>1</v>
      </c>
      <c r="F1569" s="13">
        <v>60010100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0</v>
      </c>
      <c r="Y1569" s="13">
        <v>1</v>
      </c>
      <c r="Z1569" s="13">
        <v>0</v>
      </c>
      <c r="AA1569" s="13">
        <v>0</v>
      </c>
      <c r="AB1569" s="13">
        <v>0</v>
      </c>
      <c r="AC1569" s="13">
        <v>0</v>
      </c>
      <c r="AD1569" s="13">
        <v>15</v>
      </c>
      <c r="AE1569" s="13">
        <v>1</v>
      </c>
      <c r="AF1569" s="13" t="s">
        <v>394</v>
      </c>
      <c r="AG1569" s="8">
        <v>0</v>
      </c>
      <c r="AH1569" s="8">
        <v>1</v>
      </c>
      <c r="AI1569" s="8">
        <v>0</v>
      </c>
      <c r="AJ1569" s="8">
        <v>3</v>
      </c>
      <c r="AK1569" s="13">
        <v>0</v>
      </c>
      <c r="AL1569" s="13">
        <v>0</v>
      </c>
      <c r="AM1569" s="13">
        <v>0</v>
      </c>
      <c r="AN1569" s="13">
        <v>3</v>
      </c>
      <c r="AO1569" s="13">
        <v>5000</v>
      </c>
      <c r="AP1569" s="13">
        <v>2.5</v>
      </c>
      <c r="AQ1569" s="13">
        <v>0</v>
      </c>
      <c r="AR1569" s="8">
        <v>0</v>
      </c>
      <c r="AS1569" s="13" t="s">
        <v>428</v>
      </c>
      <c r="AT1569" s="17" t="s">
        <v>199</v>
      </c>
      <c r="AU1569" s="13" t="s">
        <v>351</v>
      </c>
      <c r="AV1569" s="16">
        <v>10000007</v>
      </c>
      <c r="AW1569" s="16">
        <v>70403003</v>
      </c>
      <c r="AX1569" s="14" t="s">
        <v>162</v>
      </c>
      <c r="AY1569" s="13">
        <v>0</v>
      </c>
      <c r="AZ1569" s="15">
        <v>0</v>
      </c>
      <c r="BA1569" s="15">
        <v>0</v>
      </c>
      <c r="BB1569" s="36" t="s">
        <v>2026</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73003204</v>
      </c>
      <c r="D1570" s="11" t="s">
        <v>515</v>
      </c>
      <c r="E1570" s="11">
        <v>1</v>
      </c>
      <c r="F1570" s="13">
        <v>60010002</v>
      </c>
      <c r="G1570" s="11">
        <v>0</v>
      </c>
      <c r="H1570" s="12">
        <v>0</v>
      </c>
      <c r="I1570" s="11">
        <v>0</v>
      </c>
      <c r="J1570" s="11">
        <v>0</v>
      </c>
      <c r="K1570" s="12">
        <v>0</v>
      </c>
      <c r="L1570" s="12">
        <v>0</v>
      </c>
      <c r="M1570" s="11">
        <v>0</v>
      </c>
      <c r="N1570" s="11">
        <v>2</v>
      </c>
      <c r="O1570" s="11">
        <v>2</v>
      </c>
      <c r="P1570" s="11">
        <v>0.95</v>
      </c>
      <c r="Q1570" s="11">
        <v>0</v>
      </c>
      <c r="R1570" s="8">
        <v>0</v>
      </c>
      <c r="S1570" s="11">
        <v>0</v>
      </c>
      <c r="T1570" s="13">
        <v>1</v>
      </c>
      <c r="U1570" s="11">
        <v>2</v>
      </c>
      <c r="V1570" s="12">
        <v>0</v>
      </c>
      <c r="W1570" s="11">
        <v>3</v>
      </c>
      <c r="X1570" s="11">
        <v>0</v>
      </c>
      <c r="Y1570" s="11">
        <v>0</v>
      </c>
      <c r="Z1570" s="11">
        <v>0</v>
      </c>
      <c r="AA1570" s="12">
        <v>0</v>
      </c>
      <c r="AB1570" s="11">
        <v>0</v>
      </c>
      <c r="AC1570" s="11">
        <v>0</v>
      </c>
      <c r="AD1570" s="11">
        <v>15</v>
      </c>
      <c r="AE1570" s="11">
        <v>2</v>
      </c>
      <c r="AF1570" s="11" t="s">
        <v>516</v>
      </c>
      <c r="AG1570" s="63">
        <v>0</v>
      </c>
      <c r="AH1570" s="63">
        <v>2</v>
      </c>
      <c r="AI1570" s="8">
        <v>0</v>
      </c>
      <c r="AJ1570" s="11">
        <v>4</v>
      </c>
      <c r="AK1570" s="29">
        <v>0</v>
      </c>
      <c r="AL1570" s="11">
        <v>0</v>
      </c>
      <c r="AM1570" s="11">
        <v>0</v>
      </c>
      <c r="AN1570" s="11">
        <v>2</v>
      </c>
      <c r="AO1570" s="13">
        <v>4000</v>
      </c>
      <c r="AP1570" s="11">
        <v>2</v>
      </c>
      <c r="AQ1570" s="11">
        <v>0</v>
      </c>
      <c r="AR1570" s="8">
        <v>0</v>
      </c>
      <c r="AS1570" s="13" t="s">
        <v>428</v>
      </c>
      <c r="AT1570" s="17" t="s">
        <v>216</v>
      </c>
      <c r="AU1570" s="12">
        <v>0</v>
      </c>
      <c r="AV1570" s="12">
        <v>0</v>
      </c>
      <c r="AW1570" s="12">
        <v>70205004</v>
      </c>
      <c r="AX1570" s="17" t="s">
        <v>162</v>
      </c>
      <c r="AY1570" s="17">
        <v>0</v>
      </c>
      <c r="AZ1570" s="17">
        <v>0</v>
      </c>
      <c r="BA1570" s="17">
        <v>0</v>
      </c>
      <c r="BB1570" s="36" t="s">
        <v>517</v>
      </c>
      <c r="BC1570" s="11">
        <v>2</v>
      </c>
      <c r="BD1570" s="11">
        <v>0</v>
      </c>
      <c r="BE1570" s="16">
        <v>0</v>
      </c>
      <c r="BF1570" s="11">
        <v>1</v>
      </c>
      <c r="BG1570" s="11">
        <v>2</v>
      </c>
      <c r="BH1570" s="29">
        <v>0</v>
      </c>
      <c r="BI1570" s="11">
        <v>0</v>
      </c>
      <c r="BJ1570" s="8">
        <v>0</v>
      </c>
      <c r="BK1570" s="8">
        <v>0</v>
      </c>
      <c r="BL1570" s="8">
        <v>0</v>
      </c>
      <c r="BM1570" s="8">
        <v>0</v>
      </c>
      <c r="BN1570" s="8">
        <v>0</v>
      </c>
      <c r="BO1570" s="8">
        <v>0</v>
      </c>
      <c r="BP1570" s="8">
        <v>0</v>
      </c>
    </row>
    <row r="1571" spans="3:68" ht="20.100000000000001" customHeight="1">
      <c r="C1571" s="16">
        <v>73003301</v>
      </c>
      <c r="D1571" s="53" t="s">
        <v>405</v>
      </c>
      <c r="E1571" s="13">
        <v>1</v>
      </c>
      <c r="F1571" s="13">
        <v>90002001</v>
      </c>
      <c r="G1571" s="54">
        <v>0</v>
      </c>
      <c r="H1571" s="15">
        <v>0</v>
      </c>
      <c r="I1571" s="16">
        <v>1</v>
      </c>
      <c r="J1571" s="16">
        <v>0</v>
      </c>
      <c r="K1571" s="16">
        <v>0</v>
      </c>
      <c r="L1571" s="54">
        <v>0</v>
      </c>
      <c r="M1571" s="54">
        <v>0</v>
      </c>
      <c r="N1571" s="54">
        <v>2</v>
      </c>
      <c r="O1571" s="54">
        <v>2</v>
      </c>
      <c r="P1571" s="54">
        <v>0.9</v>
      </c>
      <c r="Q1571" s="54">
        <v>0</v>
      </c>
      <c r="R1571" s="8">
        <v>0</v>
      </c>
      <c r="S1571" s="54">
        <v>0</v>
      </c>
      <c r="T1571" s="13">
        <v>1</v>
      </c>
      <c r="U1571" s="54">
        <v>2</v>
      </c>
      <c r="V1571" s="54">
        <v>0</v>
      </c>
      <c r="W1571" s="54">
        <v>3</v>
      </c>
      <c r="X1571" s="54">
        <v>0</v>
      </c>
      <c r="Y1571" s="54">
        <v>0</v>
      </c>
      <c r="Z1571" s="54">
        <v>0</v>
      </c>
      <c r="AA1571" s="54">
        <v>0</v>
      </c>
      <c r="AB1571" s="54">
        <v>0</v>
      </c>
      <c r="AC1571" s="54">
        <v>0</v>
      </c>
      <c r="AD1571" s="54">
        <v>20</v>
      </c>
      <c r="AE1571" s="54">
        <v>2</v>
      </c>
      <c r="AF1571" s="54" t="s">
        <v>406</v>
      </c>
      <c r="AG1571" s="8">
        <v>0</v>
      </c>
      <c r="AH1571" s="8">
        <v>2</v>
      </c>
      <c r="AI1571" s="8">
        <v>0</v>
      </c>
      <c r="AJ1571" s="62">
        <v>0</v>
      </c>
      <c r="AK1571" s="54">
        <v>0</v>
      </c>
      <c r="AL1571" s="54">
        <v>0</v>
      </c>
      <c r="AM1571" s="54">
        <v>0</v>
      </c>
      <c r="AN1571" s="54">
        <v>5</v>
      </c>
      <c r="AO1571" s="54">
        <v>5000</v>
      </c>
      <c r="AP1571" s="54">
        <v>0</v>
      </c>
      <c r="AQ1571" s="54">
        <v>0</v>
      </c>
      <c r="AR1571" s="8">
        <v>0</v>
      </c>
      <c r="AS1571" s="54">
        <v>0</v>
      </c>
      <c r="AT1571" s="53" t="s">
        <v>216</v>
      </c>
      <c r="AU1571" s="13">
        <v>0</v>
      </c>
      <c r="AV1571" s="59">
        <v>0</v>
      </c>
      <c r="AW1571" s="16">
        <v>22000030</v>
      </c>
      <c r="AX1571" s="53" t="s">
        <v>407</v>
      </c>
      <c r="AY1571" s="54" t="s">
        <v>2087</v>
      </c>
      <c r="AZ1571" s="60">
        <v>0</v>
      </c>
      <c r="BA1571" s="60">
        <v>0</v>
      </c>
      <c r="BB1571" s="76" t="s">
        <v>2088</v>
      </c>
      <c r="BC1571" s="54">
        <v>0</v>
      </c>
      <c r="BD1571" s="13">
        <v>0</v>
      </c>
      <c r="BE1571" s="54">
        <v>0</v>
      </c>
      <c r="BF1571" s="54">
        <v>0</v>
      </c>
      <c r="BG1571" s="54">
        <v>0</v>
      </c>
      <c r="BH1571" s="54">
        <v>0</v>
      </c>
      <c r="BI1571" s="13">
        <v>0</v>
      </c>
      <c r="BJ1571" s="8">
        <v>0</v>
      </c>
      <c r="BK1571" s="8">
        <v>0</v>
      </c>
      <c r="BL1571" s="8">
        <v>0</v>
      </c>
      <c r="BM1571" s="8">
        <v>0</v>
      </c>
      <c r="BN1571" s="8">
        <v>0</v>
      </c>
      <c r="BO1571" s="8">
        <v>0</v>
      </c>
      <c r="BP1571" s="8">
        <v>0</v>
      </c>
    </row>
    <row r="1572" spans="3:68" ht="20.100000000000001" customHeight="1">
      <c r="C1572" s="16">
        <v>73003302</v>
      </c>
      <c r="D1572" s="14" t="s">
        <v>390</v>
      </c>
      <c r="E1572" s="16">
        <v>1</v>
      </c>
      <c r="F1572" s="13">
        <v>60010300</v>
      </c>
      <c r="G1572" s="16">
        <v>0</v>
      </c>
      <c r="H1572" s="15">
        <v>0</v>
      </c>
      <c r="I1572" s="16">
        <v>1</v>
      </c>
      <c r="J1572" s="16">
        <v>0</v>
      </c>
      <c r="K1572" s="16">
        <v>0</v>
      </c>
      <c r="L1572" s="13">
        <v>0</v>
      </c>
      <c r="M1572" s="13">
        <v>0</v>
      </c>
      <c r="N1572" s="54">
        <v>2</v>
      </c>
      <c r="O1572" s="13">
        <v>2</v>
      </c>
      <c r="P1572" s="13">
        <v>0.8</v>
      </c>
      <c r="Q1572" s="13">
        <v>0</v>
      </c>
      <c r="R1572" s="8">
        <v>0</v>
      </c>
      <c r="S1572" s="13">
        <v>0</v>
      </c>
      <c r="T1572" s="13">
        <v>1</v>
      </c>
      <c r="U1572" s="13">
        <v>2</v>
      </c>
      <c r="V1572" s="13">
        <v>0</v>
      </c>
      <c r="W1572" s="13">
        <v>0</v>
      </c>
      <c r="X1572" s="13">
        <v>0</v>
      </c>
      <c r="Y1572" s="13">
        <v>0</v>
      </c>
      <c r="Z1572" s="13">
        <v>0</v>
      </c>
      <c r="AA1572" s="13">
        <v>0</v>
      </c>
      <c r="AB1572" s="13">
        <v>0</v>
      </c>
      <c r="AC1572" s="13">
        <v>0</v>
      </c>
      <c r="AD1572" s="13">
        <v>30</v>
      </c>
      <c r="AE1572" s="13">
        <v>0</v>
      </c>
      <c r="AF1572" s="13">
        <v>0</v>
      </c>
      <c r="AG1572" s="8">
        <v>2</v>
      </c>
      <c r="AH1572" s="8">
        <v>2</v>
      </c>
      <c r="AI1572" s="8">
        <v>0</v>
      </c>
      <c r="AJ1572" s="8">
        <v>1.5</v>
      </c>
      <c r="AK1572" s="13">
        <v>0</v>
      </c>
      <c r="AL1572" s="13">
        <v>0</v>
      </c>
      <c r="AM1572" s="13">
        <v>0</v>
      </c>
      <c r="AN1572" s="13">
        <v>1</v>
      </c>
      <c r="AO1572" s="13">
        <v>3000</v>
      </c>
      <c r="AP1572" s="13">
        <v>0.5</v>
      </c>
      <c r="AQ1572" s="13">
        <v>0</v>
      </c>
      <c r="AR1572" s="8">
        <v>0</v>
      </c>
      <c r="AS1572" s="13" t="s">
        <v>160</v>
      </c>
      <c r="AT1572" s="17" t="s">
        <v>161</v>
      </c>
      <c r="AU1572" s="13" t="s">
        <v>358</v>
      </c>
      <c r="AV1572" s="16">
        <v>0</v>
      </c>
      <c r="AW1572" s="16">
        <v>0</v>
      </c>
      <c r="AX1572" s="14" t="s">
        <v>346</v>
      </c>
      <c r="AY1572" s="13" t="s">
        <v>2089</v>
      </c>
      <c r="AZ1572" s="15">
        <v>0</v>
      </c>
      <c r="BA1572" s="15">
        <v>0</v>
      </c>
      <c r="BB1572" s="36" t="s">
        <v>1977</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73003303</v>
      </c>
      <c r="D1573" s="14" t="s">
        <v>754</v>
      </c>
      <c r="E1573" s="16">
        <v>1</v>
      </c>
      <c r="F1573" s="13">
        <v>60010100</v>
      </c>
      <c r="G1573" s="16">
        <v>0</v>
      </c>
      <c r="H1573" s="15">
        <v>0</v>
      </c>
      <c r="I1573" s="16">
        <v>1</v>
      </c>
      <c r="J1573" s="16">
        <v>0</v>
      </c>
      <c r="K1573" s="16">
        <v>0</v>
      </c>
      <c r="L1573" s="13">
        <v>0</v>
      </c>
      <c r="M1573" s="13">
        <v>0</v>
      </c>
      <c r="N1573" s="54">
        <v>2</v>
      </c>
      <c r="O1573" s="13">
        <v>1</v>
      </c>
      <c r="P1573" s="13">
        <v>1</v>
      </c>
      <c r="Q1573" s="13">
        <v>0</v>
      </c>
      <c r="R1573" s="8">
        <v>0</v>
      </c>
      <c r="S1573" s="13">
        <v>0</v>
      </c>
      <c r="T1573" s="13">
        <v>1</v>
      </c>
      <c r="U1573" s="13">
        <v>2</v>
      </c>
      <c r="V1573" s="13">
        <v>0</v>
      </c>
      <c r="W1573" s="13">
        <v>2</v>
      </c>
      <c r="X1573" s="13">
        <v>0</v>
      </c>
      <c r="Y1573" s="13">
        <v>1</v>
      </c>
      <c r="Z1573" s="13">
        <v>0</v>
      </c>
      <c r="AA1573" s="13">
        <v>0</v>
      </c>
      <c r="AB1573" s="13">
        <v>0</v>
      </c>
      <c r="AC1573" s="13">
        <v>0</v>
      </c>
      <c r="AD1573" s="13">
        <v>10</v>
      </c>
      <c r="AE1573" s="13">
        <v>2</v>
      </c>
      <c r="AF1573" s="13" t="s">
        <v>169</v>
      </c>
      <c r="AG1573" s="8">
        <v>0</v>
      </c>
      <c r="AH1573" s="8">
        <v>2</v>
      </c>
      <c r="AI1573" s="8">
        <v>0</v>
      </c>
      <c r="AJ1573" s="8">
        <v>1.5</v>
      </c>
      <c r="AK1573" s="13">
        <v>0</v>
      </c>
      <c r="AL1573" s="13">
        <v>0</v>
      </c>
      <c r="AM1573" s="13">
        <v>0</v>
      </c>
      <c r="AN1573" s="13">
        <v>1.5</v>
      </c>
      <c r="AO1573" s="13">
        <v>10000</v>
      </c>
      <c r="AP1573" s="13">
        <v>1</v>
      </c>
      <c r="AQ1573" s="13">
        <v>5</v>
      </c>
      <c r="AR1573" s="8">
        <v>0</v>
      </c>
      <c r="AS1573" s="13" t="s">
        <v>160</v>
      </c>
      <c r="AT1573" s="17" t="s">
        <v>400</v>
      </c>
      <c r="AU1573" s="13" t="s">
        <v>351</v>
      </c>
      <c r="AV1573" s="16">
        <v>10000007</v>
      </c>
      <c r="AW1573" s="16">
        <v>70302003</v>
      </c>
      <c r="AX1573" s="17" t="s">
        <v>382</v>
      </c>
      <c r="AY1573" s="15">
        <v>0</v>
      </c>
      <c r="AZ1573" s="15">
        <v>0</v>
      </c>
      <c r="BA1573" s="15">
        <v>0</v>
      </c>
      <c r="BB1573" s="36" t="s">
        <v>691</v>
      </c>
      <c r="BC1573" s="13">
        <v>1</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73003304</v>
      </c>
      <c r="D1574" s="53" t="s">
        <v>2090</v>
      </c>
      <c r="E1574" s="59">
        <v>1</v>
      </c>
      <c r="F1574" s="59">
        <v>60010500</v>
      </c>
      <c r="G1574" s="59">
        <v>0</v>
      </c>
      <c r="H1574" s="60">
        <v>0</v>
      </c>
      <c r="I1574" s="59">
        <v>1</v>
      </c>
      <c r="J1574" s="59">
        <v>0</v>
      </c>
      <c r="K1574" s="59">
        <v>0</v>
      </c>
      <c r="L1574" s="59">
        <v>0</v>
      </c>
      <c r="M1574" s="59">
        <v>0</v>
      </c>
      <c r="N1574" s="54">
        <v>2</v>
      </c>
      <c r="O1574" s="59">
        <v>2</v>
      </c>
      <c r="P1574" s="59">
        <v>0.95</v>
      </c>
      <c r="Q1574" s="59">
        <v>0</v>
      </c>
      <c r="R1574" s="62">
        <v>1</v>
      </c>
      <c r="S1574" s="60">
        <v>0</v>
      </c>
      <c r="T1574" s="54">
        <v>1</v>
      </c>
      <c r="U1574" s="59">
        <v>1</v>
      </c>
      <c r="V1574" s="59">
        <v>0</v>
      </c>
      <c r="W1574" s="59">
        <v>2</v>
      </c>
      <c r="X1574" s="59">
        <v>0</v>
      </c>
      <c r="Y1574" s="59">
        <v>0</v>
      </c>
      <c r="Z1574" s="59">
        <v>0</v>
      </c>
      <c r="AA1574" s="59">
        <v>0</v>
      </c>
      <c r="AB1574" s="54">
        <v>0</v>
      </c>
      <c r="AC1574" s="59">
        <v>0</v>
      </c>
      <c r="AD1574" s="59">
        <v>10</v>
      </c>
      <c r="AE1574" s="59">
        <v>0</v>
      </c>
      <c r="AF1574" s="59">
        <v>0</v>
      </c>
      <c r="AG1574" s="62">
        <v>7</v>
      </c>
      <c r="AH1574" s="62">
        <v>0</v>
      </c>
      <c r="AI1574" s="8">
        <v>0</v>
      </c>
      <c r="AJ1574" s="62">
        <v>0</v>
      </c>
      <c r="AK1574" s="59">
        <v>0</v>
      </c>
      <c r="AL1574" s="59">
        <v>0</v>
      </c>
      <c r="AM1574" s="59">
        <v>0</v>
      </c>
      <c r="AN1574" s="59">
        <v>0</v>
      </c>
      <c r="AO1574" s="59">
        <v>1000</v>
      </c>
      <c r="AP1574" s="59">
        <v>0.5</v>
      </c>
      <c r="AQ1574" s="59">
        <v>0</v>
      </c>
      <c r="AR1574" s="62">
        <v>0</v>
      </c>
      <c r="AS1574" s="59">
        <v>83000003</v>
      </c>
      <c r="AT1574" s="58" t="s">
        <v>482</v>
      </c>
      <c r="AU1574" s="59">
        <v>0</v>
      </c>
      <c r="AV1574" s="59">
        <v>10007001</v>
      </c>
      <c r="AW1574" s="59">
        <v>0</v>
      </c>
      <c r="AX1574" s="58" t="s">
        <v>162</v>
      </c>
      <c r="AY1574" s="58" t="s">
        <v>160</v>
      </c>
      <c r="AZ1574" s="60">
        <v>0</v>
      </c>
      <c r="BA1574" s="60">
        <v>0</v>
      </c>
      <c r="BB1574" s="81" t="s">
        <v>2084</v>
      </c>
      <c r="BC1574" s="59">
        <v>0</v>
      </c>
      <c r="BD1574" s="54">
        <v>0</v>
      </c>
      <c r="BE1574" s="59">
        <v>0</v>
      </c>
      <c r="BF1574" s="59">
        <v>0</v>
      </c>
      <c r="BG1574" s="59">
        <v>0</v>
      </c>
      <c r="BH1574" s="59">
        <v>0</v>
      </c>
      <c r="BI1574" s="82">
        <v>0</v>
      </c>
      <c r="BJ1574" s="8">
        <v>0</v>
      </c>
      <c r="BK1574" s="8">
        <v>0</v>
      </c>
      <c r="BL1574" s="8">
        <v>0</v>
      </c>
      <c r="BM1574" s="8">
        <v>0</v>
      </c>
      <c r="BN1574" s="8">
        <v>0</v>
      </c>
      <c r="BO1574" s="8">
        <v>0</v>
      </c>
      <c r="BP1574" s="8">
        <v>0</v>
      </c>
    </row>
    <row r="1575" spans="3:68" ht="19.5" customHeight="1">
      <c r="C1575" s="16">
        <v>73003305</v>
      </c>
      <c r="D1575" s="14" t="s">
        <v>681</v>
      </c>
      <c r="E1575" s="16">
        <v>1</v>
      </c>
      <c r="F1575" s="13">
        <v>60010100</v>
      </c>
      <c r="G1575" s="16">
        <v>0</v>
      </c>
      <c r="H1575" s="15">
        <v>0</v>
      </c>
      <c r="I1575" s="16">
        <v>1</v>
      </c>
      <c r="J1575" s="16">
        <v>0</v>
      </c>
      <c r="K1575" s="16">
        <v>0</v>
      </c>
      <c r="L1575" s="13">
        <v>0</v>
      </c>
      <c r="M1575" s="13">
        <v>0</v>
      </c>
      <c r="N1575" s="54">
        <v>2</v>
      </c>
      <c r="O1575" s="13">
        <v>2</v>
      </c>
      <c r="P1575" s="13">
        <v>0.9</v>
      </c>
      <c r="Q1575" s="13">
        <v>0</v>
      </c>
      <c r="R1575" s="8">
        <v>1</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v>90001023</v>
      </c>
      <c r="AT1575" s="17" t="s">
        <v>199</v>
      </c>
      <c r="AU1575" s="13" t="s">
        <v>351</v>
      </c>
      <c r="AV1575" s="16">
        <v>10000007</v>
      </c>
      <c r="AW1575" s="16">
        <v>70403003</v>
      </c>
      <c r="AX1575" s="14" t="s">
        <v>162</v>
      </c>
      <c r="AY1575" s="13">
        <v>0</v>
      </c>
      <c r="AZ1575" s="15">
        <v>0</v>
      </c>
      <c r="BA1575" s="15">
        <v>0</v>
      </c>
      <c r="BB1575" s="36" t="s">
        <v>2026</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73003306</v>
      </c>
      <c r="D1576" s="17" t="s">
        <v>437</v>
      </c>
      <c r="E1576" s="16">
        <v>1</v>
      </c>
      <c r="F1576" s="16">
        <v>60010500</v>
      </c>
      <c r="G1576" s="16">
        <v>0</v>
      </c>
      <c r="H1576" s="15">
        <v>0</v>
      </c>
      <c r="I1576" s="16">
        <v>1</v>
      </c>
      <c r="J1576" s="16">
        <v>0</v>
      </c>
      <c r="K1576" s="16">
        <v>0</v>
      </c>
      <c r="L1576" s="16">
        <v>0</v>
      </c>
      <c r="M1576" s="16">
        <v>0</v>
      </c>
      <c r="N1576" s="54">
        <v>2</v>
      </c>
      <c r="O1576" s="16">
        <v>2</v>
      </c>
      <c r="P1576" s="16">
        <v>0.6</v>
      </c>
      <c r="Q1576" s="16">
        <v>0</v>
      </c>
      <c r="R1576" s="8">
        <v>0</v>
      </c>
      <c r="S1576" s="15">
        <v>0</v>
      </c>
      <c r="T1576" s="13">
        <v>1</v>
      </c>
      <c r="U1576" s="16">
        <v>2</v>
      </c>
      <c r="V1576" s="16">
        <v>0</v>
      </c>
      <c r="W1576" s="16">
        <v>0</v>
      </c>
      <c r="X1576" s="16">
        <v>0</v>
      </c>
      <c r="Y1576" s="16">
        <v>0</v>
      </c>
      <c r="Z1576" s="16">
        <v>0</v>
      </c>
      <c r="AA1576" s="16">
        <v>0</v>
      </c>
      <c r="AB1576" s="16">
        <v>0</v>
      </c>
      <c r="AC1576" s="16">
        <v>0</v>
      </c>
      <c r="AD1576" s="13">
        <v>99999</v>
      </c>
      <c r="AE1576" s="16">
        <v>0</v>
      </c>
      <c r="AF1576" s="16">
        <v>0</v>
      </c>
      <c r="AG1576" s="8">
        <v>2</v>
      </c>
      <c r="AH1576" s="8">
        <v>0</v>
      </c>
      <c r="AI1576" s="8">
        <v>0</v>
      </c>
      <c r="AJ1576" s="8">
        <v>0</v>
      </c>
      <c r="AK1576" s="16">
        <v>0</v>
      </c>
      <c r="AL1576" s="16">
        <v>0</v>
      </c>
      <c r="AM1576" s="16">
        <v>0</v>
      </c>
      <c r="AN1576" s="16">
        <v>0</v>
      </c>
      <c r="AO1576" s="16">
        <v>1000</v>
      </c>
      <c r="AP1576" s="16">
        <v>0</v>
      </c>
      <c r="AQ1576" s="16">
        <v>0</v>
      </c>
      <c r="AR1576" s="8">
        <v>90104002</v>
      </c>
      <c r="AS1576" s="16" t="s">
        <v>160</v>
      </c>
      <c r="AT1576" s="17" t="s">
        <v>161</v>
      </c>
      <c r="AU1576" s="16" t="s">
        <v>249</v>
      </c>
      <c r="AV1576" s="16">
        <v>0</v>
      </c>
      <c r="AW1576" s="16">
        <v>0</v>
      </c>
      <c r="AX1576" s="17" t="s">
        <v>162</v>
      </c>
      <c r="AY1576" s="17" t="s">
        <v>160</v>
      </c>
      <c r="AZ1576" s="15">
        <v>0</v>
      </c>
      <c r="BA1576" s="15">
        <v>0</v>
      </c>
      <c r="BB1576" s="71" t="s">
        <v>438</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73003307</v>
      </c>
      <c r="D1577" s="14" t="s">
        <v>2091</v>
      </c>
      <c r="E1577" s="16">
        <v>1</v>
      </c>
      <c r="F1577" s="13">
        <v>0</v>
      </c>
      <c r="G1577" s="16">
        <v>0</v>
      </c>
      <c r="H1577" s="15">
        <v>0</v>
      </c>
      <c r="I1577" s="16">
        <v>1</v>
      </c>
      <c r="J1577" s="16">
        <v>0</v>
      </c>
      <c r="K1577" s="16">
        <v>0</v>
      </c>
      <c r="L1577" s="13">
        <v>0</v>
      </c>
      <c r="M1577" s="13">
        <v>0</v>
      </c>
      <c r="N1577" s="54">
        <v>2</v>
      </c>
      <c r="O1577" s="13">
        <v>1</v>
      </c>
      <c r="P1577" s="13">
        <v>1</v>
      </c>
      <c r="Q1577" s="13">
        <v>0</v>
      </c>
      <c r="R1577" s="8">
        <v>0</v>
      </c>
      <c r="S1577" s="13">
        <v>0</v>
      </c>
      <c r="T1577" s="13">
        <v>1</v>
      </c>
      <c r="U1577" s="13">
        <v>2</v>
      </c>
      <c r="V1577" s="13">
        <v>0</v>
      </c>
      <c r="W1577" s="13">
        <v>1</v>
      </c>
      <c r="X1577" s="13">
        <v>0</v>
      </c>
      <c r="Y1577" s="13">
        <v>1</v>
      </c>
      <c r="Z1577" s="13">
        <v>0</v>
      </c>
      <c r="AA1577" s="13">
        <v>0</v>
      </c>
      <c r="AB1577" s="13">
        <v>0</v>
      </c>
      <c r="AC1577" s="13">
        <v>0</v>
      </c>
      <c r="AD1577" s="13">
        <v>3</v>
      </c>
      <c r="AE1577" s="13">
        <v>1</v>
      </c>
      <c r="AF1577" s="13">
        <v>3</v>
      </c>
      <c r="AG1577" s="8">
        <v>0</v>
      </c>
      <c r="AH1577" s="8">
        <v>0</v>
      </c>
      <c r="AI1577" s="8">
        <v>0</v>
      </c>
      <c r="AJ1577" s="8">
        <v>1.5</v>
      </c>
      <c r="AK1577" s="13">
        <v>0</v>
      </c>
      <c r="AL1577" s="13">
        <v>0</v>
      </c>
      <c r="AM1577" s="13">
        <v>0</v>
      </c>
      <c r="AN1577" s="13">
        <v>1</v>
      </c>
      <c r="AO1577" s="13">
        <v>1500</v>
      </c>
      <c r="AP1577" s="13">
        <v>0.5</v>
      </c>
      <c r="AQ1577" s="13">
        <v>0</v>
      </c>
      <c r="AR1577" s="8">
        <v>0</v>
      </c>
      <c r="AS1577" s="13">
        <v>83000002</v>
      </c>
      <c r="AT1577" s="17" t="s">
        <v>161</v>
      </c>
      <c r="AU1577" s="13" t="s">
        <v>351</v>
      </c>
      <c r="AV1577" s="16">
        <v>10000007</v>
      </c>
      <c r="AW1577" s="16">
        <v>70105001</v>
      </c>
      <c r="AX1577" s="14" t="s">
        <v>162</v>
      </c>
      <c r="AY1577" s="13" t="s">
        <v>1973</v>
      </c>
      <c r="AZ1577" s="15">
        <v>0</v>
      </c>
      <c r="BA1577" s="15">
        <v>0</v>
      </c>
      <c r="BB1577" s="36" t="s">
        <v>1974</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73003308</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2092</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73004101</v>
      </c>
      <c r="D1579" s="14" t="s">
        <v>484</v>
      </c>
      <c r="E1579" s="16">
        <v>1</v>
      </c>
      <c r="F1579" s="16">
        <v>60010500</v>
      </c>
      <c r="G1579" s="16">
        <v>0</v>
      </c>
      <c r="H1579" s="15">
        <v>0</v>
      </c>
      <c r="I1579" s="16">
        <v>1</v>
      </c>
      <c r="J1579" s="16">
        <v>0</v>
      </c>
      <c r="K1579" s="16">
        <v>0</v>
      </c>
      <c r="L1579" s="16">
        <v>0</v>
      </c>
      <c r="M1579" s="16">
        <v>0</v>
      </c>
      <c r="N1579" s="54">
        <v>2</v>
      </c>
      <c r="O1579" s="16">
        <v>2</v>
      </c>
      <c r="P1579" s="16">
        <v>0.95</v>
      </c>
      <c r="Q1579" s="16">
        <v>0</v>
      </c>
      <c r="R1579" s="8">
        <v>0</v>
      </c>
      <c r="S1579" s="15">
        <v>0</v>
      </c>
      <c r="T1579" s="13">
        <v>1</v>
      </c>
      <c r="U1579" s="16">
        <v>1</v>
      </c>
      <c r="V1579" s="16">
        <v>0</v>
      </c>
      <c r="W1579" s="16">
        <v>3</v>
      </c>
      <c r="X1579" s="16">
        <v>0</v>
      </c>
      <c r="Y1579" s="16">
        <v>0</v>
      </c>
      <c r="Z1579" s="16">
        <v>0</v>
      </c>
      <c r="AA1579" s="16">
        <v>0</v>
      </c>
      <c r="AB1579" s="13">
        <v>0</v>
      </c>
      <c r="AC1579" s="16">
        <v>0</v>
      </c>
      <c r="AD1579" s="16">
        <v>10</v>
      </c>
      <c r="AE1579" s="16">
        <v>0</v>
      </c>
      <c r="AF1579" s="16">
        <v>0</v>
      </c>
      <c r="AG1579" s="8">
        <v>7</v>
      </c>
      <c r="AH1579" s="8">
        <v>0</v>
      </c>
      <c r="AI1579" s="8">
        <v>0</v>
      </c>
      <c r="AJ1579" s="8">
        <v>0</v>
      </c>
      <c r="AK1579" s="16">
        <v>0</v>
      </c>
      <c r="AL1579" s="16">
        <v>0</v>
      </c>
      <c r="AM1579" s="16">
        <v>0</v>
      </c>
      <c r="AN1579" s="16">
        <v>0</v>
      </c>
      <c r="AO1579" s="16">
        <v>1000</v>
      </c>
      <c r="AP1579" s="16">
        <v>0.5</v>
      </c>
      <c r="AQ1579" s="16">
        <v>0</v>
      </c>
      <c r="AR1579" s="8">
        <v>0</v>
      </c>
      <c r="AS1579" s="16">
        <v>0</v>
      </c>
      <c r="AT1579" s="17" t="s">
        <v>482</v>
      </c>
      <c r="AU1579" s="16">
        <v>0</v>
      </c>
      <c r="AV1579" s="16">
        <v>10007001</v>
      </c>
      <c r="AW1579" s="16">
        <v>0</v>
      </c>
      <c r="AX1579" s="17" t="s">
        <v>162</v>
      </c>
      <c r="AY1579" s="17" t="s">
        <v>160</v>
      </c>
      <c r="AZ1579" s="15">
        <v>0</v>
      </c>
      <c r="BA1579" s="15">
        <v>0</v>
      </c>
      <c r="BB1579" s="71" t="s">
        <v>2093</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73004102</v>
      </c>
      <c r="D1580" s="14" t="s">
        <v>390</v>
      </c>
      <c r="E1580" s="16">
        <v>1</v>
      </c>
      <c r="F1580" s="13">
        <v>60010300</v>
      </c>
      <c r="G1580" s="16">
        <v>0</v>
      </c>
      <c r="H1580" s="15">
        <v>0</v>
      </c>
      <c r="I1580" s="16">
        <v>1</v>
      </c>
      <c r="J1580" s="16">
        <v>0</v>
      </c>
      <c r="K1580" s="16">
        <v>0</v>
      </c>
      <c r="L1580" s="13">
        <v>0</v>
      </c>
      <c r="M1580" s="13">
        <v>0</v>
      </c>
      <c r="N1580" s="54">
        <v>2</v>
      </c>
      <c r="O1580" s="13">
        <v>2</v>
      </c>
      <c r="P1580" s="13">
        <v>0.9</v>
      </c>
      <c r="Q1580" s="13">
        <v>0</v>
      </c>
      <c r="R1580" s="8">
        <v>0</v>
      </c>
      <c r="S1580" s="13">
        <v>0</v>
      </c>
      <c r="T1580" s="13">
        <v>1</v>
      </c>
      <c r="U1580" s="13">
        <v>2</v>
      </c>
      <c r="V1580" s="13">
        <v>0</v>
      </c>
      <c r="W1580" s="13">
        <v>0</v>
      </c>
      <c r="X1580" s="13">
        <v>0</v>
      </c>
      <c r="Y1580" s="13">
        <v>0</v>
      </c>
      <c r="Z1580" s="13">
        <v>0</v>
      </c>
      <c r="AA1580" s="13">
        <v>0</v>
      </c>
      <c r="AB1580" s="13">
        <v>0</v>
      </c>
      <c r="AC1580" s="13">
        <v>0</v>
      </c>
      <c r="AD1580" s="13">
        <v>30</v>
      </c>
      <c r="AE1580" s="13">
        <v>0</v>
      </c>
      <c r="AF1580" s="13">
        <v>0</v>
      </c>
      <c r="AG1580" s="8">
        <v>2</v>
      </c>
      <c r="AH1580" s="8">
        <v>2</v>
      </c>
      <c r="AI1580" s="8">
        <v>0</v>
      </c>
      <c r="AJ1580" s="8">
        <v>1.5</v>
      </c>
      <c r="AK1580" s="13">
        <v>0</v>
      </c>
      <c r="AL1580" s="13">
        <v>0</v>
      </c>
      <c r="AM1580" s="13">
        <v>0</v>
      </c>
      <c r="AN1580" s="13">
        <v>1</v>
      </c>
      <c r="AO1580" s="13">
        <v>3000</v>
      </c>
      <c r="AP1580" s="13">
        <v>0.5</v>
      </c>
      <c r="AQ1580" s="13">
        <v>0</v>
      </c>
      <c r="AR1580" s="8">
        <v>0</v>
      </c>
      <c r="AS1580" s="13" t="s">
        <v>160</v>
      </c>
      <c r="AT1580" s="17" t="s">
        <v>161</v>
      </c>
      <c r="AU1580" s="13" t="s">
        <v>358</v>
      </c>
      <c r="AV1580" s="16">
        <v>0</v>
      </c>
      <c r="AW1580" s="16">
        <v>0</v>
      </c>
      <c r="AX1580" s="14" t="s">
        <v>346</v>
      </c>
      <c r="AY1580" s="13" t="s">
        <v>2094</v>
      </c>
      <c r="AZ1580" s="15">
        <v>0</v>
      </c>
      <c r="BA1580" s="15">
        <v>0</v>
      </c>
      <c r="BB1580" s="36" t="s">
        <v>2095</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73004103</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v>0</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73004201</v>
      </c>
      <c r="D1582" s="14" t="s">
        <v>432</v>
      </c>
      <c r="E1582" s="13">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3</v>
      </c>
      <c r="X1582" s="13">
        <v>0</v>
      </c>
      <c r="Y1582" s="13">
        <v>0</v>
      </c>
      <c r="Z1582" s="13">
        <v>0</v>
      </c>
      <c r="AA1582" s="13">
        <v>0</v>
      </c>
      <c r="AB1582" s="13">
        <v>0</v>
      </c>
      <c r="AC1582" s="13">
        <v>0</v>
      </c>
      <c r="AD1582" s="13">
        <v>12</v>
      </c>
      <c r="AE1582" s="13">
        <v>1</v>
      </c>
      <c r="AF1582" s="13">
        <v>3</v>
      </c>
      <c r="AG1582" s="8">
        <v>6</v>
      </c>
      <c r="AH1582" s="8">
        <v>1</v>
      </c>
      <c r="AI1582" s="8">
        <v>0</v>
      </c>
      <c r="AJ1582" s="8">
        <v>1.5</v>
      </c>
      <c r="AK1582" s="13">
        <v>0</v>
      </c>
      <c r="AL1582" s="13">
        <v>0</v>
      </c>
      <c r="AM1582" s="13">
        <v>0</v>
      </c>
      <c r="AN1582" s="13">
        <v>3</v>
      </c>
      <c r="AO1582" s="13">
        <v>5000</v>
      </c>
      <c r="AP1582" s="13">
        <v>3</v>
      </c>
      <c r="AQ1582" s="13">
        <v>0</v>
      </c>
      <c r="AR1582" s="8">
        <v>0</v>
      </c>
      <c r="AS1582" s="13" t="s">
        <v>160</v>
      </c>
      <c r="AT1582" s="17" t="s">
        <v>199</v>
      </c>
      <c r="AU1582" s="13" t="s">
        <v>351</v>
      </c>
      <c r="AV1582" s="16">
        <v>10000007</v>
      </c>
      <c r="AW1582" s="16">
        <v>70103003</v>
      </c>
      <c r="AX1582" s="14" t="s">
        <v>162</v>
      </c>
      <c r="AY1582" s="13" t="s">
        <v>2096</v>
      </c>
      <c r="AZ1582" s="15">
        <v>0</v>
      </c>
      <c r="BA1582" s="15">
        <v>0</v>
      </c>
      <c r="BB1582" s="36" t="s">
        <v>434</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73004202</v>
      </c>
      <c r="D1583" s="14" t="s">
        <v>484</v>
      </c>
      <c r="E1583" s="16">
        <v>1</v>
      </c>
      <c r="F1583" s="16">
        <v>60010500</v>
      </c>
      <c r="G1583" s="16">
        <v>0</v>
      </c>
      <c r="H1583" s="15">
        <v>0</v>
      </c>
      <c r="I1583" s="16">
        <v>1</v>
      </c>
      <c r="J1583" s="16">
        <v>0</v>
      </c>
      <c r="K1583" s="16">
        <v>0</v>
      </c>
      <c r="L1583" s="16">
        <v>0</v>
      </c>
      <c r="M1583" s="16">
        <v>0</v>
      </c>
      <c r="N1583" s="54">
        <v>2</v>
      </c>
      <c r="O1583" s="16">
        <v>2</v>
      </c>
      <c r="P1583" s="16">
        <v>0.95</v>
      </c>
      <c r="Q1583" s="16">
        <v>0</v>
      </c>
      <c r="R1583" s="8">
        <v>0</v>
      </c>
      <c r="S1583" s="15">
        <v>0</v>
      </c>
      <c r="T1583" s="13">
        <v>1</v>
      </c>
      <c r="U1583" s="16">
        <v>1</v>
      </c>
      <c r="V1583" s="16">
        <v>0</v>
      </c>
      <c r="W1583" s="16">
        <v>3</v>
      </c>
      <c r="X1583" s="16">
        <v>0</v>
      </c>
      <c r="Y1583" s="16">
        <v>0</v>
      </c>
      <c r="Z1583" s="16">
        <v>0</v>
      </c>
      <c r="AA1583" s="16">
        <v>0</v>
      </c>
      <c r="AB1583" s="13">
        <v>0</v>
      </c>
      <c r="AC1583" s="16">
        <v>0</v>
      </c>
      <c r="AD1583" s="16">
        <v>10</v>
      </c>
      <c r="AE1583" s="16">
        <v>0</v>
      </c>
      <c r="AF1583" s="16">
        <v>0</v>
      </c>
      <c r="AG1583" s="8">
        <v>7</v>
      </c>
      <c r="AH1583" s="8">
        <v>0</v>
      </c>
      <c r="AI1583" s="8">
        <v>0</v>
      </c>
      <c r="AJ1583" s="8">
        <v>0</v>
      </c>
      <c r="AK1583" s="16">
        <v>0</v>
      </c>
      <c r="AL1583" s="16">
        <v>0</v>
      </c>
      <c r="AM1583" s="16">
        <v>0</v>
      </c>
      <c r="AN1583" s="16">
        <v>0</v>
      </c>
      <c r="AO1583" s="16">
        <v>1000</v>
      </c>
      <c r="AP1583" s="16">
        <v>0.5</v>
      </c>
      <c r="AQ1583" s="16">
        <v>0</v>
      </c>
      <c r="AR1583" s="8">
        <v>0</v>
      </c>
      <c r="AS1583" s="16">
        <v>0</v>
      </c>
      <c r="AT1583" s="17" t="s">
        <v>482</v>
      </c>
      <c r="AU1583" s="16">
        <v>0</v>
      </c>
      <c r="AV1583" s="16">
        <v>10007001</v>
      </c>
      <c r="AW1583" s="16">
        <v>0</v>
      </c>
      <c r="AX1583" s="17" t="s">
        <v>162</v>
      </c>
      <c r="AY1583" s="17" t="s">
        <v>160</v>
      </c>
      <c r="AZ1583" s="15">
        <v>0</v>
      </c>
      <c r="BA1583" s="15">
        <v>0</v>
      </c>
      <c r="BB1583" s="71" t="s">
        <v>2093</v>
      </c>
      <c r="BC1583" s="16">
        <v>0</v>
      </c>
      <c r="BD1583" s="13">
        <v>0</v>
      </c>
      <c r="BE1583" s="16">
        <v>0</v>
      </c>
      <c r="BF1583" s="16">
        <v>0</v>
      </c>
      <c r="BG1583" s="16">
        <v>0</v>
      </c>
      <c r="BH1583" s="16">
        <v>0</v>
      </c>
      <c r="BI1583" s="11">
        <v>0</v>
      </c>
      <c r="BJ1583" s="8">
        <v>0</v>
      </c>
      <c r="BK1583" s="8">
        <v>0</v>
      </c>
      <c r="BL1583" s="8">
        <v>0</v>
      </c>
      <c r="BM1583" s="8">
        <v>0</v>
      </c>
      <c r="BN1583" s="8">
        <v>0</v>
      </c>
      <c r="BO1583" s="8">
        <v>0</v>
      </c>
      <c r="BP1583" s="8">
        <v>0</v>
      </c>
    </row>
    <row r="1584" spans="3:68" ht="19.5" customHeight="1">
      <c r="C1584" s="16">
        <v>73004203</v>
      </c>
      <c r="D1584" s="14" t="s">
        <v>681</v>
      </c>
      <c r="E1584" s="16">
        <v>1</v>
      </c>
      <c r="F1584" s="13">
        <v>60010100</v>
      </c>
      <c r="G1584" s="16">
        <v>0</v>
      </c>
      <c r="H1584" s="15">
        <v>0</v>
      </c>
      <c r="I1584" s="16">
        <v>1</v>
      </c>
      <c r="J1584" s="16">
        <v>0</v>
      </c>
      <c r="K1584" s="16">
        <v>0</v>
      </c>
      <c r="L1584" s="13">
        <v>0</v>
      </c>
      <c r="M1584" s="13">
        <v>0</v>
      </c>
      <c r="N1584" s="54">
        <v>2</v>
      </c>
      <c r="O1584" s="13">
        <v>2</v>
      </c>
      <c r="P1584" s="13">
        <v>0.9</v>
      </c>
      <c r="Q1584" s="13">
        <v>0</v>
      </c>
      <c r="R1584" s="8">
        <v>101</v>
      </c>
      <c r="S1584" s="13">
        <v>0</v>
      </c>
      <c r="T1584" s="13">
        <v>1</v>
      </c>
      <c r="U1584" s="13">
        <v>2</v>
      </c>
      <c r="V1584" s="13">
        <v>0</v>
      </c>
      <c r="W1584" s="13">
        <v>3</v>
      </c>
      <c r="X1584" s="13">
        <v>0</v>
      </c>
      <c r="Y1584" s="13">
        <v>1</v>
      </c>
      <c r="Z1584" s="13">
        <v>0</v>
      </c>
      <c r="AA1584" s="13">
        <v>0</v>
      </c>
      <c r="AB1584" s="13">
        <v>0</v>
      </c>
      <c r="AC1584" s="13">
        <v>0</v>
      </c>
      <c r="AD1584" s="13">
        <v>15</v>
      </c>
      <c r="AE1584" s="13">
        <v>1</v>
      </c>
      <c r="AF1584" s="13" t="s">
        <v>394</v>
      </c>
      <c r="AG1584" s="8">
        <v>1</v>
      </c>
      <c r="AH1584" s="8">
        <v>1</v>
      </c>
      <c r="AI1584" s="8">
        <v>0</v>
      </c>
      <c r="AJ1584" s="8">
        <v>3</v>
      </c>
      <c r="AK1584" s="13">
        <v>0</v>
      </c>
      <c r="AL1584" s="13">
        <v>0</v>
      </c>
      <c r="AM1584" s="13">
        <v>0</v>
      </c>
      <c r="AN1584" s="13">
        <v>3</v>
      </c>
      <c r="AO1584" s="13">
        <v>5000</v>
      </c>
      <c r="AP1584" s="13">
        <v>2.5</v>
      </c>
      <c r="AQ1584" s="13">
        <v>0</v>
      </c>
      <c r="AR1584" s="8">
        <v>0</v>
      </c>
      <c r="AS1584" s="13" t="s">
        <v>428</v>
      </c>
      <c r="AT1584" s="17" t="s">
        <v>199</v>
      </c>
      <c r="AU1584" s="13" t="s">
        <v>351</v>
      </c>
      <c r="AV1584" s="16">
        <v>10000007</v>
      </c>
      <c r="AW1584" s="16">
        <v>70403003</v>
      </c>
      <c r="AX1584" s="14" t="s">
        <v>162</v>
      </c>
      <c r="AY1584" s="13">
        <v>0</v>
      </c>
      <c r="AZ1584" s="15">
        <v>0</v>
      </c>
      <c r="BA1584" s="15">
        <v>0</v>
      </c>
      <c r="BB1584" s="36" t="s">
        <v>2026</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73004204</v>
      </c>
      <c r="D1585" s="14" t="s">
        <v>700</v>
      </c>
      <c r="E1585" s="16">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1</v>
      </c>
      <c r="X1585" s="13">
        <v>0</v>
      </c>
      <c r="Y1585" s="13">
        <v>1</v>
      </c>
      <c r="Z1585" s="13">
        <v>0</v>
      </c>
      <c r="AA1585" s="13">
        <v>0</v>
      </c>
      <c r="AB1585" s="13">
        <v>0</v>
      </c>
      <c r="AC1585" s="13">
        <v>0</v>
      </c>
      <c r="AD1585" s="13">
        <v>30</v>
      </c>
      <c r="AE1585" s="13">
        <v>1</v>
      </c>
      <c r="AF1585" s="13" t="s">
        <v>553</v>
      </c>
      <c r="AG1585" s="8">
        <v>0</v>
      </c>
      <c r="AH1585" s="8">
        <v>0</v>
      </c>
      <c r="AI1585" s="8">
        <v>0</v>
      </c>
      <c r="AJ1585" s="8">
        <v>0</v>
      </c>
      <c r="AK1585" s="13">
        <v>0</v>
      </c>
      <c r="AL1585" s="13">
        <v>0</v>
      </c>
      <c r="AM1585" s="13">
        <v>0</v>
      </c>
      <c r="AN1585" s="13">
        <v>0.5</v>
      </c>
      <c r="AO1585" s="13">
        <v>999999</v>
      </c>
      <c r="AP1585" s="13">
        <v>0.5</v>
      </c>
      <c r="AQ1585" s="13">
        <v>0</v>
      </c>
      <c r="AR1585" s="8">
        <v>0</v>
      </c>
      <c r="AS1585" s="239" t="s">
        <v>648</v>
      </c>
      <c r="AT1585" s="17" t="s">
        <v>216</v>
      </c>
      <c r="AU1585" s="13" t="s">
        <v>351</v>
      </c>
      <c r="AV1585" s="16">
        <v>10000007</v>
      </c>
      <c r="AW1585" s="16">
        <v>70202004</v>
      </c>
      <c r="AX1585" s="17" t="s">
        <v>232</v>
      </c>
      <c r="AY1585" s="17" t="s">
        <v>262</v>
      </c>
      <c r="AZ1585" s="15">
        <v>0</v>
      </c>
      <c r="BA1585" s="15">
        <v>0</v>
      </c>
      <c r="BB1585" s="36" t="s">
        <v>2078</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73004301</v>
      </c>
      <c r="D1586" s="14" t="s">
        <v>2097</v>
      </c>
      <c r="E1586" s="16">
        <v>1</v>
      </c>
      <c r="F1586" s="13">
        <v>60010100</v>
      </c>
      <c r="G1586" s="16">
        <v>0</v>
      </c>
      <c r="H1586" s="15">
        <v>0</v>
      </c>
      <c r="I1586" s="16">
        <v>1</v>
      </c>
      <c r="J1586" s="16">
        <v>0</v>
      </c>
      <c r="K1586" s="16">
        <v>0</v>
      </c>
      <c r="L1586" s="13">
        <v>0</v>
      </c>
      <c r="M1586" s="13">
        <v>0</v>
      </c>
      <c r="N1586" s="54">
        <v>2</v>
      </c>
      <c r="O1586" s="13">
        <v>1</v>
      </c>
      <c r="P1586" s="13">
        <v>1</v>
      </c>
      <c r="Q1586" s="13">
        <v>0</v>
      </c>
      <c r="R1586" s="8">
        <v>0</v>
      </c>
      <c r="S1586" s="13">
        <v>0</v>
      </c>
      <c r="T1586" s="13">
        <v>1</v>
      </c>
      <c r="U1586" s="13">
        <v>2</v>
      </c>
      <c r="V1586" s="13">
        <v>0</v>
      </c>
      <c r="W1586" s="13">
        <v>2</v>
      </c>
      <c r="X1586" s="13">
        <v>0</v>
      </c>
      <c r="Y1586" s="13">
        <v>1</v>
      </c>
      <c r="Z1586" s="13">
        <v>0</v>
      </c>
      <c r="AA1586" s="13">
        <v>0</v>
      </c>
      <c r="AB1586" s="13">
        <v>0</v>
      </c>
      <c r="AC1586" s="13">
        <v>0</v>
      </c>
      <c r="AD1586" s="13">
        <v>10</v>
      </c>
      <c r="AE1586" s="13">
        <v>2</v>
      </c>
      <c r="AF1586" s="13" t="s">
        <v>169</v>
      </c>
      <c r="AG1586" s="8">
        <v>0</v>
      </c>
      <c r="AH1586" s="8">
        <v>2</v>
      </c>
      <c r="AI1586" s="8">
        <v>0</v>
      </c>
      <c r="AJ1586" s="8">
        <v>1.5</v>
      </c>
      <c r="AK1586" s="13">
        <v>0</v>
      </c>
      <c r="AL1586" s="13">
        <v>0</v>
      </c>
      <c r="AM1586" s="13">
        <v>0</v>
      </c>
      <c r="AN1586" s="13">
        <v>1.5</v>
      </c>
      <c r="AO1586" s="13">
        <v>10000</v>
      </c>
      <c r="AP1586" s="13">
        <v>1</v>
      </c>
      <c r="AQ1586" s="13">
        <v>5</v>
      </c>
      <c r="AR1586" s="8">
        <v>0</v>
      </c>
      <c r="AS1586" s="13" t="s">
        <v>160</v>
      </c>
      <c r="AT1586" s="17" t="s">
        <v>400</v>
      </c>
      <c r="AU1586" s="13" t="s">
        <v>351</v>
      </c>
      <c r="AV1586" s="16">
        <v>10000007</v>
      </c>
      <c r="AW1586" s="16">
        <v>70302003</v>
      </c>
      <c r="AX1586" s="17" t="s">
        <v>382</v>
      </c>
      <c r="AY1586" s="15">
        <v>0</v>
      </c>
      <c r="AZ1586" s="15">
        <v>0</v>
      </c>
      <c r="BA1586" s="15">
        <v>0</v>
      </c>
      <c r="BB1586" s="36" t="s">
        <v>691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73004302</v>
      </c>
      <c r="D1587" s="14" t="s">
        <v>2097</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t="s">
        <v>2098</v>
      </c>
      <c r="AZ1587" s="15">
        <v>0</v>
      </c>
      <c r="BA1587" s="15">
        <v>0</v>
      </c>
      <c r="BB1587" s="36" t="s">
        <v>691</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73004303</v>
      </c>
      <c r="D1588" s="14" t="s">
        <v>681</v>
      </c>
      <c r="E1588" s="16">
        <v>1</v>
      </c>
      <c r="F1588" s="13">
        <v>60010100</v>
      </c>
      <c r="G1588" s="16">
        <v>0</v>
      </c>
      <c r="H1588" s="15">
        <v>0</v>
      </c>
      <c r="I1588" s="16">
        <v>1</v>
      </c>
      <c r="J1588" s="16">
        <v>0</v>
      </c>
      <c r="K1588" s="16">
        <v>0</v>
      </c>
      <c r="L1588" s="13">
        <v>0</v>
      </c>
      <c r="M1588" s="13">
        <v>0</v>
      </c>
      <c r="N1588" s="54">
        <v>2</v>
      </c>
      <c r="O1588" s="13">
        <v>2</v>
      </c>
      <c r="P1588" s="13">
        <v>0.9</v>
      </c>
      <c r="Q1588" s="13">
        <v>0</v>
      </c>
      <c r="R1588" s="8">
        <v>101</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2026</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73004304</v>
      </c>
      <c r="D1589" s="17" t="s">
        <v>437</v>
      </c>
      <c r="E1589" s="16">
        <v>1</v>
      </c>
      <c r="F1589" s="16">
        <v>60010500</v>
      </c>
      <c r="G1589" s="16">
        <v>0</v>
      </c>
      <c r="H1589" s="15">
        <v>0</v>
      </c>
      <c r="I1589" s="16">
        <v>1</v>
      </c>
      <c r="J1589" s="16">
        <v>0</v>
      </c>
      <c r="K1589" s="16">
        <v>0</v>
      </c>
      <c r="L1589" s="16">
        <v>0</v>
      </c>
      <c r="M1589" s="16">
        <v>0</v>
      </c>
      <c r="N1589" s="54">
        <v>2</v>
      </c>
      <c r="O1589" s="16">
        <v>2</v>
      </c>
      <c r="P1589" s="16">
        <v>0.6</v>
      </c>
      <c r="Q1589" s="16">
        <v>0</v>
      </c>
      <c r="R1589" s="8">
        <v>0</v>
      </c>
      <c r="S1589" s="15">
        <v>0</v>
      </c>
      <c r="T1589" s="13">
        <v>1</v>
      </c>
      <c r="U1589" s="16">
        <v>2</v>
      </c>
      <c r="V1589" s="16">
        <v>0</v>
      </c>
      <c r="W1589" s="16">
        <v>0</v>
      </c>
      <c r="X1589" s="16">
        <v>0</v>
      </c>
      <c r="Y1589" s="16">
        <v>0</v>
      </c>
      <c r="Z1589" s="16">
        <v>0</v>
      </c>
      <c r="AA1589" s="16">
        <v>0</v>
      </c>
      <c r="AB1589" s="16">
        <v>0</v>
      </c>
      <c r="AC1589" s="16">
        <v>0</v>
      </c>
      <c r="AD1589" s="13">
        <v>99999</v>
      </c>
      <c r="AE1589" s="16">
        <v>0</v>
      </c>
      <c r="AF1589" s="16">
        <v>0</v>
      </c>
      <c r="AG1589" s="8">
        <v>2</v>
      </c>
      <c r="AH1589" s="8">
        <v>0</v>
      </c>
      <c r="AI1589" s="8">
        <v>0</v>
      </c>
      <c r="AJ1589" s="8">
        <v>0</v>
      </c>
      <c r="AK1589" s="16">
        <v>0</v>
      </c>
      <c r="AL1589" s="16">
        <v>0</v>
      </c>
      <c r="AM1589" s="16">
        <v>0</v>
      </c>
      <c r="AN1589" s="16">
        <v>0</v>
      </c>
      <c r="AO1589" s="16">
        <v>1000</v>
      </c>
      <c r="AP1589" s="16">
        <v>0</v>
      </c>
      <c r="AQ1589" s="16">
        <v>0</v>
      </c>
      <c r="AR1589" s="8">
        <v>90104002</v>
      </c>
      <c r="AS1589" s="16" t="s">
        <v>160</v>
      </c>
      <c r="AT1589" s="17" t="s">
        <v>161</v>
      </c>
      <c r="AU1589" s="16" t="s">
        <v>249</v>
      </c>
      <c r="AV1589" s="16">
        <v>0</v>
      </c>
      <c r="AW1589" s="16">
        <v>0</v>
      </c>
      <c r="AX1589" s="17" t="s">
        <v>162</v>
      </c>
      <c r="AY1589" s="17" t="s">
        <v>160</v>
      </c>
      <c r="AZ1589" s="15">
        <v>0</v>
      </c>
      <c r="BA1589" s="15">
        <v>0</v>
      </c>
      <c r="BB1589" s="71" t="s">
        <v>438</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20.100000000000001" customHeight="1">
      <c r="C1590" s="16">
        <v>73004305</v>
      </c>
      <c r="D1590" s="17" t="s">
        <v>2085</v>
      </c>
      <c r="E1590" s="16">
        <v>1</v>
      </c>
      <c r="F1590" s="16">
        <v>60010500</v>
      </c>
      <c r="G1590" s="16">
        <v>0</v>
      </c>
      <c r="H1590" s="15">
        <v>0</v>
      </c>
      <c r="I1590" s="16">
        <v>1</v>
      </c>
      <c r="J1590" s="16">
        <v>0</v>
      </c>
      <c r="K1590" s="16">
        <v>0</v>
      </c>
      <c r="L1590" s="16">
        <v>0</v>
      </c>
      <c r="M1590" s="16">
        <v>0</v>
      </c>
      <c r="N1590" s="54">
        <v>2</v>
      </c>
      <c r="O1590" s="16">
        <v>2</v>
      </c>
      <c r="P1590" s="16">
        <v>0.95</v>
      </c>
      <c r="Q1590" s="16">
        <v>0</v>
      </c>
      <c r="R1590" s="8">
        <v>101</v>
      </c>
      <c r="S1590" s="15">
        <v>0</v>
      </c>
      <c r="T1590" s="13">
        <v>1</v>
      </c>
      <c r="U1590" s="16">
        <v>2</v>
      </c>
      <c r="V1590" s="16">
        <v>0</v>
      </c>
      <c r="W1590" s="16">
        <v>0</v>
      </c>
      <c r="X1590" s="16">
        <v>0</v>
      </c>
      <c r="Y1590" s="16">
        <v>0</v>
      </c>
      <c r="Z1590" s="16">
        <v>0</v>
      </c>
      <c r="AA1590" s="16">
        <v>0</v>
      </c>
      <c r="AB1590" s="13">
        <v>0</v>
      </c>
      <c r="AC1590" s="16">
        <v>0</v>
      </c>
      <c r="AD1590" s="16">
        <v>10</v>
      </c>
      <c r="AE1590" s="16">
        <v>0</v>
      </c>
      <c r="AF1590" s="16">
        <v>0</v>
      </c>
      <c r="AG1590" s="8">
        <v>7</v>
      </c>
      <c r="AH1590" s="8">
        <v>0</v>
      </c>
      <c r="AI1590" s="8">
        <v>0</v>
      </c>
      <c r="AJ1590" s="8">
        <v>0</v>
      </c>
      <c r="AK1590" s="16">
        <v>0</v>
      </c>
      <c r="AL1590" s="16">
        <v>0</v>
      </c>
      <c r="AM1590" s="16">
        <v>0</v>
      </c>
      <c r="AN1590" s="16">
        <v>0</v>
      </c>
      <c r="AO1590" s="16">
        <v>1000</v>
      </c>
      <c r="AP1590" s="16">
        <v>0.5</v>
      </c>
      <c r="AQ1590" s="16">
        <v>0</v>
      </c>
      <c r="AR1590" s="8">
        <v>0</v>
      </c>
      <c r="AS1590" s="243" t="s">
        <v>2099</v>
      </c>
      <c r="AT1590" s="17" t="s">
        <v>482</v>
      </c>
      <c r="AU1590" s="16">
        <v>0</v>
      </c>
      <c r="AV1590" s="16">
        <v>10007001</v>
      </c>
      <c r="AW1590" s="16">
        <v>0</v>
      </c>
      <c r="AX1590" s="17" t="s">
        <v>162</v>
      </c>
      <c r="AY1590" s="17" t="s">
        <v>160</v>
      </c>
      <c r="AZ1590" s="15">
        <v>0</v>
      </c>
      <c r="BA1590" s="15">
        <v>0</v>
      </c>
      <c r="BB1590" s="71" t="s">
        <v>2086</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20.100000000000001" customHeight="1">
      <c r="C1591" s="16">
        <v>73004306</v>
      </c>
      <c r="D1591" s="14" t="s">
        <v>390</v>
      </c>
      <c r="E1591" s="16">
        <v>1</v>
      </c>
      <c r="F1591" s="13">
        <v>60010300</v>
      </c>
      <c r="G1591" s="16">
        <v>0</v>
      </c>
      <c r="H1591" s="15">
        <v>0</v>
      </c>
      <c r="I1591" s="16">
        <v>1</v>
      </c>
      <c r="J1591" s="16">
        <v>0</v>
      </c>
      <c r="K1591" s="16">
        <v>0</v>
      </c>
      <c r="L1591" s="13">
        <v>0</v>
      </c>
      <c r="M1591" s="13">
        <v>0</v>
      </c>
      <c r="N1591" s="54">
        <v>2</v>
      </c>
      <c r="O1591" s="13">
        <v>2</v>
      </c>
      <c r="P1591" s="13">
        <v>0.9</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2094</v>
      </c>
      <c r="AZ1591" s="15">
        <v>0</v>
      </c>
      <c r="BA1591" s="15">
        <v>0</v>
      </c>
      <c r="BB1591" s="36" t="s">
        <v>2095</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59">
        <v>74001001</v>
      </c>
      <c r="D1592" s="53" t="s">
        <v>493</v>
      </c>
      <c r="E1592" s="54">
        <v>2</v>
      </c>
      <c r="F1592" s="54">
        <v>61012301</v>
      </c>
      <c r="G1592" s="54">
        <v>0</v>
      </c>
      <c r="H1592" s="60">
        <v>0</v>
      </c>
      <c r="I1592" s="59">
        <v>1</v>
      </c>
      <c r="J1592" s="59">
        <v>0</v>
      </c>
      <c r="K1592" s="59">
        <v>0</v>
      </c>
      <c r="L1592" s="54">
        <v>0</v>
      </c>
      <c r="M1592" s="54">
        <v>0</v>
      </c>
      <c r="N1592" s="54">
        <v>1</v>
      </c>
      <c r="O1592" s="54">
        <v>1</v>
      </c>
      <c r="P1592" s="54">
        <v>0.5</v>
      </c>
      <c r="Q1592" s="54">
        <v>0</v>
      </c>
      <c r="R1592" s="62">
        <v>1</v>
      </c>
      <c r="S1592" s="54">
        <v>0</v>
      </c>
      <c r="T1592" s="54">
        <v>1</v>
      </c>
      <c r="U1592" s="54">
        <v>2</v>
      </c>
      <c r="V1592" s="54">
        <v>0</v>
      </c>
      <c r="W1592" s="54">
        <v>1.4</v>
      </c>
      <c r="X1592" s="54">
        <v>150</v>
      </c>
      <c r="Y1592" s="54">
        <v>1</v>
      </c>
      <c r="Z1592" s="54">
        <v>0</v>
      </c>
      <c r="AA1592" s="54">
        <v>0</v>
      </c>
      <c r="AB1592" s="54">
        <v>0</v>
      </c>
      <c r="AC1592" s="54">
        <v>0</v>
      </c>
      <c r="AD1592" s="54">
        <v>12</v>
      </c>
      <c r="AE1592" s="54">
        <v>2</v>
      </c>
      <c r="AF1592" s="54" t="s">
        <v>169</v>
      </c>
      <c r="AG1592" s="62">
        <v>7</v>
      </c>
      <c r="AH1592" s="62">
        <v>2</v>
      </c>
      <c r="AI1592" s="8">
        <v>0</v>
      </c>
      <c r="AJ1592" s="62">
        <v>1.5</v>
      </c>
      <c r="AK1592" s="54">
        <v>0</v>
      </c>
      <c r="AL1592" s="54">
        <v>0</v>
      </c>
      <c r="AM1592" s="54">
        <v>0</v>
      </c>
      <c r="AN1592" s="54">
        <v>1.5</v>
      </c>
      <c r="AO1592" s="54">
        <v>1200</v>
      </c>
      <c r="AP1592" s="54">
        <v>1</v>
      </c>
      <c r="AQ1592" s="54">
        <v>15</v>
      </c>
      <c r="AR1592" s="62">
        <v>0</v>
      </c>
      <c r="AS1592" s="54" t="s">
        <v>160</v>
      </c>
      <c r="AT1592" s="53" t="s">
        <v>199</v>
      </c>
      <c r="AU1592" s="54" t="s">
        <v>171</v>
      </c>
      <c r="AV1592" s="59">
        <v>10000011</v>
      </c>
      <c r="AW1592" s="59">
        <v>70404001</v>
      </c>
      <c r="AX1592" s="53" t="s">
        <v>172</v>
      </c>
      <c r="AY1592" s="54">
        <v>0</v>
      </c>
      <c r="AZ1592" s="60">
        <v>0</v>
      </c>
      <c r="BA1592" s="60">
        <v>0</v>
      </c>
      <c r="BB1592" s="76" t="s">
        <v>514</v>
      </c>
      <c r="BC1592" s="54">
        <v>0</v>
      </c>
      <c r="BD1592" s="54">
        <v>0</v>
      </c>
      <c r="BE1592" s="54">
        <v>0</v>
      </c>
      <c r="BF1592" s="54">
        <v>0</v>
      </c>
      <c r="BG1592" s="54">
        <v>0</v>
      </c>
      <c r="BH1592" s="54">
        <v>0</v>
      </c>
      <c r="BI1592" s="82">
        <v>0</v>
      </c>
      <c r="BJ1592" s="8">
        <v>0</v>
      </c>
      <c r="BK1592" s="8">
        <v>0</v>
      </c>
      <c r="BL1592" s="8">
        <v>0</v>
      </c>
      <c r="BM1592" s="8">
        <v>0</v>
      </c>
      <c r="BN1592" s="8">
        <v>0</v>
      </c>
      <c r="BO1592" s="8">
        <v>0</v>
      </c>
      <c r="BP1592" s="8">
        <v>0</v>
      </c>
    </row>
    <row r="1593" spans="3:68" ht="20.100000000000001" customHeight="1">
      <c r="C1593" s="59">
        <v>75001001</v>
      </c>
      <c r="D1593" s="17" t="s">
        <v>2100</v>
      </c>
      <c r="E1593" s="16">
        <v>1</v>
      </c>
      <c r="F1593" s="16">
        <v>60010500</v>
      </c>
      <c r="G1593" s="16">
        <v>0</v>
      </c>
      <c r="H1593" s="15">
        <v>0</v>
      </c>
      <c r="I1593" s="16">
        <v>1</v>
      </c>
      <c r="J1593" s="16">
        <v>0</v>
      </c>
      <c r="K1593" s="16">
        <v>0</v>
      </c>
      <c r="L1593" s="16">
        <v>0</v>
      </c>
      <c r="M1593" s="16">
        <v>0</v>
      </c>
      <c r="N1593" s="16">
        <v>1</v>
      </c>
      <c r="O1593" s="16">
        <v>2</v>
      </c>
      <c r="P1593" s="16">
        <v>1</v>
      </c>
      <c r="Q1593" s="16">
        <v>0</v>
      </c>
      <c r="R1593" s="8">
        <v>0</v>
      </c>
      <c r="S1593" s="15">
        <v>0</v>
      </c>
      <c r="T1593" s="13">
        <v>1</v>
      </c>
      <c r="U1593" s="16">
        <v>2</v>
      </c>
      <c r="V1593" s="16">
        <v>0</v>
      </c>
      <c r="W1593" s="16">
        <v>0</v>
      </c>
      <c r="X1593" s="16">
        <v>0</v>
      </c>
      <c r="Y1593" s="16">
        <v>0</v>
      </c>
      <c r="Z1593" s="16">
        <v>0</v>
      </c>
      <c r="AA1593" s="16">
        <v>0</v>
      </c>
      <c r="AB1593" s="16">
        <v>0</v>
      </c>
      <c r="AC1593" s="16">
        <v>0</v>
      </c>
      <c r="AD1593" s="16">
        <v>30</v>
      </c>
      <c r="AE1593" s="16">
        <v>0</v>
      </c>
      <c r="AF1593" s="16">
        <v>0</v>
      </c>
      <c r="AG1593" s="8">
        <v>2</v>
      </c>
      <c r="AH1593" s="8">
        <v>0</v>
      </c>
      <c r="AI1593" s="8">
        <v>0</v>
      </c>
      <c r="AJ1593" s="8">
        <v>0</v>
      </c>
      <c r="AK1593" s="16">
        <v>0</v>
      </c>
      <c r="AL1593" s="16">
        <v>0</v>
      </c>
      <c r="AM1593" s="16">
        <v>0</v>
      </c>
      <c r="AN1593" s="16">
        <v>0</v>
      </c>
      <c r="AO1593" s="16">
        <v>1000</v>
      </c>
      <c r="AP1593" s="16">
        <v>0</v>
      </c>
      <c r="AQ1593" s="16">
        <v>0</v>
      </c>
      <c r="AR1593" s="8">
        <v>69000131</v>
      </c>
      <c r="AS1593" s="16" t="s">
        <v>160</v>
      </c>
      <c r="AT1593" s="17" t="s">
        <v>161</v>
      </c>
      <c r="AU1593" s="16" t="s">
        <v>249</v>
      </c>
      <c r="AV1593" s="16">
        <v>0</v>
      </c>
      <c r="AW1593" s="16">
        <v>40000003</v>
      </c>
      <c r="AX1593" s="17" t="s">
        <v>162</v>
      </c>
      <c r="AY1593" s="17" t="s">
        <v>160</v>
      </c>
      <c r="AZ1593" s="15">
        <v>0</v>
      </c>
      <c r="BA1593" s="15">
        <v>0</v>
      </c>
      <c r="BB1593" s="71" t="s">
        <v>355</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19.5" customHeight="1">
      <c r="C1594" s="59">
        <v>76001001</v>
      </c>
      <c r="D1594" s="14" t="s">
        <v>2101</v>
      </c>
      <c r="E1594" s="16">
        <v>1</v>
      </c>
      <c r="F1594" s="13">
        <v>60010100</v>
      </c>
      <c r="G1594" s="16">
        <v>0</v>
      </c>
      <c r="H1594" s="15">
        <v>0</v>
      </c>
      <c r="I1594" s="16">
        <v>1</v>
      </c>
      <c r="J1594" s="16">
        <v>0</v>
      </c>
      <c r="K1594" s="16">
        <v>0</v>
      </c>
      <c r="L1594" s="13">
        <v>0</v>
      </c>
      <c r="M1594" s="13">
        <v>0</v>
      </c>
      <c r="N1594" s="13">
        <v>1</v>
      </c>
      <c r="O1594" s="13">
        <v>0</v>
      </c>
      <c r="P1594" s="13">
        <v>0</v>
      </c>
      <c r="Q1594" s="13">
        <v>0</v>
      </c>
      <c r="R1594" s="8">
        <v>0</v>
      </c>
      <c r="S1594" s="13">
        <v>0</v>
      </c>
      <c r="T1594" s="13">
        <v>1</v>
      </c>
      <c r="U1594" s="13">
        <v>2</v>
      </c>
      <c r="V1594" s="13">
        <v>0</v>
      </c>
      <c r="W1594" s="13">
        <v>0</v>
      </c>
      <c r="X1594" s="13">
        <v>2000</v>
      </c>
      <c r="Y1594" s="13">
        <v>1</v>
      </c>
      <c r="Z1594" s="13">
        <v>0</v>
      </c>
      <c r="AA1594" s="13">
        <v>0</v>
      </c>
      <c r="AB1594" s="13">
        <v>0</v>
      </c>
      <c r="AC1594" s="13">
        <v>0</v>
      </c>
      <c r="AD1594" s="13">
        <v>5</v>
      </c>
      <c r="AE1594" s="13">
        <v>1</v>
      </c>
      <c r="AF1594" s="13">
        <v>3</v>
      </c>
      <c r="AG1594" s="8">
        <v>2</v>
      </c>
      <c r="AH1594" s="8">
        <v>1</v>
      </c>
      <c r="AI1594" s="8">
        <v>0</v>
      </c>
      <c r="AJ1594" s="8">
        <v>6</v>
      </c>
      <c r="AK1594" s="13">
        <v>0</v>
      </c>
      <c r="AL1594" s="13">
        <v>0</v>
      </c>
      <c r="AM1594" s="13">
        <v>0</v>
      </c>
      <c r="AN1594" s="13">
        <v>0</v>
      </c>
      <c r="AO1594" s="13">
        <v>1000</v>
      </c>
      <c r="AP1594" s="13">
        <v>0</v>
      </c>
      <c r="AQ1594" s="13">
        <v>0</v>
      </c>
      <c r="AR1594" s="8">
        <v>0</v>
      </c>
      <c r="AS1594" s="13">
        <v>0</v>
      </c>
      <c r="AT1594" s="17" t="s">
        <v>161</v>
      </c>
      <c r="AU1594" s="54" t="s">
        <v>171</v>
      </c>
      <c r="AV1594" s="16">
        <v>10000007</v>
      </c>
      <c r="AW1594" s="16">
        <v>70203005</v>
      </c>
      <c r="AX1594" s="14" t="s">
        <v>162</v>
      </c>
      <c r="AY1594" s="13">
        <v>0</v>
      </c>
      <c r="AZ1594" s="15">
        <v>0</v>
      </c>
      <c r="BA1594" s="15">
        <v>0</v>
      </c>
      <c r="BB1594" s="36" t="s">
        <v>2102</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79000001</v>
      </c>
      <c r="D1595" s="17" t="s">
        <v>484</v>
      </c>
      <c r="E1595" s="16">
        <v>1</v>
      </c>
      <c r="F1595" s="16">
        <v>60010500</v>
      </c>
      <c r="G1595" s="16">
        <v>0</v>
      </c>
      <c r="H1595" s="15">
        <v>0</v>
      </c>
      <c r="I1595" s="16">
        <v>1</v>
      </c>
      <c r="J1595" s="16">
        <v>0</v>
      </c>
      <c r="K1595" s="16">
        <v>0</v>
      </c>
      <c r="L1595" s="16">
        <v>0</v>
      </c>
      <c r="M1595" s="16">
        <v>0</v>
      </c>
      <c r="N1595" s="13">
        <v>2</v>
      </c>
      <c r="O1595" s="16">
        <v>1</v>
      </c>
      <c r="P1595" s="16">
        <v>0.1</v>
      </c>
      <c r="Q1595" s="16">
        <v>0</v>
      </c>
      <c r="R1595" s="8">
        <v>0</v>
      </c>
      <c r="S1595" s="15">
        <v>0</v>
      </c>
      <c r="T1595" s="13">
        <v>1</v>
      </c>
      <c r="U1595" s="16">
        <v>1</v>
      </c>
      <c r="V1595" s="16">
        <v>0</v>
      </c>
      <c r="W1595" s="16">
        <v>2</v>
      </c>
      <c r="X1595" s="16">
        <v>0</v>
      </c>
      <c r="Y1595" s="16">
        <v>0</v>
      </c>
      <c r="Z1595" s="16">
        <v>0</v>
      </c>
      <c r="AA1595" s="16">
        <v>0</v>
      </c>
      <c r="AB1595" s="13">
        <v>0</v>
      </c>
      <c r="AC1595" s="16">
        <v>0</v>
      </c>
      <c r="AD1595" s="16">
        <v>10</v>
      </c>
      <c r="AE1595" s="16">
        <v>0</v>
      </c>
      <c r="AF1595" s="16">
        <v>0</v>
      </c>
      <c r="AG1595" s="8">
        <v>7</v>
      </c>
      <c r="AH1595" s="8">
        <v>0</v>
      </c>
      <c r="AI1595" s="8">
        <v>0</v>
      </c>
      <c r="AJ1595" s="8">
        <v>0</v>
      </c>
      <c r="AK1595" s="16">
        <v>0</v>
      </c>
      <c r="AL1595" s="16">
        <v>0</v>
      </c>
      <c r="AM1595" s="16">
        <v>0</v>
      </c>
      <c r="AN1595" s="16">
        <v>0</v>
      </c>
      <c r="AO1595" s="16">
        <v>1000</v>
      </c>
      <c r="AP1595" s="16">
        <v>0.5</v>
      </c>
      <c r="AQ1595" s="16">
        <v>0</v>
      </c>
      <c r="AR1595" s="8">
        <v>0</v>
      </c>
      <c r="AS1595" s="16" t="s">
        <v>428</v>
      </c>
      <c r="AT1595" s="17" t="s">
        <v>482</v>
      </c>
      <c r="AU1595" s="16">
        <v>0</v>
      </c>
      <c r="AV1595" s="16">
        <v>10007001</v>
      </c>
      <c r="AW1595" s="16">
        <v>0</v>
      </c>
      <c r="AX1595" s="17" t="s">
        <v>162</v>
      </c>
      <c r="AY1595" s="17" t="s">
        <v>160</v>
      </c>
      <c r="AZ1595" s="15">
        <v>0</v>
      </c>
      <c r="BA1595" s="15">
        <v>0</v>
      </c>
      <c r="BB1595" s="71" t="s">
        <v>485</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79000002</v>
      </c>
      <c r="D1596" s="14" t="s">
        <v>754</v>
      </c>
      <c r="E1596" s="16">
        <v>1</v>
      </c>
      <c r="F1596" s="13">
        <v>60010100</v>
      </c>
      <c r="G1596" s="16">
        <v>0</v>
      </c>
      <c r="H1596" s="15">
        <v>0</v>
      </c>
      <c r="I1596" s="16">
        <v>1</v>
      </c>
      <c r="J1596" s="16">
        <v>0</v>
      </c>
      <c r="K1596" s="16">
        <v>0</v>
      </c>
      <c r="L1596" s="13">
        <v>0</v>
      </c>
      <c r="M1596" s="13">
        <v>0</v>
      </c>
      <c r="N1596" s="54">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10</v>
      </c>
      <c r="AE1596" s="13">
        <v>2</v>
      </c>
      <c r="AF1596" s="13" t="s">
        <v>2470</v>
      </c>
      <c r="AG1596" s="8">
        <v>0</v>
      </c>
      <c r="AH1596" s="8">
        <v>2</v>
      </c>
      <c r="AI1596" s="8">
        <v>0</v>
      </c>
      <c r="AJ1596" s="8">
        <v>1.5</v>
      </c>
      <c r="AK1596" s="13">
        <v>0</v>
      </c>
      <c r="AL1596" s="13">
        <v>0</v>
      </c>
      <c r="AM1596" s="13">
        <v>0</v>
      </c>
      <c r="AN1596" s="13">
        <v>1.5</v>
      </c>
      <c r="AO1596" s="13">
        <v>10000</v>
      </c>
      <c r="AP1596" s="13">
        <v>1</v>
      </c>
      <c r="AQ1596" s="13">
        <v>5</v>
      </c>
      <c r="AR1596" s="8">
        <v>0</v>
      </c>
      <c r="AS1596" s="13" t="s">
        <v>160</v>
      </c>
      <c r="AT1596" s="17" t="s">
        <v>400</v>
      </c>
      <c r="AU1596" s="13" t="s">
        <v>351</v>
      </c>
      <c r="AV1596" s="16">
        <v>10000007</v>
      </c>
      <c r="AW1596" s="16">
        <v>70302003</v>
      </c>
      <c r="AX1596" s="17" t="s">
        <v>382</v>
      </c>
      <c r="AY1596" s="15" t="s">
        <v>2092</v>
      </c>
      <c r="AZ1596" s="15">
        <v>0</v>
      </c>
      <c r="BA1596" s="15">
        <v>0</v>
      </c>
      <c r="BB1596" s="36" t="s">
        <v>691</v>
      </c>
      <c r="BC1596" s="13">
        <v>1</v>
      </c>
      <c r="BD1596" s="13">
        <v>0</v>
      </c>
      <c r="BE1596" s="13">
        <v>0</v>
      </c>
      <c r="BF1596" s="13">
        <v>0</v>
      </c>
      <c r="BG1596" s="13">
        <v>0</v>
      </c>
      <c r="BH1596" s="13">
        <v>0</v>
      </c>
      <c r="BI1596" s="11">
        <v>0</v>
      </c>
      <c r="BJ1596" s="8">
        <v>0</v>
      </c>
      <c r="BK1596" s="8">
        <v>0</v>
      </c>
      <c r="BL1596" s="8">
        <v>0</v>
      </c>
      <c r="BM1596" s="8">
        <v>0</v>
      </c>
      <c r="BN1596" s="8">
        <v>0</v>
      </c>
      <c r="BO1596" s="8">
        <v>0</v>
      </c>
      <c r="BP1596" s="8">
        <v>0</v>
      </c>
    </row>
    <row r="1597" spans="3:68" ht="19.5" customHeight="1">
      <c r="C1597" s="16">
        <v>79000003</v>
      </c>
      <c r="D1597" s="14" t="s">
        <v>681</v>
      </c>
      <c r="E1597" s="16">
        <v>1</v>
      </c>
      <c r="F1597" s="13">
        <v>60010100</v>
      </c>
      <c r="G1597" s="16">
        <v>0</v>
      </c>
      <c r="H1597" s="15">
        <v>0</v>
      </c>
      <c r="I1597" s="16">
        <v>1</v>
      </c>
      <c r="J1597" s="16">
        <v>0</v>
      </c>
      <c r="K1597" s="16">
        <v>0</v>
      </c>
      <c r="L1597" s="13">
        <v>0</v>
      </c>
      <c r="M1597" s="13">
        <v>0</v>
      </c>
      <c r="N1597" s="54">
        <v>2</v>
      </c>
      <c r="O1597" s="13">
        <v>2</v>
      </c>
      <c r="P1597" s="13">
        <v>0.9</v>
      </c>
      <c r="Q1597" s="13">
        <v>0</v>
      </c>
      <c r="R1597" s="8">
        <v>1</v>
      </c>
      <c r="S1597" s="13">
        <v>0</v>
      </c>
      <c r="T1597" s="13">
        <v>1</v>
      </c>
      <c r="U1597" s="13">
        <v>2</v>
      </c>
      <c r="V1597" s="13">
        <v>0</v>
      </c>
      <c r="W1597" s="13">
        <v>2</v>
      </c>
      <c r="X1597" s="13">
        <v>0</v>
      </c>
      <c r="Y1597" s="13">
        <v>1</v>
      </c>
      <c r="Z1597" s="13">
        <v>0</v>
      </c>
      <c r="AA1597" s="13">
        <v>0</v>
      </c>
      <c r="AB1597" s="13">
        <v>0</v>
      </c>
      <c r="AC1597" s="13">
        <v>0</v>
      </c>
      <c r="AD1597" s="13">
        <v>15</v>
      </c>
      <c r="AE1597" s="13">
        <v>1</v>
      </c>
      <c r="AF1597" s="13" t="s">
        <v>394</v>
      </c>
      <c r="AG1597" s="8">
        <v>0</v>
      </c>
      <c r="AH1597" s="8">
        <v>1</v>
      </c>
      <c r="AI1597" s="8">
        <v>0</v>
      </c>
      <c r="AJ1597" s="8">
        <v>3</v>
      </c>
      <c r="AK1597" s="13">
        <v>0</v>
      </c>
      <c r="AL1597" s="13">
        <v>0</v>
      </c>
      <c r="AM1597" s="13">
        <v>0</v>
      </c>
      <c r="AN1597" s="13">
        <v>3</v>
      </c>
      <c r="AO1597" s="13">
        <v>5000</v>
      </c>
      <c r="AP1597" s="13">
        <v>2.5</v>
      </c>
      <c r="AQ1597" s="13">
        <v>0</v>
      </c>
      <c r="AR1597" s="8">
        <v>0</v>
      </c>
      <c r="AS1597" s="13">
        <v>90001023</v>
      </c>
      <c r="AT1597" s="17" t="s">
        <v>199</v>
      </c>
      <c r="AU1597" s="13" t="s">
        <v>351</v>
      </c>
      <c r="AV1597" s="16">
        <v>10000007</v>
      </c>
      <c r="AW1597" s="16">
        <v>70403003</v>
      </c>
      <c r="AX1597" s="14" t="s">
        <v>162</v>
      </c>
      <c r="AY1597" s="13">
        <v>0</v>
      </c>
      <c r="AZ1597" s="15">
        <v>0</v>
      </c>
      <c r="BA1597" s="15">
        <v>0</v>
      </c>
      <c r="BB1597" s="36" t="s">
        <v>2026</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19.5" customHeight="1">
      <c r="C1598" s="16">
        <v>79000004</v>
      </c>
      <c r="D1598" s="14" t="s">
        <v>681</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2</v>
      </c>
      <c r="X1598" s="13">
        <v>0</v>
      </c>
      <c r="Y1598" s="13">
        <v>1</v>
      </c>
      <c r="Z1598" s="13">
        <v>0</v>
      </c>
      <c r="AA1598" s="13">
        <v>0</v>
      </c>
      <c r="AB1598" s="13">
        <v>0</v>
      </c>
      <c r="AC1598" s="13">
        <v>0</v>
      </c>
      <c r="AD1598" s="13">
        <v>12</v>
      </c>
      <c r="AE1598" s="13">
        <v>1</v>
      </c>
      <c r="AF1598" s="13" t="s">
        <v>394</v>
      </c>
      <c r="AG1598" s="8">
        <v>0</v>
      </c>
      <c r="AH1598" s="8">
        <v>1</v>
      </c>
      <c r="AI1598" s="8">
        <v>0</v>
      </c>
      <c r="AJ1598" s="8">
        <v>3</v>
      </c>
      <c r="AK1598" s="13">
        <v>0</v>
      </c>
      <c r="AL1598" s="13">
        <v>0</v>
      </c>
      <c r="AM1598" s="13">
        <v>0</v>
      </c>
      <c r="AN1598" s="13">
        <v>3</v>
      </c>
      <c r="AO1598" s="13">
        <v>5000</v>
      </c>
      <c r="AP1598" s="13">
        <v>2.5</v>
      </c>
      <c r="AQ1598" s="13">
        <v>0</v>
      </c>
      <c r="AR1598" s="8">
        <v>0</v>
      </c>
      <c r="AS1598" s="13">
        <v>80001030</v>
      </c>
      <c r="AT1598" s="17" t="s">
        <v>216</v>
      </c>
      <c r="AU1598" s="13" t="s">
        <v>351</v>
      </c>
      <c r="AV1598" s="16">
        <v>10000007</v>
      </c>
      <c r="AW1598" s="16">
        <v>70204001</v>
      </c>
      <c r="AX1598" s="14" t="s">
        <v>162</v>
      </c>
      <c r="AY1598" s="13">
        <v>0</v>
      </c>
      <c r="AZ1598" s="15">
        <v>0</v>
      </c>
      <c r="BA1598" s="15">
        <v>0</v>
      </c>
      <c r="BB1598" s="36" t="s">
        <v>682</v>
      </c>
      <c r="BC1598" s="13">
        <v>0</v>
      </c>
      <c r="BD1598" s="13">
        <v>0</v>
      </c>
      <c r="BE1598" s="13">
        <v>0</v>
      </c>
      <c r="BF1598" s="13">
        <v>0</v>
      </c>
      <c r="BG1598" s="13">
        <v>0</v>
      </c>
      <c r="BH1598" s="13">
        <v>0</v>
      </c>
      <c r="BI1598" s="11">
        <v>0</v>
      </c>
      <c r="BJ1598" s="8">
        <v>0</v>
      </c>
      <c r="BK1598" s="8">
        <v>0</v>
      </c>
      <c r="BL1598" s="8">
        <v>0</v>
      </c>
      <c r="BM1598" s="8">
        <v>0</v>
      </c>
      <c r="BN1598" s="8">
        <v>0</v>
      </c>
      <c r="BO1598" s="8">
        <v>0</v>
      </c>
      <c r="BP1598" s="8">
        <v>0</v>
      </c>
    </row>
    <row r="1599" spans="3:68" ht="20.100000000000001" customHeight="1">
      <c r="C1599" s="16">
        <v>79000005</v>
      </c>
      <c r="D1599" s="17" t="s">
        <v>437</v>
      </c>
      <c r="E1599" s="16">
        <v>1</v>
      </c>
      <c r="F1599" s="16">
        <v>60010500</v>
      </c>
      <c r="G1599" s="16">
        <v>0</v>
      </c>
      <c r="H1599" s="15">
        <v>0</v>
      </c>
      <c r="I1599" s="16">
        <v>1</v>
      </c>
      <c r="J1599" s="16">
        <v>0</v>
      </c>
      <c r="K1599" s="16">
        <v>0</v>
      </c>
      <c r="L1599" s="16">
        <v>0</v>
      </c>
      <c r="M1599" s="16">
        <v>0</v>
      </c>
      <c r="N1599" s="54">
        <v>2</v>
      </c>
      <c r="O1599" s="16">
        <v>2</v>
      </c>
      <c r="P1599" s="16">
        <v>0.6</v>
      </c>
      <c r="Q1599" s="16">
        <v>0</v>
      </c>
      <c r="R1599" s="8">
        <v>0</v>
      </c>
      <c r="S1599" s="15">
        <v>0</v>
      </c>
      <c r="T1599" s="13">
        <v>1</v>
      </c>
      <c r="U1599" s="16">
        <v>2</v>
      </c>
      <c r="V1599" s="16">
        <v>0</v>
      </c>
      <c r="W1599" s="16">
        <v>0</v>
      </c>
      <c r="X1599" s="16">
        <v>0</v>
      </c>
      <c r="Y1599" s="16">
        <v>0</v>
      </c>
      <c r="Z1599" s="16">
        <v>0</v>
      </c>
      <c r="AA1599" s="16">
        <v>0</v>
      </c>
      <c r="AB1599" s="16">
        <v>0</v>
      </c>
      <c r="AC1599" s="16">
        <v>0</v>
      </c>
      <c r="AD1599" s="13">
        <v>99999</v>
      </c>
      <c r="AE1599" s="16">
        <v>0</v>
      </c>
      <c r="AF1599" s="16">
        <v>0</v>
      </c>
      <c r="AG1599" s="8">
        <v>2</v>
      </c>
      <c r="AH1599" s="8">
        <v>0</v>
      </c>
      <c r="AI1599" s="8">
        <v>0</v>
      </c>
      <c r="AJ1599" s="8">
        <v>0</v>
      </c>
      <c r="AK1599" s="16">
        <v>0</v>
      </c>
      <c r="AL1599" s="16">
        <v>0</v>
      </c>
      <c r="AM1599" s="16">
        <v>0</v>
      </c>
      <c r="AN1599" s="16">
        <v>0</v>
      </c>
      <c r="AO1599" s="16">
        <v>1000</v>
      </c>
      <c r="AP1599" s="16">
        <v>0</v>
      </c>
      <c r="AQ1599" s="16">
        <v>0</v>
      </c>
      <c r="AR1599" s="8">
        <v>90104002</v>
      </c>
      <c r="AS1599" s="16" t="s">
        <v>160</v>
      </c>
      <c r="AT1599" s="17" t="s">
        <v>161</v>
      </c>
      <c r="AU1599" s="16" t="s">
        <v>249</v>
      </c>
      <c r="AV1599" s="16">
        <v>0</v>
      </c>
      <c r="AW1599" s="16">
        <v>0</v>
      </c>
      <c r="AX1599" s="17" t="s">
        <v>162</v>
      </c>
      <c r="AY1599" s="17" t="s">
        <v>160</v>
      </c>
      <c r="AZ1599" s="15">
        <v>0</v>
      </c>
      <c r="BA1599" s="15">
        <v>0</v>
      </c>
      <c r="BB1599" s="71" t="s">
        <v>438</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20.100000000000001" customHeight="1">
      <c r="C1600" s="16">
        <v>79000006</v>
      </c>
      <c r="D1600" s="14" t="s">
        <v>349</v>
      </c>
      <c r="E1600" s="16">
        <v>1</v>
      </c>
      <c r="F1600" s="13">
        <v>0</v>
      </c>
      <c r="G1600" s="16">
        <v>0</v>
      </c>
      <c r="H1600" s="15">
        <v>0</v>
      </c>
      <c r="I1600" s="16">
        <v>1</v>
      </c>
      <c r="J1600" s="16">
        <v>0</v>
      </c>
      <c r="K1600" s="16">
        <v>0</v>
      </c>
      <c r="L1600" s="13">
        <v>0</v>
      </c>
      <c r="M1600" s="13">
        <v>0</v>
      </c>
      <c r="N1600" s="13">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6</v>
      </c>
      <c r="AE1600" s="13">
        <v>1</v>
      </c>
      <c r="AF1600" s="13">
        <v>3</v>
      </c>
      <c r="AG1600" s="8">
        <v>0</v>
      </c>
      <c r="AH1600" s="8">
        <v>0</v>
      </c>
      <c r="AI1600" s="8">
        <v>0</v>
      </c>
      <c r="AJ1600" s="8">
        <v>1.5</v>
      </c>
      <c r="AK1600" s="13">
        <v>0</v>
      </c>
      <c r="AL1600" s="13">
        <v>0</v>
      </c>
      <c r="AM1600" s="13">
        <v>0</v>
      </c>
      <c r="AN1600" s="13">
        <v>1</v>
      </c>
      <c r="AO1600" s="13">
        <v>5000</v>
      </c>
      <c r="AP1600" s="13">
        <v>0.5</v>
      </c>
      <c r="AQ1600" s="13">
        <v>0</v>
      </c>
      <c r="AR1600" s="8">
        <v>0</v>
      </c>
      <c r="AS1600" s="13" t="s">
        <v>160</v>
      </c>
      <c r="AT1600" s="17" t="s">
        <v>161</v>
      </c>
      <c r="AU1600" s="13" t="s">
        <v>351</v>
      </c>
      <c r="AV1600" s="16">
        <v>10000007</v>
      </c>
      <c r="AW1600" s="16">
        <v>70105001</v>
      </c>
      <c r="AX1600" s="14" t="s">
        <v>162</v>
      </c>
      <c r="AY1600" s="13" t="s">
        <v>1973</v>
      </c>
      <c r="AZ1600" s="15">
        <v>0</v>
      </c>
      <c r="BA1600" s="15">
        <v>0</v>
      </c>
      <c r="BB1600" s="36" t="s">
        <v>1974</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79000007</v>
      </c>
      <c r="D1601" s="17" t="s">
        <v>354</v>
      </c>
      <c r="E1601" s="16">
        <v>1</v>
      </c>
      <c r="F1601" s="16">
        <v>60010500</v>
      </c>
      <c r="G1601" s="16">
        <v>0</v>
      </c>
      <c r="H1601" s="15">
        <v>0</v>
      </c>
      <c r="I1601" s="16">
        <v>1</v>
      </c>
      <c r="J1601" s="16">
        <v>0</v>
      </c>
      <c r="K1601" s="16">
        <v>0</v>
      </c>
      <c r="L1601" s="16">
        <v>0</v>
      </c>
      <c r="M1601" s="16">
        <v>0</v>
      </c>
      <c r="N1601" s="13">
        <v>2</v>
      </c>
      <c r="O1601" s="16">
        <v>2</v>
      </c>
      <c r="P1601" s="16">
        <v>0.8</v>
      </c>
      <c r="Q1601" s="16">
        <v>0</v>
      </c>
      <c r="R1601" s="8">
        <v>0</v>
      </c>
      <c r="S1601" s="15">
        <v>0</v>
      </c>
      <c r="T1601" s="13">
        <v>1</v>
      </c>
      <c r="U1601" s="16">
        <v>2</v>
      </c>
      <c r="V1601" s="16">
        <v>0</v>
      </c>
      <c r="W1601" s="16">
        <v>0</v>
      </c>
      <c r="X1601" s="16">
        <v>0</v>
      </c>
      <c r="Y1601" s="16">
        <v>0</v>
      </c>
      <c r="Z1601" s="16">
        <v>0</v>
      </c>
      <c r="AA1601" s="16">
        <v>0</v>
      </c>
      <c r="AB1601" s="13">
        <v>0</v>
      </c>
      <c r="AC1601" s="16">
        <v>0</v>
      </c>
      <c r="AD1601" s="16">
        <v>20</v>
      </c>
      <c r="AE1601" s="16">
        <v>0</v>
      </c>
      <c r="AF1601" s="16">
        <v>0</v>
      </c>
      <c r="AG1601" s="8">
        <v>2</v>
      </c>
      <c r="AH1601" s="8">
        <v>0</v>
      </c>
      <c r="AI1601" s="8">
        <v>0</v>
      </c>
      <c r="AJ1601" s="8">
        <v>0</v>
      </c>
      <c r="AK1601" s="16">
        <v>0</v>
      </c>
      <c r="AL1601" s="16">
        <v>0</v>
      </c>
      <c r="AM1601" s="16">
        <v>0</v>
      </c>
      <c r="AN1601" s="16">
        <v>0</v>
      </c>
      <c r="AO1601" s="16">
        <v>1000</v>
      </c>
      <c r="AP1601" s="16">
        <v>0</v>
      </c>
      <c r="AQ1601" s="16">
        <v>0</v>
      </c>
      <c r="AR1601" s="8">
        <v>90401004</v>
      </c>
      <c r="AS1601" s="16" t="s">
        <v>160</v>
      </c>
      <c r="AT1601" s="17" t="s">
        <v>161</v>
      </c>
      <c r="AU1601" s="16" t="s">
        <v>249</v>
      </c>
      <c r="AV1601" s="16">
        <v>0</v>
      </c>
      <c r="AW1601" s="16">
        <v>40000003</v>
      </c>
      <c r="AX1601" s="17" t="s">
        <v>162</v>
      </c>
      <c r="AY1601" s="17" t="s">
        <v>160</v>
      </c>
      <c r="AZ1601" s="15">
        <v>0</v>
      </c>
      <c r="BA1601" s="15">
        <v>0</v>
      </c>
      <c r="BB1601" s="71" t="s">
        <v>555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19.5" customHeight="1">
      <c r="C1602" s="16">
        <v>79000008</v>
      </c>
      <c r="D1602" s="14" t="s">
        <v>700</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553</v>
      </c>
      <c r="AG1602" s="8">
        <v>0</v>
      </c>
      <c r="AH1602" s="8">
        <v>0</v>
      </c>
      <c r="AI1602" s="8">
        <v>0</v>
      </c>
      <c r="AJ1602" s="8">
        <v>0</v>
      </c>
      <c r="AK1602" s="13">
        <v>0</v>
      </c>
      <c r="AL1602" s="13">
        <v>0</v>
      </c>
      <c r="AM1602" s="13">
        <v>0</v>
      </c>
      <c r="AN1602" s="13">
        <v>0.5</v>
      </c>
      <c r="AO1602" s="13">
        <v>999999</v>
      </c>
      <c r="AP1602" s="13">
        <v>0.5</v>
      </c>
      <c r="AQ1602" s="13">
        <v>0</v>
      </c>
      <c r="AR1602" s="8">
        <v>0</v>
      </c>
      <c r="AS1602" s="239" t="s">
        <v>648</v>
      </c>
      <c r="AT1602" s="17" t="s">
        <v>216</v>
      </c>
      <c r="AU1602" s="13" t="s">
        <v>351</v>
      </c>
      <c r="AV1602" s="16">
        <v>10000007</v>
      </c>
      <c r="AW1602" s="16">
        <v>70202004</v>
      </c>
      <c r="AX1602" s="17" t="s">
        <v>232</v>
      </c>
      <c r="AY1602" s="17" t="s">
        <v>262</v>
      </c>
      <c r="AZ1602" s="15">
        <v>0</v>
      </c>
      <c r="BA1602" s="15">
        <v>0</v>
      </c>
      <c r="BB1602" s="36" t="s">
        <v>2078</v>
      </c>
      <c r="BC1602" s="13">
        <v>0</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20.100000000000001" customHeight="1">
      <c r="C1603" s="16">
        <v>79000009</v>
      </c>
      <c r="D1603" s="14" t="s">
        <v>357</v>
      </c>
      <c r="E1603" s="16">
        <v>1</v>
      </c>
      <c r="F1603" s="13">
        <v>60010300</v>
      </c>
      <c r="G1603" s="16">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2</v>
      </c>
      <c r="X1603" s="13">
        <v>0</v>
      </c>
      <c r="Y1603" s="13">
        <v>0</v>
      </c>
      <c r="Z1603" s="13">
        <v>0</v>
      </c>
      <c r="AA1603" s="13">
        <v>0</v>
      </c>
      <c r="AB1603" s="13">
        <v>0</v>
      </c>
      <c r="AC1603" s="13">
        <v>0</v>
      </c>
      <c r="AD1603" s="13">
        <v>12</v>
      </c>
      <c r="AE1603" s="13">
        <v>2</v>
      </c>
      <c r="AF1603" s="13" t="s">
        <v>2471</v>
      </c>
      <c r="AG1603" s="8">
        <v>0</v>
      </c>
      <c r="AH1603" s="8">
        <v>2</v>
      </c>
      <c r="AI1603" s="8">
        <v>0</v>
      </c>
      <c r="AJ1603" s="8">
        <v>1.5</v>
      </c>
      <c r="AK1603" s="13">
        <v>0</v>
      </c>
      <c r="AL1603" s="13">
        <v>0</v>
      </c>
      <c r="AM1603" s="13">
        <v>0</v>
      </c>
      <c r="AN1603" s="13">
        <v>2.5</v>
      </c>
      <c r="AO1603" s="13">
        <v>4000</v>
      </c>
      <c r="AP1603" s="13">
        <v>2</v>
      </c>
      <c r="AQ1603" s="13">
        <v>0</v>
      </c>
      <c r="AR1603" s="8">
        <v>0</v>
      </c>
      <c r="AS1603" s="13" t="s">
        <v>160</v>
      </c>
      <c r="AT1603" s="17" t="s">
        <v>216</v>
      </c>
      <c r="AU1603" s="13" t="s">
        <v>358</v>
      </c>
      <c r="AV1603" s="16">
        <v>10001007</v>
      </c>
      <c r="AW1603" s="16">
        <v>70103001</v>
      </c>
      <c r="AX1603" s="14" t="s">
        <v>162</v>
      </c>
      <c r="AY1603" s="13">
        <v>0</v>
      </c>
      <c r="AZ1603" s="15">
        <v>0</v>
      </c>
      <c r="BA1603" s="15">
        <v>0</v>
      </c>
      <c r="BB1603" s="36" t="s">
        <v>359</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79000010</v>
      </c>
      <c r="D1604" s="14" t="s">
        <v>2056</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20</v>
      </c>
      <c r="AE1604" s="13">
        <v>1</v>
      </c>
      <c r="AF1604" s="13" t="s">
        <v>553</v>
      </c>
      <c r="AG1604" s="8">
        <v>1</v>
      </c>
      <c r="AH1604" s="8">
        <v>0</v>
      </c>
      <c r="AI1604" s="8">
        <v>0</v>
      </c>
      <c r="AJ1604" s="8">
        <v>0</v>
      </c>
      <c r="AK1604" s="13">
        <v>0</v>
      </c>
      <c r="AL1604" s="13">
        <v>0</v>
      </c>
      <c r="AM1604" s="13">
        <v>0</v>
      </c>
      <c r="AN1604" s="13">
        <v>0.5</v>
      </c>
      <c r="AO1604" s="13">
        <v>999999</v>
      </c>
      <c r="AP1604" s="13">
        <v>2</v>
      </c>
      <c r="AQ1604" s="13">
        <v>0</v>
      </c>
      <c r="AR1604" s="8">
        <v>0</v>
      </c>
      <c r="AS1604" s="13" t="s">
        <v>548</v>
      </c>
      <c r="AT1604" s="17" t="s">
        <v>216</v>
      </c>
      <c r="AU1604" s="13" t="s">
        <v>351</v>
      </c>
      <c r="AV1604" s="16">
        <v>10000007</v>
      </c>
      <c r="AW1604" s="16">
        <v>70405007</v>
      </c>
      <c r="AX1604" s="17" t="s">
        <v>232</v>
      </c>
      <c r="AY1604" s="17" t="s">
        <v>262</v>
      </c>
      <c r="AZ1604" s="15">
        <v>0</v>
      </c>
      <c r="BA1604" s="15">
        <v>0</v>
      </c>
      <c r="BB1604" s="36" t="s">
        <v>2057</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79000011</v>
      </c>
      <c r="D1605" s="17" t="s">
        <v>2085</v>
      </c>
      <c r="E1605" s="16">
        <v>1</v>
      </c>
      <c r="F1605" s="16">
        <v>60010500</v>
      </c>
      <c r="G1605" s="16">
        <v>0</v>
      </c>
      <c r="H1605" s="15">
        <v>0</v>
      </c>
      <c r="I1605" s="16">
        <v>1</v>
      </c>
      <c r="J1605" s="16">
        <v>0</v>
      </c>
      <c r="K1605" s="16">
        <v>0</v>
      </c>
      <c r="L1605" s="16">
        <v>0</v>
      </c>
      <c r="M1605" s="16">
        <v>0</v>
      </c>
      <c r="N1605" s="13">
        <v>2</v>
      </c>
      <c r="O1605" s="16">
        <v>2</v>
      </c>
      <c r="P1605" s="16">
        <v>0.95</v>
      </c>
      <c r="Q1605" s="16">
        <v>0</v>
      </c>
      <c r="R1605" s="8">
        <v>0</v>
      </c>
      <c r="S1605" s="15">
        <v>0</v>
      </c>
      <c r="T1605" s="13">
        <v>1</v>
      </c>
      <c r="U1605" s="16">
        <v>2</v>
      </c>
      <c r="V1605" s="16">
        <v>0</v>
      </c>
      <c r="W1605" s="16">
        <v>0</v>
      </c>
      <c r="X1605" s="16">
        <v>0</v>
      </c>
      <c r="Y1605" s="16">
        <v>0</v>
      </c>
      <c r="Z1605" s="16">
        <v>0</v>
      </c>
      <c r="AA1605" s="16">
        <v>0</v>
      </c>
      <c r="AB1605" s="13">
        <v>0</v>
      </c>
      <c r="AC1605" s="16">
        <v>0</v>
      </c>
      <c r="AD1605" s="16">
        <v>20</v>
      </c>
      <c r="AE1605" s="16">
        <v>0</v>
      </c>
      <c r="AF1605" s="16">
        <v>0</v>
      </c>
      <c r="AG1605" s="8">
        <v>7</v>
      </c>
      <c r="AH1605" s="8">
        <v>0</v>
      </c>
      <c r="AI1605" s="8">
        <v>0</v>
      </c>
      <c r="AJ1605" s="8">
        <v>0</v>
      </c>
      <c r="AK1605" s="16">
        <v>0</v>
      </c>
      <c r="AL1605" s="16">
        <v>0</v>
      </c>
      <c r="AM1605" s="16">
        <v>0</v>
      </c>
      <c r="AN1605" s="16">
        <v>0</v>
      </c>
      <c r="AO1605" s="16">
        <v>1000</v>
      </c>
      <c r="AP1605" s="16">
        <v>0.5</v>
      </c>
      <c r="AQ1605" s="16">
        <v>0</v>
      </c>
      <c r="AR1605" s="8">
        <v>0</v>
      </c>
      <c r="AS1605" s="16">
        <v>83000001</v>
      </c>
      <c r="AT1605" s="17" t="s">
        <v>482</v>
      </c>
      <c r="AU1605" s="16">
        <v>0</v>
      </c>
      <c r="AV1605" s="16">
        <v>10007001</v>
      </c>
      <c r="AW1605" s="16">
        <v>0</v>
      </c>
      <c r="AX1605" s="17" t="s">
        <v>162</v>
      </c>
      <c r="AY1605" s="17" t="s">
        <v>160</v>
      </c>
      <c r="AZ1605" s="15">
        <v>0</v>
      </c>
      <c r="BA1605" s="15">
        <v>0</v>
      </c>
      <c r="BB1605" s="71" t="s">
        <v>2086</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79000012</v>
      </c>
      <c r="D1606" s="14" t="s">
        <v>493</v>
      </c>
      <c r="E1606" s="13">
        <v>2</v>
      </c>
      <c r="F1606" s="13">
        <v>61012301</v>
      </c>
      <c r="G1606" s="13">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1.4</v>
      </c>
      <c r="X1606" s="13">
        <v>150</v>
      </c>
      <c r="Y1606" s="13">
        <v>1</v>
      </c>
      <c r="Z1606" s="13">
        <v>0</v>
      </c>
      <c r="AA1606" s="13">
        <v>0</v>
      </c>
      <c r="AB1606" s="13">
        <v>0</v>
      </c>
      <c r="AC1606" s="13">
        <v>0</v>
      </c>
      <c r="AD1606" s="13">
        <v>12</v>
      </c>
      <c r="AE1606" s="13">
        <v>2</v>
      </c>
      <c r="AF1606" s="13" t="s">
        <v>169</v>
      </c>
      <c r="AG1606" s="8">
        <v>0</v>
      </c>
      <c r="AH1606" s="8">
        <v>2</v>
      </c>
      <c r="AI1606" s="8">
        <v>0</v>
      </c>
      <c r="AJ1606" s="8">
        <v>1.5</v>
      </c>
      <c r="AK1606" s="13">
        <v>0</v>
      </c>
      <c r="AL1606" s="13">
        <v>0</v>
      </c>
      <c r="AM1606" s="13">
        <v>0</v>
      </c>
      <c r="AN1606" s="13">
        <v>1.5</v>
      </c>
      <c r="AO1606" s="13">
        <v>1200</v>
      </c>
      <c r="AP1606" s="13">
        <v>1</v>
      </c>
      <c r="AQ1606" s="13">
        <v>15</v>
      </c>
      <c r="AR1606" s="8">
        <v>0</v>
      </c>
      <c r="AS1606" s="13" t="s">
        <v>160</v>
      </c>
      <c r="AT1606" s="14" t="s">
        <v>199</v>
      </c>
      <c r="AU1606" s="13" t="s">
        <v>171</v>
      </c>
      <c r="AV1606" s="16">
        <v>10000011</v>
      </c>
      <c r="AW1606" s="16">
        <v>70404001</v>
      </c>
      <c r="AX1606" s="14" t="s">
        <v>172</v>
      </c>
      <c r="AY1606" s="13">
        <v>0</v>
      </c>
      <c r="AZ1606" s="15">
        <v>0</v>
      </c>
      <c r="BA1606" s="15">
        <v>0</v>
      </c>
      <c r="BB1606" s="36" t="s">
        <v>514</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90">
        <v>79000013</v>
      </c>
      <c r="D1607" s="89" t="s">
        <v>498</v>
      </c>
      <c r="E1607" s="91">
        <v>1</v>
      </c>
      <c r="F1607" s="91">
        <v>61012201</v>
      </c>
      <c r="G1607" s="91">
        <v>0</v>
      </c>
      <c r="H1607" s="92">
        <v>0</v>
      </c>
      <c r="I1607" s="90">
        <v>1</v>
      </c>
      <c r="J1607" s="91">
        <v>0</v>
      </c>
      <c r="K1607" s="91">
        <v>0</v>
      </c>
      <c r="L1607" s="91">
        <v>0</v>
      </c>
      <c r="M1607" s="91">
        <v>0</v>
      </c>
      <c r="N1607" s="91">
        <v>2</v>
      </c>
      <c r="O1607" s="91">
        <v>2</v>
      </c>
      <c r="P1607" s="91">
        <v>0.8</v>
      </c>
      <c r="Q1607" s="91">
        <v>0</v>
      </c>
      <c r="R1607" s="95">
        <v>0</v>
      </c>
      <c r="S1607" s="91">
        <v>0</v>
      </c>
      <c r="T1607" s="91">
        <v>1</v>
      </c>
      <c r="U1607" s="91">
        <v>2</v>
      </c>
      <c r="V1607" s="91">
        <v>0</v>
      </c>
      <c r="W1607" s="91">
        <v>3</v>
      </c>
      <c r="X1607" s="91">
        <v>0</v>
      </c>
      <c r="Y1607" s="91">
        <v>1</v>
      </c>
      <c r="Z1607" s="91">
        <v>0</v>
      </c>
      <c r="AA1607" s="91">
        <v>0</v>
      </c>
      <c r="AB1607" s="91">
        <v>0</v>
      </c>
      <c r="AC1607" s="91">
        <v>0</v>
      </c>
      <c r="AD1607" s="91">
        <v>12</v>
      </c>
      <c r="AE1607" s="91">
        <v>1</v>
      </c>
      <c r="AF1607" s="91">
        <v>3</v>
      </c>
      <c r="AG1607" s="95">
        <v>0</v>
      </c>
      <c r="AH1607" s="95">
        <v>1</v>
      </c>
      <c r="AI1607" s="95">
        <v>0</v>
      </c>
      <c r="AJ1607" s="95">
        <v>1.5</v>
      </c>
      <c r="AK1607" s="91">
        <v>0</v>
      </c>
      <c r="AL1607" s="91">
        <v>0</v>
      </c>
      <c r="AM1607" s="91">
        <v>0</v>
      </c>
      <c r="AN1607" s="91">
        <v>1</v>
      </c>
      <c r="AO1607" s="91">
        <v>4000</v>
      </c>
      <c r="AP1607" s="91">
        <v>1</v>
      </c>
      <c r="AQ1607" s="91">
        <v>0</v>
      </c>
      <c r="AR1607" s="95">
        <v>90104021</v>
      </c>
      <c r="AS1607" s="91">
        <v>90104022</v>
      </c>
      <c r="AT1607" s="89" t="s">
        <v>494</v>
      </c>
      <c r="AU1607" s="91" t="s">
        <v>351</v>
      </c>
      <c r="AV1607" s="90">
        <v>10000001</v>
      </c>
      <c r="AW1607" s="90">
        <v>62001403</v>
      </c>
      <c r="AX1607" s="89" t="s">
        <v>499</v>
      </c>
      <c r="AY1607" s="91">
        <v>0</v>
      </c>
      <c r="AZ1607" s="92">
        <v>0</v>
      </c>
      <c r="BA1607" s="92">
        <v>0</v>
      </c>
      <c r="BB1607" s="112" t="s">
        <v>2103</v>
      </c>
      <c r="BC1607" s="91">
        <v>0</v>
      </c>
      <c r="BD1607" s="91">
        <v>0</v>
      </c>
      <c r="BE1607" s="91">
        <v>0</v>
      </c>
      <c r="BF1607" s="91">
        <v>0</v>
      </c>
      <c r="BG1607" s="91">
        <v>0</v>
      </c>
      <c r="BH1607" s="91">
        <v>0</v>
      </c>
      <c r="BI1607" s="86">
        <v>0</v>
      </c>
      <c r="BJ1607" s="95">
        <v>0</v>
      </c>
      <c r="BK1607" s="95">
        <v>0</v>
      </c>
      <c r="BL1607" s="95">
        <v>0</v>
      </c>
      <c r="BM1607" s="95">
        <v>0</v>
      </c>
      <c r="BN1607" s="95">
        <v>0</v>
      </c>
      <c r="BO1607" s="95">
        <v>0</v>
      </c>
      <c r="BP1607" s="8">
        <v>0</v>
      </c>
    </row>
    <row r="1608" spans="3:68" ht="20.100000000000001" customHeight="1">
      <c r="C1608" s="90">
        <v>79000014</v>
      </c>
      <c r="D1608" s="88" t="s">
        <v>476</v>
      </c>
      <c r="E1608" s="86">
        <v>1</v>
      </c>
      <c r="F1608" s="86">
        <v>60010002</v>
      </c>
      <c r="G1608" s="86">
        <v>0</v>
      </c>
      <c r="H1608" s="87">
        <v>0</v>
      </c>
      <c r="I1608" s="86">
        <v>1</v>
      </c>
      <c r="J1608" s="86">
        <v>0</v>
      </c>
      <c r="K1608" s="87">
        <v>0</v>
      </c>
      <c r="L1608" s="87">
        <v>0</v>
      </c>
      <c r="M1608" s="86">
        <v>0</v>
      </c>
      <c r="N1608" s="86">
        <v>2</v>
      </c>
      <c r="O1608" s="86">
        <v>2</v>
      </c>
      <c r="P1608" s="91">
        <v>0.8</v>
      </c>
      <c r="Q1608" s="86">
        <v>1</v>
      </c>
      <c r="R1608" s="95">
        <v>0</v>
      </c>
      <c r="S1608" s="86">
        <v>0</v>
      </c>
      <c r="T1608" s="91">
        <v>1</v>
      </c>
      <c r="U1608" s="86">
        <v>1</v>
      </c>
      <c r="V1608" s="87">
        <v>0</v>
      </c>
      <c r="W1608" s="86">
        <v>2</v>
      </c>
      <c r="X1608" s="86">
        <v>0</v>
      </c>
      <c r="Y1608" s="86">
        <v>0</v>
      </c>
      <c r="Z1608" s="86">
        <v>0</v>
      </c>
      <c r="AA1608" s="87">
        <v>0</v>
      </c>
      <c r="AB1608" s="86">
        <v>0</v>
      </c>
      <c r="AC1608" s="86">
        <v>0</v>
      </c>
      <c r="AD1608" s="86">
        <v>10</v>
      </c>
      <c r="AE1608" s="86">
        <v>1</v>
      </c>
      <c r="AF1608" s="86">
        <v>5</v>
      </c>
      <c r="AG1608" s="96">
        <v>0</v>
      </c>
      <c r="AH1608" s="96">
        <v>1</v>
      </c>
      <c r="AI1608" s="95">
        <v>0</v>
      </c>
      <c r="AJ1608" s="86">
        <v>2.5</v>
      </c>
      <c r="AK1608" s="97">
        <v>0</v>
      </c>
      <c r="AL1608" s="86">
        <v>1</v>
      </c>
      <c r="AM1608" s="86">
        <v>0</v>
      </c>
      <c r="AN1608" s="86">
        <v>1</v>
      </c>
      <c r="AO1608" s="86">
        <v>3000</v>
      </c>
      <c r="AP1608" s="86">
        <v>1</v>
      </c>
      <c r="AQ1608" s="86">
        <v>0</v>
      </c>
      <c r="AR1608" s="233" t="s">
        <v>477</v>
      </c>
      <c r="AS1608" s="234" t="s">
        <v>478</v>
      </c>
      <c r="AT1608" s="86" t="s">
        <v>216</v>
      </c>
      <c r="AU1608" s="87">
        <v>0</v>
      </c>
      <c r="AV1608" s="87">
        <v>0</v>
      </c>
      <c r="AW1608" s="87">
        <v>62001401</v>
      </c>
      <c r="AX1608" s="93" t="s">
        <v>162</v>
      </c>
      <c r="AY1608" s="91">
        <v>0</v>
      </c>
      <c r="AZ1608" s="92">
        <v>0</v>
      </c>
      <c r="BA1608" s="92">
        <v>0</v>
      </c>
      <c r="BB1608" s="101" t="s">
        <v>2104</v>
      </c>
      <c r="BC1608" s="86">
        <v>0</v>
      </c>
      <c r="BD1608" s="86">
        <v>0</v>
      </c>
      <c r="BE1608" s="90">
        <v>0</v>
      </c>
      <c r="BF1608" s="86">
        <v>0</v>
      </c>
      <c r="BG1608" s="86">
        <v>0</v>
      </c>
      <c r="BH1608" s="97">
        <v>0</v>
      </c>
      <c r="BI1608" s="86">
        <v>0</v>
      </c>
      <c r="BJ1608" s="95">
        <v>0</v>
      </c>
      <c r="BK1608" s="95">
        <v>0</v>
      </c>
      <c r="BL1608" s="95">
        <v>0</v>
      </c>
      <c r="BM1608" s="95">
        <v>0</v>
      </c>
      <c r="BN1608" s="95">
        <v>0</v>
      </c>
      <c r="BO1608" s="95">
        <v>0</v>
      </c>
      <c r="BP1608" s="8">
        <v>0</v>
      </c>
    </row>
    <row r="1609" spans="3:68" ht="20.100000000000001" customHeight="1">
      <c r="C1609" s="90">
        <v>79000015</v>
      </c>
      <c r="D1609" s="89" t="s">
        <v>522</v>
      </c>
      <c r="E1609" s="91">
        <v>2</v>
      </c>
      <c r="F1609" s="91">
        <v>61012301</v>
      </c>
      <c r="G1609" s="91">
        <v>0</v>
      </c>
      <c r="H1609" s="92">
        <v>0</v>
      </c>
      <c r="I1609" s="90">
        <v>1</v>
      </c>
      <c r="J1609" s="90">
        <v>0</v>
      </c>
      <c r="K1609" s="90">
        <v>0</v>
      </c>
      <c r="L1609" s="91">
        <v>0</v>
      </c>
      <c r="M1609" s="91">
        <v>0</v>
      </c>
      <c r="N1609" s="91">
        <v>2</v>
      </c>
      <c r="O1609" s="91">
        <v>2</v>
      </c>
      <c r="P1609" s="91">
        <v>0.8</v>
      </c>
      <c r="Q1609" s="91">
        <v>0</v>
      </c>
      <c r="R1609" s="95">
        <v>0</v>
      </c>
      <c r="S1609" s="91">
        <v>0</v>
      </c>
      <c r="T1609" s="91">
        <v>1</v>
      </c>
      <c r="U1609" s="91">
        <v>2</v>
      </c>
      <c r="V1609" s="91">
        <v>0</v>
      </c>
      <c r="W1609" s="91">
        <v>3</v>
      </c>
      <c r="X1609" s="91">
        <v>0</v>
      </c>
      <c r="Y1609" s="91">
        <v>1</v>
      </c>
      <c r="Z1609" s="91">
        <v>0</v>
      </c>
      <c r="AA1609" s="91">
        <v>0</v>
      </c>
      <c r="AB1609" s="91">
        <v>0</v>
      </c>
      <c r="AC1609" s="91">
        <v>1</v>
      </c>
      <c r="AD1609" s="91">
        <v>12</v>
      </c>
      <c r="AE1609" s="91">
        <v>1</v>
      </c>
      <c r="AF1609" s="91">
        <v>6</v>
      </c>
      <c r="AG1609" s="95">
        <v>0</v>
      </c>
      <c r="AH1609" s="95">
        <v>1</v>
      </c>
      <c r="AI1609" s="95">
        <v>0</v>
      </c>
      <c r="AJ1609" s="95">
        <v>3</v>
      </c>
      <c r="AK1609" s="91">
        <v>0</v>
      </c>
      <c r="AL1609" s="91">
        <v>1</v>
      </c>
      <c r="AM1609" s="91">
        <v>0</v>
      </c>
      <c r="AN1609" s="91">
        <v>1</v>
      </c>
      <c r="AO1609" s="91">
        <v>3000</v>
      </c>
      <c r="AP1609" s="91">
        <v>1</v>
      </c>
      <c r="AQ1609" s="91">
        <v>0</v>
      </c>
      <c r="AR1609" s="95">
        <v>0</v>
      </c>
      <c r="AS1609" s="237" t="s">
        <v>520</v>
      </c>
      <c r="AT1609" s="89" t="s">
        <v>400</v>
      </c>
      <c r="AU1609" s="91" t="s">
        <v>171</v>
      </c>
      <c r="AV1609" s="90">
        <v>10000011</v>
      </c>
      <c r="AW1609" s="90">
        <v>62001502</v>
      </c>
      <c r="AX1609" s="93" t="s">
        <v>162</v>
      </c>
      <c r="AY1609" s="91">
        <v>0</v>
      </c>
      <c r="AZ1609" s="92">
        <v>0</v>
      </c>
      <c r="BA1609" s="92">
        <v>0</v>
      </c>
      <c r="BB1609" s="102" t="s">
        <v>523</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79000016</v>
      </c>
      <c r="D1610" s="94" t="s">
        <v>524</v>
      </c>
      <c r="E1610" s="86">
        <v>1</v>
      </c>
      <c r="F1610" s="86">
        <v>60010002</v>
      </c>
      <c r="G1610" s="86">
        <v>0</v>
      </c>
      <c r="H1610" s="87">
        <v>0</v>
      </c>
      <c r="I1610" s="86">
        <v>0</v>
      </c>
      <c r="J1610" s="86">
        <v>0</v>
      </c>
      <c r="K1610" s="87">
        <v>0</v>
      </c>
      <c r="L1610" s="87">
        <v>0</v>
      </c>
      <c r="M1610" s="86">
        <v>0</v>
      </c>
      <c r="N1610" s="91">
        <v>2</v>
      </c>
      <c r="O1610" s="91">
        <v>2</v>
      </c>
      <c r="P1610" s="86">
        <v>0.8</v>
      </c>
      <c r="Q1610" s="86">
        <v>0</v>
      </c>
      <c r="R1610" s="95">
        <v>0</v>
      </c>
      <c r="S1610" s="86">
        <v>0</v>
      </c>
      <c r="T1610" s="91">
        <v>1</v>
      </c>
      <c r="U1610" s="86">
        <v>2</v>
      </c>
      <c r="V1610" s="87">
        <v>0</v>
      </c>
      <c r="W1610" s="86">
        <v>3</v>
      </c>
      <c r="X1610" s="86">
        <v>0</v>
      </c>
      <c r="Y1610" s="86">
        <v>0</v>
      </c>
      <c r="Z1610" s="86">
        <v>0</v>
      </c>
      <c r="AA1610" s="87">
        <v>0</v>
      </c>
      <c r="AB1610" s="86">
        <v>0</v>
      </c>
      <c r="AC1610" s="86">
        <v>0</v>
      </c>
      <c r="AD1610" s="86">
        <v>8</v>
      </c>
      <c r="AE1610" s="86">
        <v>2</v>
      </c>
      <c r="AF1610" s="86" t="s">
        <v>2470</v>
      </c>
      <c r="AG1610" s="96">
        <v>0</v>
      </c>
      <c r="AH1610" s="96">
        <v>2</v>
      </c>
      <c r="AI1610" s="95">
        <v>0</v>
      </c>
      <c r="AJ1610" s="86">
        <v>1.5</v>
      </c>
      <c r="AK1610" s="97">
        <v>0</v>
      </c>
      <c r="AL1610" s="86">
        <v>0</v>
      </c>
      <c r="AM1610" s="86">
        <v>0</v>
      </c>
      <c r="AN1610" s="86">
        <v>2.5</v>
      </c>
      <c r="AO1610" s="91">
        <v>8000</v>
      </c>
      <c r="AP1610" s="86">
        <v>1.5</v>
      </c>
      <c r="AQ1610" s="86">
        <v>10</v>
      </c>
      <c r="AR1610" s="95">
        <v>0</v>
      </c>
      <c r="AS1610" s="238" t="s">
        <v>520</v>
      </c>
      <c r="AT1610" s="93" t="s">
        <v>216</v>
      </c>
      <c r="AU1610" s="87">
        <v>0</v>
      </c>
      <c r="AV1610" s="87">
        <v>0</v>
      </c>
      <c r="AW1610" s="87">
        <v>62001503</v>
      </c>
      <c r="AX1610" s="93" t="s">
        <v>382</v>
      </c>
      <c r="AY1610" s="91" t="s">
        <v>525</v>
      </c>
      <c r="AZ1610" s="92">
        <v>0</v>
      </c>
      <c r="BA1610" s="92">
        <v>0</v>
      </c>
      <c r="BB1610" s="102" t="s">
        <v>526</v>
      </c>
      <c r="BC1610" s="86">
        <v>2</v>
      </c>
      <c r="BD1610" s="86">
        <v>0</v>
      </c>
      <c r="BE1610" s="90">
        <v>0</v>
      </c>
      <c r="BF1610" s="86">
        <v>1</v>
      </c>
      <c r="BG1610" s="86">
        <v>2</v>
      </c>
      <c r="BH1610" s="97">
        <v>0</v>
      </c>
      <c r="BI1610" s="86">
        <v>0</v>
      </c>
      <c r="BJ1610" s="95">
        <v>0</v>
      </c>
      <c r="BK1610" s="95">
        <v>0</v>
      </c>
      <c r="BL1610" s="95">
        <v>0</v>
      </c>
      <c r="BM1610" s="95">
        <v>0</v>
      </c>
      <c r="BN1610" s="95">
        <v>0</v>
      </c>
      <c r="BO1610" s="95">
        <v>0</v>
      </c>
      <c r="BP1610" s="8">
        <v>0</v>
      </c>
    </row>
    <row r="1611" spans="3:68" ht="19.5" customHeight="1">
      <c r="C1611" s="90">
        <v>79000017</v>
      </c>
      <c r="D1611" s="89" t="s">
        <v>738</v>
      </c>
      <c r="E1611" s="90">
        <v>1</v>
      </c>
      <c r="F1611" s="90">
        <v>80004009</v>
      </c>
      <c r="G1611" s="90">
        <v>0</v>
      </c>
      <c r="H1611" s="92">
        <v>0</v>
      </c>
      <c r="I1611" s="90">
        <v>1</v>
      </c>
      <c r="J1611" s="90">
        <v>0</v>
      </c>
      <c r="K1611" s="90">
        <v>0</v>
      </c>
      <c r="L1611" s="91">
        <v>0</v>
      </c>
      <c r="M1611" s="91">
        <v>0</v>
      </c>
      <c r="N1611" s="91">
        <v>2</v>
      </c>
      <c r="O1611" s="91">
        <v>16</v>
      </c>
      <c r="P1611" s="91">
        <v>5</v>
      </c>
      <c r="Q1611" s="91">
        <v>0</v>
      </c>
      <c r="R1611" s="95">
        <v>0</v>
      </c>
      <c r="S1611" s="91">
        <v>0</v>
      </c>
      <c r="T1611" s="91">
        <v>1</v>
      </c>
      <c r="U1611" s="91">
        <v>2</v>
      </c>
      <c r="V1611" s="91">
        <v>0</v>
      </c>
      <c r="W1611" s="91">
        <v>1</v>
      </c>
      <c r="X1611" s="91">
        <v>0</v>
      </c>
      <c r="Y1611" s="91">
        <v>0</v>
      </c>
      <c r="Z1611" s="91">
        <v>0</v>
      </c>
      <c r="AA1611" s="91">
        <v>0</v>
      </c>
      <c r="AB1611" s="91">
        <v>0</v>
      </c>
      <c r="AC1611" s="91">
        <v>1</v>
      </c>
      <c r="AD1611" s="91">
        <v>0</v>
      </c>
      <c r="AE1611" s="91">
        <v>1</v>
      </c>
      <c r="AF1611" s="91">
        <v>2</v>
      </c>
      <c r="AG1611" s="95">
        <v>0</v>
      </c>
      <c r="AH1611" s="95">
        <v>2</v>
      </c>
      <c r="AI1611" s="95">
        <v>0</v>
      </c>
      <c r="AJ1611" s="95">
        <v>2</v>
      </c>
      <c r="AK1611" s="91">
        <v>0</v>
      </c>
      <c r="AL1611" s="91">
        <v>0</v>
      </c>
      <c r="AM1611" s="91">
        <v>0</v>
      </c>
      <c r="AN1611" s="91">
        <v>2</v>
      </c>
      <c r="AO1611" s="91">
        <v>5000</v>
      </c>
      <c r="AP1611" s="91">
        <v>0</v>
      </c>
      <c r="AQ1611" s="91">
        <v>10</v>
      </c>
      <c r="AR1611" s="99">
        <v>0</v>
      </c>
      <c r="AS1611" s="237" t="s">
        <v>160</v>
      </c>
      <c r="AT1611" s="89" t="s">
        <v>161</v>
      </c>
      <c r="AU1611" s="91" t="s">
        <v>351</v>
      </c>
      <c r="AV1611" s="90">
        <v>10000007</v>
      </c>
      <c r="AW1611" s="235" t="s">
        <v>739</v>
      </c>
      <c r="AX1611" s="89" t="s">
        <v>382</v>
      </c>
      <c r="AY1611" s="91" t="s">
        <v>740</v>
      </c>
      <c r="AZ1611" s="92">
        <v>0</v>
      </c>
      <c r="BA1611" s="92">
        <v>1</v>
      </c>
      <c r="BB1611" s="102" t="s">
        <v>741</v>
      </c>
      <c r="BC1611" s="91">
        <v>0</v>
      </c>
      <c r="BD1611" s="91">
        <v>0</v>
      </c>
      <c r="BE1611" s="91">
        <v>0</v>
      </c>
      <c r="BF1611" s="91">
        <v>0</v>
      </c>
      <c r="BG1611" s="91">
        <v>0</v>
      </c>
      <c r="BH1611" s="91">
        <v>0</v>
      </c>
      <c r="BI1611" s="86">
        <v>0</v>
      </c>
      <c r="BJ1611" s="95">
        <v>0</v>
      </c>
      <c r="BK1611" s="95">
        <v>0</v>
      </c>
      <c r="BL1611" s="95">
        <v>0</v>
      </c>
      <c r="BM1611" s="95">
        <v>0</v>
      </c>
      <c r="BN1611" s="95">
        <v>0</v>
      </c>
      <c r="BO1611" s="95">
        <v>1</v>
      </c>
      <c r="BP1611" s="8">
        <v>0</v>
      </c>
    </row>
    <row r="1612" spans="3:68" ht="20.100000000000001" customHeight="1">
      <c r="C1612" s="90">
        <v>79000018</v>
      </c>
      <c r="D1612" s="89" t="s">
        <v>518</v>
      </c>
      <c r="E1612" s="91">
        <v>2</v>
      </c>
      <c r="F1612" s="91">
        <v>61012301</v>
      </c>
      <c r="G1612" s="91">
        <v>0</v>
      </c>
      <c r="H1612" s="92">
        <v>0</v>
      </c>
      <c r="I1612" s="90">
        <v>1</v>
      </c>
      <c r="J1612" s="90">
        <v>0</v>
      </c>
      <c r="K1612" s="90">
        <v>0</v>
      </c>
      <c r="L1612" s="91">
        <v>0</v>
      </c>
      <c r="M1612" s="91">
        <v>0</v>
      </c>
      <c r="N1612" s="91">
        <v>2</v>
      </c>
      <c r="O1612" s="91">
        <v>2</v>
      </c>
      <c r="P1612" s="91">
        <v>0.99</v>
      </c>
      <c r="Q1612" s="91">
        <v>0</v>
      </c>
      <c r="R1612" s="95">
        <v>0</v>
      </c>
      <c r="S1612" s="91">
        <v>0</v>
      </c>
      <c r="T1612" s="91">
        <v>1</v>
      </c>
      <c r="U1612" s="91">
        <v>2</v>
      </c>
      <c r="V1612" s="91">
        <v>0</v>
      </c>
      <c r="W1612" s="91">
        <v>2</v>
      </c>
      <c r="X1612" s="91">
        <v>150</v>
      </c>
      <c r="Y1612" s="91">
        <v>1</v>
      </c>
      <c r="Z1612" s="91">
        <v>0</v>
      </c>
      <c r="AA1612" s="91">
        <v>0</v>
      </c>
      <c r="AB1612" s="91">
        <v>0</v>
      </c>
      <c r="AC1612" s="91">
        <v>1</v>
      </c>
      <c r="AD1612" s="91">
        <v>10</v>
      </c>
      <c r="AE1612" s="91">
        <v>2</v>
      </c>
      <c r="AF1612" s="91" t="s">
        <v>169</v>
      </c>
      <c r="AG1612" s="95">
        <v>0</v>
      </c>
      <c r="AH1612" s="95">
        <v>2</v>
      </c>
      <c r="AI1612" s="95">
        <v>0</v>
      </c>
      <c r="AJ1612" s="95">
        <v>1.5</v>
      </c>
      <c r="AK1612" s="91">
        <v>0</v>
      </c>
      <c r="AL1612" s="91">
        <v>0</v>
      </c>
      <c r="AM1612" s="91">
        <v>0</v>
      </c>
      <c r="AN1612" s="91">
        <v>1.5</v>
      </c>
      <c r="AO1612" s="91">
        <v>1600</v>
      </c>
      <c r="AP1612" s="91">
        <v>1</v>
      </c>
      <c r="AQ1612" s="91">
        <v>15</v>
      </c>
      <c r="AR1612" s="236" t="s">
        <v>519</v>
      </c>
      <c r="AS1612" s="237" t="s">
        <v>520</v>
      </c>
      <c r="AT1612" s="89" t="s">
        <v>199</v>
      </c>
      <c r="AU1612" s="91" t="s">
        <v>171</v>
      </c>
      <c r="AV1612" s="90">
        <v>10000011</v>
      </c>
      <c r="AW1612" s="90">
        <v>62001501</v>
      </c>
      <c r="AX1612" s="89" t="s">
        <v>172</v>
      </c>
      <c r="AY1612" s="91">
        <v>0</v>
      </c>
      <c r="AZ1612" s="92">
        <v>0</v>
      </c>
      <c r="BA1612" s="92">
        <v>0</v>
      </c>
      <c r="BB1612" s="102" t="s">
        <v>521</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79000019</v>
      </c>
      <c r="D1613" s="89" t="s">
        <v>727</v>
      </c>
      <c r="E1613" s="91">
        <v>1</v>
      </c>
      <c r="F1613" s="91">
        <v>61012201</v>
      </c>
      <c r="G1613" s="91">
        <v>0</v>
      </c>
      <c r="H1613" s="92">
        <v>0</v>
      </c>
      <c r="I1613" s="90">
        <v>1</v>
      </c>
      <c r="J1613" s="91">
        <v>0</v>
      </c>
      <c r="K1613" s="91">
        <v>0</v>
      </c>
      <c r="L1613" s="91">
        <v>0</v>
      </c>
      <c r="M1613" s="91">
        <v>0</v>
      </c>
      <c r="N1613" s="91">
        <v>2</v>
      </c>
      <c r="O1613" s="91">
        <v>2</v>
      </c>
      <c r="P1613" s="91">
        <v>0.99</v>
      </c>
      <c r="Q1613" s="91">
        <v>0</v>
      </c>
      <c r="R1613" s="95">
        <v>0</v>
      </c>
      <c r="S1613" s="91">
        <v>0</v>
      </c>
      <c r="T1613" s="91">
        <v>1</v>
      </c>
      <c r="U1613" s="91">
        <v>2</v>
      </c>
      <c r="V1613" s="91">
        <v>0</v>
      </c>
      <c r="W1613" s="91">
        <v>0</v>
      </c>
      <c r="X1613" s="91">
        <v>0</v>
      </c>
      <c r="Y1613" s="91">
        <v>1</v>
      </c>
      <c r="Z1613" s="91">
        <v>0</v>
      </c>
      <c r="AA1613" s="91">
        <v>0</v>
      </c>
      <c r="AB1613" s="91">
        <v>0</v>
      </c>
      <c r="AC1613" s="91">
        <v>1</v>
      </c>
      <c r="AD1613" s="91">
        <v>8</v>
      </c>
      <c r="AE1613" s="91">
        <v>1</v>
      </c>
      <c r="AF1613" s="91">
        <v>1</v>
      </c>
      <c r="AG1613" s="95">
        <v>0</v>
      </c>
      <c r="AH1613" s="95">
        <v>1</v>
      </c>
      <c r="AI1613" s="95">
        <v>0</v>
      </c>
      <c r="AJ1613" s="95">
        <v>1.5</v>
      </c>
      <c r="AK1613" s="91">
        <v>0</v>
      </c>
      <c r="AL1613" s="91">
        <v>0</v>
      </c>
      <c r="AM1613" s="91">
        <v>0</v>
      </c>
      <c r="AN1613" s="91">
        <v>0</v>
      </c>
      <c r="AO1613" s="91">
        <v>300</v>
      </c>
      <c r="AP1613" s="91">
        <v>0</v>
      </c>
      <c r="AQ1613" s="91">
        <v>0</v>
      </c>
      <c r="AR1613" s="233" t="s">
        <v>728</v>
      </c>
      <c r="AS1613" s="91">
        <v>0</v>
      </c>
      <c r="AT1613" s="89" t="s">
        <v>161</v>
      </c>
      <c r="AU1613" s="91" t="s">
        <v>351</v>
      </c>
      <c r="AV1613" s="90">
        <v>0</v>
      </c>
      <c r="AW1613" s="90">
        <v>0</v>
      </c>
      <c r="AX1613" s="89" t="s">
        <v>499</v>
      </c>
      <c r="AY1613" s="91">
        <v>0</v>
      </c>
      <c r="AZ1613" s="92">
        <v>0</v>
      </c>
      <c r="BA1613" s="92">
        <v>0</v>
      </c>
      <c r="BB1613" s="112" t="s">
        <v>729</v>
      </c>
      <c r="BC1613" s="91">
        <v>0</v>
      </c>
      <c r="BD1613" s="91">
        <v>0</v>
      </c>
      <c r="BE1613" s="91">
        <v>0</v>
      </c>
      <c r="BF1613" s="91">
        <v>0</v>
      </c>
      <c r="BG1613" s="91">
        <v>0</v>
      </c>
      <c r="BH1613" s="91">
        <v>0</v>
      </c>
      <c r="BI1613" s="86">
        <v>0</v>
      </c>
      <c r="BJ1613" s="95">
        <v>0</v>
      </c>
      <c r="BK1613" s="95">
        <v>0</v>
      </c>
      <c r="BL1613" s="95">
        <v>0</v>
      </c>
      <c r="BM1613" s="95">
        <v>0</v>
      </c>
      <c r="BN1613" s="95">
        <v>0</v>
      </c>
      <c r="BO1613" s="95">
        <v>1</v>
      </c>
      <c r="BP1613" s="8">
        <v>0</v>
      </c>
    </row>
    <row r="1614" spans="3:68" ht="20.100000000000001" customHeight="1">
      <c r="C1614" s="90">
        <v>79000020</v>
      </c>
      <c r="D1614" s="93" t="s">
        <v>374</v>
      </c>
      <c r="E1614" s="90">
        <v>1</v>
      </c>
      <c r="F1614" s="90">
        <v>60010300</v>
      </c>
      <c r="G1614" s="90">
        <v>0</v>
      </c>
      <c r="H1614" s="92">
        <v>0</v>
      </c>
      <c r="I1614" s="90">
        <v>1</v>
      </c>
      <c r="J1614" s="90">
        <v>0</v>
      </c>
      <c r="K1614" s="90">
        <v>0</v>
      </c>
      <c r="L1614" s="90">
        <v>0</v>
      </c>
      <c r="M1614" s="90">
        <v>0</v>
      </c>
      <c r="N1614" s="91">
        <v>2</v>
      </c>
      <c r="O1614" s="90">
        <v>2</v>
      </c>
      <c r="P1614" s="90">
        <v>0.6</v>
      </c>
      <c r="Q1614" s="90">
        <v>0</v>
      </c>
      <c r="R1614" s="95">
        <v>0</v>
      </c>
      <c r="S1614" s="92">
        <v>0</v>
      </c>
      <c r="T1614" s="91">
        <v>1</v>
      </c>
      <c r="U1614" s="90">
        <v>2</v>
      </c>
      <c r="V1614" s="90">
        <v>0</v>
      </c>
      <c r="W1614" s="90">
        <v>0.5</v>
      </c>
      <c r="X1614" s="90">
        <v>0</v>
      </c>
      <c r="Y1614" s="90">
        <v>0</v>
      </c>
      <c r="Z1614" s="90">
        <v>0</v>
      </c>
      <c r="AA1614" s="90">
        <v>0</v>
      </c>
      <c r="AB1614" s="90">
        <v>0</v>
      </c>
      <c r="AC1614" s="90">
        <v>0</v>
      </c>
      <c r="AD1614" s="90">
        <v>12</v>
      </c>
      <c r="AE1614" s="90">
        <v>1</v>
      </c>
      <c r="AF1614" s="90">
        <v>3</v>
      </c>
      <c r="AG1614" s="95">
        <v>1</v>
      </c>
      <c r="AH1614" s="95">
        <v>0</v>
      </c>
      <c r="AI1614" s="95">
        <v>0</v>
      </c>
      <c r="AJ1614" s="95">
        <v>1.5</v>
      </c>
      <c r="AK1614" s="90">
        <v>0</v>
      </c>
      <c r="AL1614" s="90">
        <v>0</v>
      </c>
      <c r="AM1614" s="90">
        <v>0</v>
      </c>
      <c r="AN1614" s="90">
        <v>1</v>
      </c>
      <c r="AO1614" s="90">
        <v>360000</v>
      </c>
      <c r="AP1614" s="90">
        <v>0.5</v>
      </c>
      <c r="AQ1614" s="90">
        <v>0</v>
      </c>
      <c r="AR1614" s="95">
        <v>0</v>
      </c>
      <c r="AS1614" s="90" t="s">
        <v>375</v>
      </c>
      <c r="AT1614" s="93" t="s">
        <v>161</v>
      </c>
      <c r="AU1614" s="90" t="s">
        <v>358</v>
      </c>
      <c r="AV1614" s="90">
        <v>10002001</v>
      </c>
      <c r="AW1614" s="90">
        <v>70106001</v>
      </c>
      <c r="AX1614" s="93" t="s">
        <v>232</v>
      </c>
      <c r="AY1614" s="93" t="s">
        <v>376</v>
      </c>
      <c r="AZ1614" s="92">
        <v>0</v>
      </c>
      <c r="BA1614" s="92">
        <v>0</v>
      </c>
      <c r="BB1614" s="103" t="s">
        <v>377</v>
      </c>
      <c r="BC1614" s="90">
        <v>0</v>
      </c>
      <c r="BD1614" s="91">
        <v>0</v>
      </c>
      <c r="BE1614" s="90">
        <v>0</v>
      </c>
      <c r="BF1614" s="90">
        <v>0</v>
      </c>
      <c r="BG1614" s="90">
        <v>0</v>
      </c>
      <c r="BH1614" s="90">
        <v>0</v>
      </c>
      <c r="BI1614" s="86">
        <v>0</v>
      </c>
      <c r="BJ1614" s="95">
        <v>0</v>
      </c>
      <c r="BK1614" s="95">
        <v>0</v>
      </c>
      <c r="BL1614" s="95">
        <v>0</v>
      </c>
      <c r="BM1614" s="95">
        <v>0</v>
      </c>
      <c r="BN1614" s="95">
        <v>0</v>
      </c>
      <c r="BO1614" s="95">
        <v>0</v>
      </c>
      <c r="BP1614" s="8">
        <v>0</v>
      </c>
    </row>
    <row r="1615" spans="3:68" ht="20.100000000000001" customHeight="1">
      <c r="C1615" s="16">
        <v>79001001</v>
      </c>
      <c r="D1615" s="14" t="s">
        <v>754</v>
      </c>
      <c r="E1615" s="16">
        <v>1</v>
      </c>
      <c r="F1615" s="13">
        <v>60010100</v>
      </c>
      <c r="G1615" s="16">
        <v>0</v>
      </c>
      <c r="H1615" s="15">
        <v>0</v>
      </c>
      <c r="I1615" s="16">
        <v>1</v>
      </c>
      <c r="J1615" s="16">
        <v>0</v>
      </c>
      <c r="K1615" s="16">
        <v>0</v>
      </c>
      <c r="L1615" s="13">
        <v>0</v>
      </c>
      <c r="M1615" s="13">
        <v>0</v>
      </c>
      <c r="N1615" s="54">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3</v>
      </c>
      <c r="AE1615" s="13">
        <v>2</v>
      </c>
      <c r="AF1615" s="13" t="s">
        <v>169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v>0</v>
      </c>
      <c r="AZ1615" s="15">
        <v>0</v>
      </c>
      <c r="BA1615" s="15">
        <v>0</v>
      </c>
      <c r="BB1615" s="36" t="s">
        <v>691</v>
      </c>
      <c r="BC1615" s="13">
        <v>1</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19.5" customHeight="1">
      <c r="C1616" s="16">
        <v>79002001</v>
      </c>
      <c r="D1616" s="14" t="s">
        <v>681</v>
      </c>
      <c r="E1616" s="16">
        <v>1</v>
      </c>
      <c r="F1616" s="13">
        <v>60010100</v>
      </c>
      <c r="G1616" s="16">
        <v>0</v>
      </c>
      <c r="H1616" s="15">
        <v>0</v>
      </c>
      <c r="I1616" s="16">
        <v>1</v>
      </c>
      <c r="J1616" s="16">
        <v>0</v>
      </c>
      <c r="K1616" s="16">
        <v>0</v>
      </c>
      <c r="L1616" s="13">
        <v>0</v>
      </c>
      <c r="M1616" s="13">
        <v>0</v>
      </c>
      <c r="N1616" s="54">
        <v>2</v>
      </c>
      <c r="O1616" s="13">
        <v>2</v>
      </c>
      <c r="P1616" s="13">
        <v>0.9</v>
      </c>
      <c r="Q1616" s="13">
        <v>0</v>
      </c>
      <c r="R1616" s="8">
        <v>101</v>
      </c>
      <c r="S1616" s="13">
        <v>0</v>
      </c>
      <c r="T1616" s="13">
        <v>1</v>
      </c>
      <c r="U1616" s="13">
        <v>2</v>
      </c>
      <c r="V1616" s="13">
        <v>0</v>
      </c>
      <c r="W1616" s="13">
        <v>3</v>
      </c>
      <c r="X1616" s="13">
        <v>0</v>
      </c>
      <c r="Y1616" s="13">
        <v>1</v>
      </c>
      <c r="Z1616" s="13">
        <v>0</v>
      </c>
      <c r="AA1616" s="13">
        <v>0</v>
      </c>
      <c r="AB1616" s="13">
        <v>0</v>
      </c>
      <c r="AC1616" s="13">
        <v>0</v>
      </c>
      <c r="AD1616" s="13">
        <v>10</v>
      </c>
      <c r="AE1616" s="13">
        <v>1</v>
      </c>
      <c r="AF1616" s="13" t="s">
        <v>394</v>
      </c>
      <c r="AG1616" s="8">
        <v>1</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70403003</v>
      </c>
      <c r="AX1616" s="14" t="s">
        <v>162</v>
      </c>
      <c r="AY1616" s="13">
        <v>0</v>
      </c>
      <c r="AZ1616" s="15">
        <v>0</v>
      </c>
      <c r="BA1616" s="15">
        <v>0</v>
      </c>
      <c r="BB1616" s="36" t="s">
        <v>2026</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79003001</v>
      </c>
      <c r="D1617" s="14" t="s">
        <v>432</v>
      </c>
      <c r="E1617" s="13">
        <v>1</v>
      </c>
      <c r="F1617" s="13">
        <v>60010100</v>
      </c>
      <c r="G1617" s="16">
        <v>0</v>
      </c>
      <c r="H1617" s="15">
        <v>0</v>
      </c>
      <c r="I1617" s="16">
        <v>1</v>
      </c>
      <c r="J1617" s="16">
        <v>0</v>
      </c>
      <c r="K1617" s="16">
        <v>0</v>
      </c>
      <c r="L1617" s="13">
        <v>0</v>
      </c>
      <c r="M1617" s="13">
        <v>0</v>
      </c>
      <c r="N1617" s="13">
        <v>2</v>
      </c>
      <c r="O1617" s="13">
        <v>1</v>
      </c>
      <c r="P1617" s="13">
        <v>0.5</v>
      </c>
      <c r="Q1617" s="13">
        <v>0</v>
      </c>
      <c r="R1617" s="8">
        <v>0</v>
      </c>
      <c r="S1617" s="13">
        <v>0</v>
      </c>
      <c r="T1617" s="13">
        <v>1</v>
      </c>
      <c r="U1617" s="13">
        <v>2</v>
      </c>
      <c r="V1617" s="13">
        <v>0</v>
      </c>
      <c r="W1617" s="13">
        <v>3</v>
      </c>
      <c r="X1617" s="13">
        <v>0</v>
      </c>
      <c r="Y1617" s="13">
        <v>0</v>
      </c>
      <c r="Z1617" s="13">
        <v>0</v>
      </c>
      <c r="AA1617" s="13">
        <v>0</v>
      </c>
      <c r="AB1617" s="13">
        <v>0</v>
      </c>
      <c r="AC1617" s="13">
        <v>0</v>
      </c>
      <c r="AD1617" s="13">
        <v>10</v>
      </c>
      <c r="AE1617" s="13">
        <v>1</v>
      </c>
      <c r="AF1617" s="13">
        <v>3</v>
      </c>
      <c r="AG1617" s="8">
        <v>6</v>
      </c>
      <c r="AH1617" s="8">
        <v>1</v>
      </c>
      <c r="AI1617" s="8">
        <v>0</v>
      </c>
      <c r="AJ1617" s="8">
        <v>1.5</v>
      </c>
      <c r="AK1617" s="13">
        <v>0</v>
      </c>
      <c r="AL1617" s="13">
        <v>0</v>
      </c>
      <c r="AM1617" s="13">
        <v>0</v>
      </c>
      <c r="AN1617" s="13">
        <v>3</v>
      </c>
      <c r="AO1617" s="13">
        <v>5000</v>
      </c>
      <c r="AP1617" s="13">
        <v>3</v>
      </c>
      <c r="AQ1617" s="13">
        <v>0</v>
      </c>
      <c r="AR1617" s="8">
        <v>0</v>
      </c>
      <c r="AS1617" s="13" t="s">
        <v>160</v>
      </c>
      <c r="AT1617" s="17" t="s">
        <v>199</v>
      </c>
      <c r="AU1617" s="13" t="s">
        <v>351</v>
      </c>
      <c r="AV1617" s="16">
        <v>10000007</v>
      </c>
      <c r="AW1617" s="16">
        <v>70103003</v>
      </c>
      <c r="AX1617" s="14" t="s">
        <v>162</v>
      </c>
      <c r="AY1617" s="13" t="s">
        <v>2080</v>
      </c>
      <c r="AZ1617" s="15">
        <v>0</v>
      </c>
      <c r="BA1617" s="15">
        <v>0</v>
      </c>
      <c r="BB1617" s="36" t="s">
        <v>434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19.5" customHeight="1">
      <c r="C1618" s="16">
        <v>79003002</v>
      </c>
      <c r="D1618" s="14" t="s">
        <v>700</v>
      </c>
      <c r="E1618" s="16">
        <v>1</v>
      </c>
      <c r="F1618" s="13">
        <v>60010100</v>
      </c>
      <c r="G1618" s="16">
        <v>0</v>
      </c>
      <c r="H1618" s="15">
        <v>0</v>
      </c>
      <c r="I1618" s="16">
        <v>1</v>
      </c>
      <c r="J1618" s="16">
        <v>0</v>
      </c>
      <c r="K1618" s="16">
        <v>0</v>
      </c>
      <c r="L1618" s="13">
        <v>0</v>
      </c>
      <c r="M1618" s="13">
        <v>0</v>
      </c>
      <c r="N1618" s="54">
        <v>2</v>
      </c>
      <c r="O1618" s="13">
        <v>1</v>
      </c>
      <c r="P1618" s="13">
        <v>0.25</v>
      </c>
      <c r="Q1618" s="13">
        <v>0</v>
      </c>
      <c r="R1618" s="8">
        <v>101</v>
      </c>
      <c r="S1618" s="13">
        <v>0</v>
      </c>
      <c r="T1618" s="13">
        <v>1</v>
      </c>
      <c r="U1618" s="13">
        <v>2</v>
      </c>
      <c r="V1618" s="13">
        <v>0</v>
      </c>
      <c r="W1618" s="13">
        <v>1.5</v>
      </c>
      <c r="X1618" s="13">
        <v>0</v>
      </c>
      <c r="Y1618" s="13">
        <v>1</v>
      </c>
      <c r="Z1618" s="13">
        <v>0</v>
      </c>
      <c r="AA1618" s="13">
        <v>0</v>
      </c>
      <c r="AB1618" s="13">
        <v>0</v>
      </c>
      <c r="AC1618" s="13">
        <v>0</v>
      </c>
      <c r="AD1618" s="13">
        <v>15</v>
      </c>
      <c r="AE1618" s="13">
        <v>1</v>
      </c>
      <c r="AF1618" s="13" t="s">
        <v>553</v>
      </c>
      <c r="AG1618" s="8">
        <v>0</v>
      </c>
      <c r="AH1618" s="8">
        <v>0</v>
      </c>
      <c r="AI1618" s="8">
        <v>0</v>
      </c>
      <c r="AJ1618" s="8">
        <v>0</v>
      </c>
      <c r="AK1618" s="13">
        <v>0</v>
      </c>
      <c r="AL1618" s="13">
        <v>0</v>
      </c>
      <c r="AM1618" s="13">
        <v>0</v>
      </c>
      <c r="AN1618" s="13">
        <v>0.5</v>
      </c>
      <c r="AO1618" s="13">
        <v>100000</v>
      </c>
      <c r="AP1618" s="13">
        <v>0.5</v>
      </c>
      <c r="AQ1618" s="13">
        <v>0</v>
      </c>
      <c r="AR1618" s="8">
        <v>0</v>
      </c>
      <c r="AS1618" s="239" t="s">
        <v>648</v>
      </c>
      <c r="AT1618" s="17" t="s">
        <v>216</v>
      </c>
      <c r="AU1618" s="13" t="s">
        <v>351</v>
      </c>
      <c r="AV1618" s="16">
        <v>10000007</v>
      </c>
      <c r="AW1618" s="16">
        <v>70202004</v>
      </c>
      <c r="AX1618" s="17" t="s">
        <v>232</v>
      </c>
      <c r="AY1618" s="17" t="s">
        <v>262</v>
      </c>
      <c r="AZ1618" s="15">
        <v>0</v>
      </c>
      <c r="BA1618" s="15">
        <v>0</v>
      </c>
      <c r="BB1618" s="36" t="s">
        <v>2078</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80000001</v>
      </c>
      <c r="D1619" s="14" t="s">
        <v>2105</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2106</v>
      </c>
      <c r="AZ1619" s="15">
        <v>0</v>
      </c>
      <c r="BA1619" s="15">
        <v>0</v>
      </c>
      <c r="BB1619" s="36" t="s">
        <v>2107</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80000002</v>
      </c>
      <c r="D1620" s="14" t="s">
        <v>2108</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2106</v>
      </c>
      <c r="AZ1620" s="15">
        <v>0</v>
      </c>
      <c r="BA1620" s="15">
        <v>0</v>
      </c>
      <c r="BB1620" s="36" t="s">
        <v>354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80000003</v>
      </c>
      <c r="D1621" s="14" t="s">
        <v>2109</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2106</v>
      </c>
      <c r="AZ1621" s="15">
        <v>0</v>
      </c>
      <c r="BA1621" s="15">
        <v>0</v>
      </c>
      <c r="BB1621" s="36" t="s">
        <v>2110</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80000004</v>
      </c>
      <c r="D1622" s="14" t="s">
        <v>2111</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2106</v>
      </c>
      <c r="AZ1622" s="15">
        <v>0</v>
      </c>
      <c r="BA1622" s="15">
        <v>0</v>
      </c>
      <c r="BB1622" s="36" t="s">
        <v>2112</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80000005</v>
      </c>
      <c r="D1623" s="14" t="s">
        <v>2113</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2106</v>
      </c>
      <c r="AZ1623" s="15">
        <v>0</v>
      </c>
      <c r="BA1623" s="15">
        <v>0</v>
      </c>
      <c r="BB1623" s="36" t="s">
        <v>2114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80000006</v>
      </c>
      <c r="D1624" s="14" t="s">
        <v>2115</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2106</v>
      </c>
      <c r="AZ1624" s="15">
        <v>0</v>
      </c>
      <c r="BA1624" s="15">
        <v>0</v>
      </c>
      <c r="BB1624" s="36" t="s">
        <v>2116</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80000007</v>
      </c>
      <c r="D1625" s="14" t="s">
        <v>2117</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2106</v>
      </c>
      <c r="AZ1625" s="15">
        <v>0</v>
      </c>
      <c r="BA1625" s="15">
        <v>0</v>
      </c>
      <c r="BB1625" s="36" t="s">
        <v>2118</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80000008</v>
      </c>
      <c r="D1626" s="14" t="s">
        <v>2119</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2106</v>
      </c>
      <c r="AZ1626" s="15">
        <v>0</v>
      </c>
      <c r="BA1626" s="15">
        <v>0</v>
      </c>
      <c r="BB1626" s="36" t="s">
        <v>831</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80001001</v>
      </c>
      <c r="D1627" s="14" t="s">
        <v>2120</v>
      </c>
      <c r="E1627" s="13">
        <v>1</v>
      </c>
      <c r="F1627" s="13">
        <v>80001001</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2121</v>
      </c>
      <c r="AZ1627" s="15">
        <v>0</v>
      </c>
      <c r="BA1627" s="15">
        <v>0</v>
      </c>
      <c r="BB1627" s="36" t="s">
        <v>2122</v>
      </c>
      <c r="BC1627" s="13">
        <v>0</v>
      </c>
      <c r="BD1627" s="13">
        <v>0</v>
      </c>
      <c r="BE1627" s="13"/>
      <c r="BF1627" s="13"/>
      <c r="BG1627" s="13"/>
      <c r="BH1627" s="13">
        <v>80002001</v>
      </c>
      <c r="BI1627" s="11">
        <v>0</v>
      </c>
      <c r="BJ1627" s="8">
        <v>0</v>
      </c>
      <c r="BK1627" s="8">
        <v>0</v>
      </c>
      <c r="BL1627" s="8">
        <v>0</v>
      </c>
      <c r="BM1627" s="8">
        <v>0</v>
      </c>
      <c r="BN1627" s="8">
        <v>0</v>
      </c>
      <c r="BO1627" s="8">
        <v>0</v>
      </c>
      <c r="BP1627" s="8">
        <v>0</v>
      </c>
    </row>
    <row r="1628" spans="3:68" ht="20.100000000000001" customHeight="1">
      <c r="C1628" s="16">
        <v>80001002</v>
      </c>
      <c r="D1628" s="14" t="s">
        <v>2123</v>
      </c>
      <c r="E1628" s="13">
        <v>1</v>
      </c>
      <c r="F1628" s="13">
        <v>80001002</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2124</v>
      </c>
      <c r="AZ1628" s="15">
        <v>0</v>
      </c>
      <c r="BA1628" s="15">
        <v>0</v>
      </c>
      <c r="BB1628" s="36" t="s">
        <v>2125</v>
      </c>
      <c r="BC1628" s="13"/>
      <c r="BD1628" s="13">
        <v>0</v>
      </c>
      <c r="BE1628" s="13"/>
      <c r="BF1628" s="13"/>
      <c r="BG1628" s="13"/>
      <c r="BH1628" s="13">
        <v>80002002</v>
      </c>
      <c r="BI1628" s="13">
        <v>0</v>
      </c>
      <c r="BJ1628" s="8">
        <v>0</v>
      </c>
      <c r="BK1628" s="8">
        <v>0</v>
      </c>
      <c r="BL1628" s="8">
        <v>0</v>
      </c>
      <c r="BM1628" s="8">
        <v>0</v>
      </c>
      <c r="BN1628" s="8">
        <v>0</v>
      </c>
      <c r="BO1628" s="8">
        <v>0</v>
      </c>
      <c r="BP1628" s="8">
        <v>0</v>
      </c>
    </row>
    <row r="1629" spans="3:68" ht="20.100000000000001" customHeight="1">
      <c r="C1629" s="16">
        <v>80001003</v>
      </c>
      <c r="D1629" s="14" t="s">
        <v>2126</v>
      </c>
      <c r="E1629" s="13">
        <v>1</v>
      </c>
      <c r="F1629" s="13">
        <v>80001003</v>
      </c>
      <c r="G1629" s="16">
        <v>0</v>
      </c>
      <c r="H1629" s="15">
        <v>0</v>
      </c>
      <c r="I1629" s="16">
        <v>1</v>
      </c>
      <c r="J1629" s="16">
        <v>0</v>
      </c>
      <c r="K1629" s="16">
        <v>0</v>
      </c>
      <c r="L1629" s="13">
        <v>0</v>
      </c>
      <c r="M1629" s="13">
        <v>0</v>
      </c>
      <c r="N1629" s="13">
        <v>5</v>
      </c>
      <c r="O1629" s="13">
        <v>0</v>
      </c>
      <c r="P1629" s="13">
        <v>0</v>
      </c>
      <c r="Q1629" s="13">
        <v>0</v>
      </c>
      <c r="R1629" s="8">
        <v>0</v>
      </c>
      <c r="S1629" s="13">
        <v>0</v>
      </c>
      <c r="T1629" s="13">
        <v>1</v>
      </c>
      <c r="U1629" s="13">
        <v>2</v>
      </c>
      <c r="V1629" s="13">
        <v>0</v>
      </c>
      <c r="W1629" s="13">
        <v>0</v>
      </c>
      <c r="X1629" s="13">
        <v>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2127</v>
      </c>
      <c r="AZ1629" s="15">
        <v>0</v>
      </c>
      <c r="BA1629" s="15">
        <v>0</v>
      </c>
      <c r="BB1629" s="36" t="s">
        <v>2128</v>
      </c>
      <c r="BC1629" s="13"/>
      <c r="BD1629" s="13">
        <v>0</v>
      </c>
      <c r="BE1629" s="13"/>
      <c r="BF1629" s="13"/>
      <c r="BG1629" s="13"/>
      <c r="BH1629" s="13">
        <v>80002003</v>
      </c>
      <c r="BI1629" s="13">
        <v>0</v>
      </c>
      <c r="BJ1629" s="8">
        <v>0</v>
      </c>
      <c r="BK1629" s="8">
        <v>0</v>
      </c>
      <c r="BL1629" s="8">
        <v>0</v>
      </c>
      <c r="BM1629" s="8">
        <v>0</v>
      </c>
      <c r="BN1629" s="8">
        <v>0</v>
      </c>
      <c r="BO1629" s="8">
        <v>0</v>
      </c>
      <c r="BP1629" s="8">
        <v>0</v>
      </c>
    </row>
    <row r="1630" spans="3:68" ht="20.100000000000001" customHeight="1">
      <c r="C1630" s="16">
        <v>80001004</v>
      </c>
      <c r="D1630" s="14" t="s">
        <v>2129</v>
      </c>
      <c r="E1630" s="13">
        <v>1</v>
      </c>
      <c r="F1630" s="13">
        <v>80001004</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2130</v>
      </c>
      <c r="AZ1630" s="15">
        <v>0</v>
      </c>
      <c r="BA1630" s="15">
        <v>0</v>
      </c>
      <c r="BB1630" s="36" t="s">
        <v>2131</v>
      </c>
      <c r="BC1630" s="13"/>
      <c r="BD1630" s="13">
        <v>0</v>
      </c>
      <c r="BE1630" s="13"/>
      <c r="BF1630" s="13"/>
      <c r="BG1630" s="13"/>
      <c r="BH1630" s="13">
        <v>80002004</v>
      </c>
      <c r="BI1630" s="13">
        <v>0</v>
      </c>
      <c r="BJ1630" s="8">
        <v>0</v>
      </c>
      <c r="BK1630" s="8">
        <v>0</v>
      </c>
      <c r="BL1630" s="8">
        <v>0</v>
      </c>
      <c r="BM1630" s="8">
        <v>0</v>
      </c>
      <c r="BN1630" s="8">
        <v>0</v>
      </c>
      <c r="BO1630" s="8">
        <v>0</v>
      </c>
      <c r="BP1630" s="8">
        <v>0</v>
      </c>
    </row>
    <row r="1631" spans="3:68" ht="20.100000000000001" customHeight="1">
      <c r="C1631" s="16">
        <v>80001005</v>
      </c>
      <c r="D1631" s="14" t="s">
        <v>2132</v>
      </c>
      <c r="E1631" s="13">
        <v>1</v>
      </c>
      <c r="F1631" s="13">
        <v>80001005</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1174</v>
      </c>
      <c r="AZ1631" s="15">
        <v>0</v>
      </c>
      <c r="BA1631" s="15">
        <v>0</v>
      </c>
      <c r="BB1631" s="36" t="s">
        <v>1175</v>
      </c>
      <c r="BC1631" s="13"/>
      <c r="BD1631" s="13">
        <v>0</v>
      </c>
      <c r="BE1631" s="13"/>
      <c r="BF1631" s="13"/>
      <c r="BG1631" s="13"/>
      <c r="BH1631" s="13">
        <v>80002005</v>
      </c>
      <c r="BI1631" s="13">
        <v>0</v>
      </c>
      <c r="BJ1631" s="8">
        <v>0</v>
      </c>
      <c r="BK1631" s="8">
        <v>0</v>
      </c>
      <c r="BL1631" s="8">
        <v>0</v>
      </c>
      <c r="BM1631" s="8">
        <v>0</v>
      </c>
      <c r="BN1631" s="8">
        <v>0</v>
      </c>
      <c r="BO1631" s="8">
        <v>0</v>
      </c>
      <c r="BP1631" s="8">
        <v>0</v>
      </c>
    </row>
    <row r="1632" spans="3:68" ht="20.100000000000001" customHeight="1">
      <c r="C1632" s="133">
        <v>80001006</v>
      </c>
      <c r="D1632" s="171" t="s">
        <v>957</v>
      </c>
      <c r="E1632" s="133">
        <v>1</v>
      </c>
      <c r="F1632" s="133">
        <v>80001006</v>
      </c>
      <c r="G1632" s="133">
        <v>0</v>
      </c>
      <c r="H1632" s="133">
        <v>0</v>
      </c>
      <c r="I1632" s="16">
        <v>1</v>
      </c>
      <c r="J1632" s="16">
        <v>0</v>
      </c>
      <c r="K1632" s="133">
        <v>0</v>
      </c>
      <c r="L1632" s="133">
        <v>0</v>
      </c>
      <c r="M1632" s="133">
        <v>0</v>
      </c>
      <c r="N1632" s="133">
        <v>5</v>
      </c>
      <c r="O1632" s="133">
        <v>0</v>
      </c>
      <c r="P1632" s="133">
        <v>0</v>
      </c>
      <c r="Q1632" s="133">
        <v>0</v>
      </c>
      <c r="R1632" s="8">
        <v>0</v>
      </c>
      <c r="S1632" s="133">
        <v>0</v>
      </c>
      <c r="T1632" s="133">
        <v>1</v>
      </c>
      <c r="U1632" s="133">
        <v>2</v>
      </c>
      <c r="V1632" s="133">
        <v>0</v>
      </c>
      <c r="W1632" s="13">
        <v>1</v>
      </c>
      <c r="X1632" s="13">
        <v>0</v>
      </c>
      <c r="Y1632" s="133">
        <v>0</v>
      </c>
      <c r="Z1632" s="133">
        <v>0</v>
      </c>
      <c r="AA1632" s="133">
        <v>0</v>
      </c>
      <c r="AB1632" s="133">
        <v>0</v>
      </c>
      <c r="AC1632" s="133">
        <v>0</v>
      </c>
      <c r="AD1632" s="133">
        <v>9</v>
      </c>
      <c r="AE1632" s="133">
        <v>2</v>
      </c>
      <c r="AF1632" s="133" t="s">
        <v>169</v>
      </c>
      <c r="AG1632" s="133">
        <v>2</v>
      </c>
      <c r="AH1632" s="133">
        <v>2</v>
      </c>
      <c r="AI1632" s="8">
        <v>0</v>
      </c>
      <c r="AJ1632" s="133">
        <v>1.5</v>
      </c>
      <c r="AK1632" s="133">
        <v>0</v>
      </c>
      <c r="AL1632" s="133">
        <v>0</v>
      </c>
      <c r="AM1632" s="133">
        <v>0</v>
      </c>
      <c r="AN1632" s="133">
        <v>1</v>
      </c>
      <c r="AO1632" s="133">
        <v>3000</v>
      </c>
      <c r="AP1632" s="133">
        <v>0.5</v>
      </c>
      <c r="AQ1632" s="133">
        <v>0</v>
      </c>
      <c r="AR1632" s="133">
        <v>0</v>
      </c>
      <c r="AS1632" s="133" t="s">
        <v>160</v>
      </c>
      <c r="AT1632" s="171" t="s">
        <v>216</v>
      </c>
      <c r="AU1632" s="133">
        <v>0</v>
      </c>
      <c r="AV1632" s="133">
        <v>0</v>
      </c>
      <c r="AW1632" s="133">
        <v>0</v>
      </c>
      <c r="AX1632" s="171" t="s">
        <v>162</v>
      </c>
      <c r="AY1632" s="133" t="s">
        <v>2133</v>
      </c>
      <c r="AZ1632" s="133">
        <v>0</v>
      </c>
      <c r="BA1632" s="133">
        <v>0</v>
      </c>
      <c r="BB1632" s="180" t="s">
        <v>2134</v>
      </c>
      <c r="BC1632" s="133"/>
      <c r="BD1632" s="13">
        <v>0</v>
      </c>
      <c r="BE1632" s="133"/>
      <c r="BF1632" s="133"/>
      <c r="BG1632" s="133"/>
      <c r="BH1632" s="133">
        <v>80002006</v>
      </c>
      <c r="BI1632" s="13">
        <v>0</v>
      </c>
      <c r="BJ1632" s="8">
        <v>0</v>
      </c>
      <c r="BK1632" s="8">
        <v>0</v>
      </c>
      <c r="BL1632" s="8">
        <v>0</v>
      </c>
      <c r="BM1632" s="8">
        <v>0</v>
      </c>
      <c r="BN1632" s="8">
        <v>0</v>
      </c>
      <c r="BO1632" s="8">
        <v>0</v>
      </c>
      <c r="BP1632" s="8">
        <v>0</v>
      </c>
    </row>
    <row r="1633" spans="3:68" ht="20.100000000000001" customHeight="1">
      <c r="C1633" s="16">
        <v>80001007</v>
      </c>
      <c r="D1633" s="14" t="s">
        <v>1688</v>
      </c>
      <c r="E1633" s="13">
        <v>1</v>
      </c>
      <c r="F1633" s="13">
        <v>80001007</v>
      </c>
      <c r="G1633" s="16">
        <v>0</v>
      </c>
      <c r="H1633" s="15">
        <v>0</v>
      </c>
      <c r="I1633" s="16">
        <v>1</v>
      </c>
      <c r="J1633" s="16">
        <v>0</v>
      </c>
      <c r="K1633" s="16">
        <v>0</v>
      </c>
      <c r="L1633" s="13">
        <v>0</v>
      </c>
      <c r="M1633" s="13">
        <v>0</v>
      </c>
      <c r="N1633" s="13">
        <v>2</v>
      </c>
      <c r="O1633" s="13">
        <v>3</v>
      </c>
      <c r="P1633" s="13">
        <v>0.1</v>
      </c>
      <c r="Q1633" s="13">
        <v>0</v>
      </c>
      <c r="R1633" s="8">
        <v>0</v>
      </c>
      <c r="S1633" s="13">
        <v>0</v>
      </c>
      <c r="T1633" s="13">
        <v>1</v>
      </c>
      <c r="U1633" s="13">
        <v>2</v>
      </c>
      <c r="V1633" s="13">
        <v>0</v>
      </c>
      <c r="W1633" s="13">
        <v>1</v>
      </c>
      <c r="X1633" s="13">
        <v>0</v>
      </c>
      <c r="Y1633" s="13">
        <v>0</v>
      </c>
      <c r="Z1633" s="13">
        <v>0</v>
      </c>
      <c r="AA1633" s="13">
        <v>0</v>
      </c>
      <c r="AB1633" s="13">
        <v>0</v>
      </c>
      <c r="AC1633" s="13">
        <v>0</v>
      </c>
      <c r="AD1633" s="13">
        <v>9</v>
      </c>
      <c r="AE1633" s="13">
        <v>1</v>
      </c>
      <c r="AF1633" s="13">
        <v>0</v>
      </c>
      <c r="AG1633" s="8">
        <v>1</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c r="AZ1633" s="15">
        <v>0</v>
      </c>
      <c r="BA1633" s="15">
        <v>0</v>
      </c>
      <c r="BB1633" s="36" t="s">
        <v>2135</v>
      </c>
      <c r="BC1633" s="13"/>
      <c r="BD1633" s="13">
        <v>0</v>
      </c>
      <c r="BE1633" s="13"/>
      <c r="BF1633" s="13"/>
      <c r="BG1633" s="13"/>
      <c r="BH1633" s="13">
        <v>80002007</v>
      </c>
      <c r="BI1633" s="13">
        <v>0</v>
      </c>
      <c r="BJ1633" s="8">
        <v>0</v>
      </c>
      <c r="BK1633" s="8">
        <v>0</v>
      </c>
      <c r="BL1633" s="8">
        <v>0</v>
      </c>
      <c r="BM1633" s="8">
        <v>0</v>
      </c>
      <c r="BN1633" s="8">
        <v>0</v>
      </c>
      <c r="BO1633" s="8">
        <v>0</v>
      </c>
      <c r="BP1633" s="8">
        <v>0</v>
      </c>
    </row>
    <row r="1634" spans="3:68" ht="20.100000000000001" customHeight="1">
      <c r="C1634" s="16">
        <v>80001008</v>
      </c>
      <c r="D1634" s="14" t="s">
        <v>2136</v>
      </c>
      <c r="E1634" s="13">
        <v>1</v>
      </c>
      <c r="F1634" s="13">
        <v>80001008</v>
      </c>
      <c r="G1634" s="16">
        <v>0</v>
      </c>
      <c r="H1634" s="15">
        <v>0</v>
      </c>
      <c r="I1634" s="16">
        <v>1</v>
      </c>
      <c r="J1634" s="16">
        <v>0</v>
      </c>
      <c r="K1634" s="16">
        <v>0</v>
      </c>
      <c r="L1634" s="13">
        <v>0</v>
      </c>
      <c r="M1634" s="13">
        <v>0</v>
      </c>
      <c r="N1634" s="13">
        <v>2</v>
      </c>
      <c r="O1634" s="13">
        <v>3</v>
      </c>
      <c r="P1634" s="13">
        <v>0.2</v>
      </c>
      <c r="Q1634" s="13">
        <v>0</v>
      </c>
      <c r="R1634" s="8">
        <v>0</v>
      </c>
      <c r="S1634" s="13">
        <v>0</v>
      </c>
      <c r="T1634" s="13">
        <v>1</v>
      </c>
      <c r="U1634" s="13">
        <v>2</v>
      </c>
      <c r="V1634" s="13">
        <v>0</v>
      </c>
      <c r="W1634" s="13">
        <v>0.5</v>
      </c>
      <c r="X1634" s="13">
        <v>0</v>
      </c>
      <c r="Y1634" s="13">
        <v>0</v>
      </c>
      <c r="Z1634" s="13">
        <v>0</v>
      </c>
      <c r="AA1634" s="13">
        <v>0</v>
      </c>
      <c r="AB1634" s="13">
        <v>0</v>
      </c>
      <c r="AC1634" s="13">
        <v>0</v>
      </c>
      <c r="AD1634" s="13">
        <v>9</v>
      </c>
      <c r="AE1634" s="13">
        <v>1</v>
      </c>
      <c r="AF1634" s="13">
        <v>0</v>
      </c>
      <c r="AG1634" s="8">
        <v>1</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c r="AZ1634" s="15">
        <v>0</v>
      </c>
      <c r="BA1634" s="15">
        <v>0</v>
      </c>
      <c r="BB1634" s="36" t="s">
        <v>2137</v>
      </c>
      <c r="BC1634" s="13"/>
      <c r="BD1634" s="13">
        <v>0</v>
      </c>
      <c r="BE1634" s="13"/>
      <c r="BF1634" s="13"/>
      <c r="BG1634" s="13"/>
      <c r="BH1634" s="13">
        <v>80002008</v>
      </c>
      <c r="BI1634" s="13">
        <v>0</v>
      </c>
      <c r="BJ1634" s="8">
        <v>0</v>
      </c>
      <c r="BK1634" s="8">
        <v>0</v>
      </c>
      <c r="BL1634" s="8">
        <v>0</v>
      </c>
      <c r="BM1634" s="8">
        <v>0</v>
      </c>
      <c r="BN1634" s="8">
        <v>0</v>
      </c>
      <c r="BO1634" s="8">
        <v>0</v>
      </c>
      <c r="BP1634" s="8">
        <v>0</v>
      </c>
    </row>
    <row r="1635" spans="3:68" ht="20.100000000000001" customHeight="1">
      <c r="C1635" s="16">
        <v>80001009</v>
      </c>
      <c r="D1635" s="14" t="s">
        <v>1691</v>
      </c>
      <c r="E1635" s="13">
        <v>1</v>
      </c>
      <c r="F1635" s="13">
        <v>80001009</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2138</v>
      </c>
      <c r="AZ1635" s="15">
        <v>0</v>
      </c>
      <c r="BA1635" s="15">
        <v>0</v>
      </c>
      <c r="BB1635" s="36" t="s">
        <v>2139</v>
      </c>
      <c r="BC1635" s="13"/>
      <c r="BD1635" s="13">
        <v>0</v>
      </c>
      <c r="BE1635" s="13"/>
      <c r="BF1635" s="13"/>
      <c r="BG1635" s="13"/>
      <c r="BH1635" s="13">
        <v>80002009</v>
      </c>
      <c r="BI1635" s="13">
        <v>0</v>
      </c>
      <c r="BJ1635" s="8">
        <v>0</v>
      </c>
      <c r="BK1635" s="8">
        <v>0</v>
      </c>
      <c r="BL1635" s="8">
        <v>0</v>
      </c>
      <c r="BM1635" s="8">
        <v>0</v>
      </c>
      <c r="BN1635" s="8">
        <v>0</v>
      </c>
      <c r="BO1635" s="8">
        <v>0</v>
      </c>
      <c r="BP1635" s="8">
        <v>0</v>
      </c>
    </row>
    <row r="1636" spans="3:68" ht="20.100000000000001" customHeight="1">
      <c r="C1636" s="16">
        <v>80001010</v>
      </c>
      <c r="D1636" s="14" t="s">
        <v>960</v>
      </c>
      <c r="E1636" s="13">
        <v>1</v>
      </c>
      <c r="F1636" s="13">
        <v>80001010</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2140</v>
      </c>
      <c r="AZ1636" s="15">
        <v>0</v>
      </c>
      <c r="BA1636" s="15">
        <v>0</v>
      </c>
      <c r="BB1636" s="36" t="s">
        <v>2141</v>
      </c>
      <c r="BC1636" s="13"/>
      <c r="BD1636" s="13">
        <v>0</v>
      </c>
      <c r="BE1636" s="13"/>
      <c r="BF1636" s="13"/>
      <c r="BG1636" s="13"/>
      <c r="BH1636" s="13">
        <v>80002010</v>
      </c>
      <c r="BI1636" s="13">
        <v>0</v>
      </c>
      <c r="BJ1636" s="8">
        <v>0</v>
      </c>
      <c r="BK1636" s="8">
        <v>0</v>
      </c>
      <c r="BL1636" s="8">
        <v>0</v>
      </c>
      <c r="BM1636" s="8">
        <v>0</v>
      </c>
      <c r="BN1636" s="8">
        <v>0</v>
      </c>
      <c r="BO1636" s="8">
        <v>0</v>
      </c>
      <c r="BP1636" s="8">
        <v>0</v>
      </c>
    </row>
    <row r="1637" spans="3:68" ht="20.100000000000001" customHeight="1">
      <c r="C1637" s="16">
        <v>80001011</v>
      </c>
      <c r="D1637" s="14" t="s">
        <v>2142</v>
      </c>
      <c r="E1637" s="13">
        <v>1</v>
      </c>
      <c r="F1637" s="13">
        <v>80001011</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2143</v>
      </c>
      <c r="AZ1637" s="15">
        <v>0</v>
      </c>
      <c r="BA1637" s="15">
        <v>0</v>
      </c>
      <c r="BB1637" s="36" t="s">
        <v>2144</v>
      </c>
      <c r="BC1637" s="13"/>
      <c r="BD1637" s="13">
        <v>0</v>
      </c>
      <c r="BE1637" s="13"/>
      <c r="BF1637" s="13"/>
      <c r="BG1637" s="13"/>
      <c r="BH1637" s="13">
        <v>80002011</v>
      </c>
      <c r="BI1637" s="13">
        <v>0</v>
      </c>
      <c r="BJ1637" s="8">
        <v>0</v>
      </c>
      <c r="BK1637" s="8">
        <v>0</v>
      </c>
      <c r="BL1637" s="8">
        <v>0</v>
      </c>
      <c r="BM1637" s="8">
        <v>0</v>
      </c>
      <c r="BN1637" s="8">
        <v>0</v>
      </c>
      <c r="BO1637" s="8">
        <v>0</v>
      </c>
      <c r="BP1637" s="8">
        <v>0</v>
      </c>
    </row>
    <row r="1638" spans="3:68" ht="20.100000000000001" customHeight="1">
      <c r="C1638" s="16">
        <v>80001012</v>
      </c>
      <c r="D1638" s="14" t="s">
        <v>2145</v>
      </c>
      <c r="E1638" s="13">
        <v>1</v>
      </c>
      <c r="F1638" s="13">
        <v>80001012</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2146</v>
      </c>
      <c r="AZ1638" s="15">
        <v>0</v>
      </c>
      <c r="BA1638" s="15">
        <v>0</v>
      </c>
      <c r="BB1638" s="36" t="s">
        <v>2147</v>
      </c>
      <c r="BC1638" s="13"/>
      <c r="BD1638" s="13">
        <v>0</v>
      </c>
      <c r="BE1638" s="13"/>
      <c r="BF1638" s="13"/>
      <c r="BG1638" s="13"/>
      <c r="BH1638" s="13">
        <v>80002012</v>
      </c>
      <c r="BI1638" s="13">
        <v>0</v>
      </c>
      <c r="BJ1638" s="8">
        <v>0</v>
      </c>
      <c r="BK1638" s="8">
        <v>0</v>
      </c>
      <c r="BL1638" s="8">
        <v>0</v>
      </c>
      <c r="BM1638" s="8">
        <v>0</v>
      </c>
      <c r="BN1638" s="8">
        <v>0</v>
      </c>
      <c r="BO1638" s="8">
        <v>0</v>
      </c>
      <c r="BP1638" s="8">
        <v>0</v>
      </c>
    </row>
    <row r="1639" spans="3:68" ht="20.100000000000001" customHeight="1">
      <c r="C1639" s="16">
        <v>80001013</v>
      </c>
      <c r="D1639" s="14" t="s">
        <v>2148</v>
      </c>
      <c r="E1639" s="13">
        <v>1</v>
      </c>
      <c r="F1639" s="13">
        <v>80001013</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1949</v>
      </c>
      <c r="AZ1639" s="15">
        <v>0</v>
      </c>
      <c r="BA1639" s="15">
        <v>0</v>
      </c>
      <c r="BB1639" s="36" t="s">
        <v>2149</v>
      </c>
      <c r="BC1639" s="13"/>
      <c r="BD1639" s="13">
        <v>0</v>
      </c>
      <c r="BE1639" s="13"/>
      <c r="BF1639" s="13"/>
      <c r="BG1639" s="13"/>
      <c r="BH1639" s="13">
        <v>80002013</v>
      </c>
      <c r="BI1639" s="13">
        <v>0</v>
      </c>
      <c r="BJ1639" s="8">
        <v>0</v>
      </c>
      <c r="BK1639" s="8">
        <v>0</v>
      </c>
      <c r="BL1639" s="8">
        <v>0</v>
      </c>
      <c r="BM1639" s="8">
        <v>0</v>
      </c>
      <c r="BN1639" s="8">
        <v>0</v>
      </c>
      <c r="BO1639" s="8">
        <v>0</v>
      </c>
      <c r="BP1639" s="8">
        <v>0</v>
      </c>
    </row>
    <row r="1640" spans="3:68" ht="20.100000000000001" customHeight="1">
      <c r="C1640" s="16">
        <v>80001014</v>
      </c>
      <c r="D1640" s="14" t="s">
        <v>1280</v>
      </c>
      <c r="E1640" s="13">
        <v>1</v>
      </c>
      <c r="F1640" s="13">
        <v>80001014</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2150</v>
      </c>
      <c r="AZ1640" s="15">
        <v>0</v>
      </c>
      <c r="BA1640" s="15">
        <v>0</v>
      </c>
      <c r="BB1640" s="36" t="s">
        <v>2151</v>
      </c>
      <c r="BC1640" s="13"/>
      <c r="BD1640" s="13">
        <v>0</v>
      </c>
      <c r="BE1640" s="13"/>
      <c r="BF1640" s="13"/>
      <c r="BG1640" s="13"/>
      <c r="BH1640" s="13">
        <v>80002014</v>
      </c>
      <c r="BI1640" s="13">
        <v>0</v>
      </c>
      <c r="BJ1640" s="8">
        <v>0</v>
      </c>
      <c r="BK1640" s="8">
        <v>0</v>
      </c>
      <c r="BL1640" s="8">
        <v>0</v>
      </c>
      <c r="BM1640" s="8">
        <v>0</v>
      </c>
      <c r="BN1640" s="8">
        <v>0</v>
      </c>
      <c r="BO1640" s="8">
        <v>0</v>
      </c>
      <c r="BP1640" s="8">
        <v>0</v>
      </c>
    </row>
    <row r="1641" spans="3:68" ht="20.100000000000001" customHeight="1">
      <c r="C1641" s="133">
        <v>80001015</v>
      </c>
      <c r="D1641" s="171" t="s">
        <v>2152</v>
      </c>
      <c r="E1641" s="133">
        <v>1</v>
      </c>
      <c r="F1641" s="133">
        <v>80001015</v>
      </c>
      <c r="G1641" s="133">
        <v>0</v>
      </c>
      <c r="H1641" s="133">
        <v>0</v>
      </c>
      <c r="I1641" s="16">
        <v>1</v>
      </c>
      <c r="J1641" s="16">
        <v>0</v>
      </c>
      <c r="K1641" s="133">
        <v>0</v>
      </c>
      <c r="L1641" s="133">
        <v>0</v>
      </c>
      <c r="M1641" s="133">
        <v>0</v>
      </c>
      <c r="N1641" s="133">
        <v>2</v>
      </c>
      <c r="O1641" s="133">
        <v>0</v>
      </c>
      <c r="P1641" s="133">
        <v>0</v>
      </c>
      <c r="Q1641" s="133">
        <v>0</v>
      </c>
      <c r="R1641" s="8">
        <v>0</v>
      </c>
      <c r="S1641" s="133">
        <v>0</v>
      </c>
      <c r="T1641" s="133">
        <v>1</v>
      </c>
      <c r="U1641" s="133">
        <v>2</v>
      </c>
      <c r="V1641" s="133">
        <v>0</v>
      </c>
      <c r="W1641" s="133">
        <v>0</v>
      </c>
      <c r="X1641" s="133">
        <v>0</v>
      </c>
      <c r="Y1641" s="133">
        <v>0</v>
      </c>
      <c r="Z1641" s="133">
        <v>0</v>
      </c>
      <c r="AA1641" s="133">
        <v>0</v>
      </c>
      <c r="AB1641" s="133">
        <v>0</v>
      </c>
      <c r="AC1641" s="133">
        <v>0</v>
      </c>
      <c r="AD1641" s="133">
        <v>9</v>
      </c>
      <c r="AE1641" s="133">
        <v>2</v>
      </c>
      <c r="AF1641" s="133" t="s">
        <v>169</v>
      </c>
      <c r="AG1641" s="133">
        <v>2</v>
      </c>
      <c r="AH1641" s="133">
        <v>2</v>
      </c>
      <c r="AI1641" s="8">
        <v>0</v>
      </c>
      <c r="AJ1641" s="133">
        <v>1.5</v>
      </c>
      <c r="AK1641" s="133">
        <v>0</v>
      </c>
      <c r="AL1641" s="133">
        <v>0</v>
      </c>
      <c r="AM1641" s="133">
        <v>0</v>
      </c>
      <c r="AN1641" s="133">
        <v>1</v>
      </c>
      <c r="AO1641" s="133">
        <v>3000</v>
      </c>
      <c r="AP1641" s="133">
        <v>0.5</v>
      </c>
      <c r="AQ1641" s="133">
        <v>0</v>
      </c>
      <c r="AR1641" s="133">
        <v>0</v>
      </c>
      <c r="AS1641" s="133" t="s">
        <v>160</v>
      </c>
      <c r="AT1641" s="171" t="s">
        <v>216</v>
      </c>
      <c r="AU1641" s="133">
        <v>0</v>
      </c>
      <c r="AV1641" s="133">
        <v>0</v>
      </c>
      <c r="AW1641" s="133">
        <v>0</v>
      </c>
      <c r="AX1641" s="171" t="s">
        <v>162</v>
      </c>
      <c r="AY1641" s="133" t="s">
        <v>2153</v>
      </c>
      <c r="AZ1641" s="133">
        <v>0</v>
      </c>
      <c r="BA1641" s="133">
        <v>0</v>
      </c>
      <c r="BB1641" s="180" t="s">
        <v>2154</v>
      </c>
      <c r="BC1641" s="133"/>
      <c r="BD1641" s="13">
        <v>0</v>
      </c>
      <c r="BE1641" s="133"/>
      <c r="BF1641" s="133"/>
      <c r="BG1641" s="133"/>
      <c r="BH1641" s="133">
        <v>80002015</v>
      </c>
      <c r="BI1641" s="13">
        <v>0</v>
      </c>
      <c r="BJ1641" s="8">
        <v>0</v>
      </c>
      <c r="BK1641" s="8">
        <v>0</v>
      </c>
      <c r="BL1641" s="8">
        <v>0</v>
      </c>
      <c r="BM1641" s="8">
        <v>0</v>
      </c>
      <c r="BN1641" s="8">
        <v>0</v>
      </c>
      <c r="BO1641" s="8">
        <v>0</v>
      </c>
      <c r="BP1641" s="8">
        <v>0</v>
      </c>
    </row>
    <row r="1642" spans="3:68" ht="20.100000000000001" customHeight="1">
      <c r="C1642" s="16">
        <v>80001016</v>
      </c>
      <c r="D1642" s="14" t="s">
        <v>2155</v>
      </c>
      <c r="E1642" s="13">
        <v>1</v>
      </c>
      <c r="F1642" s="13">
        <v>80001016</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2156</v>
      </c>
      <c r="AZ1642" s="15">
        <v>0</v>
      </c>
      <c r="BA1642" s="15">
        <v>0</v>
      </c>
      <c r="BB1642" s="36" t="s">
        <v>2157</v>
      </c>
      <c r="BC1642" s="13"/>
      <c r="BD1642" s="13">
        <v>0</v>
      </c>
      <c r="BE1642" s="13"/>
      <c r="BF1642" s="13"/>
      <c r="BG1642" s="13"/>
      <c r="BH1642" s="13">
        <v>80002016</v>
      </c>
      <c r="BI1642" s="13">
        <v>0</v>
      </c>
      <c r="BJ1642" s="8">
        <v>0</v>
      </c>
      <c r="BK1642" s="8">
        <v>0</v>
      </c>
      <c r="BL1642" s="8">
        <v>0</v>
      </c>
      <c r="BM1642" s="8">
        <v>0</v>
      </c>
      <c r="BN1642" s="8">
        <v>0</v>
      </c>
      <c r="BO1642" s="8">
        <v>0</v>
      </c>
      <c r="BP1642" s="8">
        <v>0</v>
      </c>
    </row>
    <row r="1643" spans="3:68" ht="20.100000000000001" customHeight="1">
      <c r="C1643" s="16">
        <v>80001017</v>
      </c>
      <c r="D1643" s="14" t="s">
        <v>2158</v>
      </c>
      <c r="E1643" s="13">
        <v>1</v>
      </c>
      <c r="F1643" s="13">
        <v>80001017</v>
      </c>
      <c r="G1643" s="16">
        <v>0</v>
      </c>
      <c r="H1643" s="15">
        <v>0</v>
      </c>
      <c r="I1643" s="16">
        <v>1</v>
      </c>
      <c r="J1643" s="16">
        <v>0</v>
      </c>
      <c r="K1643" s="16">
        <v>0</v>
      </c>
      <c r="L1643" s="13">
        <v>0</v>
      </c>
      <c r="M1643" s="13">
        <v>0</v>
      </c>
      <c r="N1643" s="13">
        <v>2</v>
      </c>
      <c r="O1643" s="13">
        <v>3</v>
      </c>
      <c r="P1643" s="13">
        <v>0.1</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80010171</v>
      </c>
      <c r="AS1643" s="13" t="s">
        <v>160</v>
      </c>
      <c r="AT1643" s="14" t="s">
        <v>216</v>
      </c>
      <c r="AU1643" s="13">
        <v>0</v>
      </c>
      <c r="AV1643" s="16">
        <v>0</v>
      </c>
      <c r="AW1643" s="16">
        <v>0</v>
      </c>
      <c r="AX1643" s="14" t="s">
        <v>162</v>
      </c>
      <c r="AY1643" s="13"/>
      <c r="AZ1643" s="15">
        <v>0</v>
      </c>
      <c r="BA1643" s="15">
        <v>0</v>
      </c>
      <c r="BB1643" s="180" t="s">
        <v>2159</v>
      </c>
      <c r="BC1643" s="13"/>
      <c r="BD1643" s="13">
        <v>0</v>
      </c>
      <c r="BE1643" s="13"/>
      <c r="BF1643" s="13"/>
      <c r="BG1643" s="13"/>
      <c r="BH1643" s="13">
        <v>80002017</v>
      </c>
      <c r="BI1643" s="13">
        <v>0</v>
      </c>
      <c r="BJ1643" s="8">
        <v>0</v>
      </c>
      <c r="BK1643" s="8">
        <v>0</v>
      </c>
      <c r="BL1643" s="8">
        <v>0</v>
      </c>
      <c r="BM1643" s="8">
        <v>0</v>
      </c>
      <c r="BN1643" s="8">
        <v>0</v>
      </c>
      <c r="BO1643" s="8">
        <v>0</v>
      </c>
      <c r="BP1643" s="8">
        <v>0</v>
      </c>
    </row>
    <row r="1644" spans="3:68" ht="20.100000000000001" customHeight="1">
      <c r="C1644" s="16">
        <v>80001018</v>
      </c>
      <c r="D1644" s="14" t="s">
        <v>2160</v>
      </c>
      <c r="E1644" s="13">
        <v>1</v>
      </c>
      <c r="F1644" s="13">
        <v>80001018</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2161</v>
      </c>
      <c r="AZ1644" s="15">
        <v>0</v>
      </c>
      <c r="BA1644" s="15">
        <v>0</v>
      </c>
      <c r="BB1644" s="36" t="s">
        <v>2162</v>
      </c>
      <c r="BC1644" s="13"/>
      <c r="BD1644" s="13">
        <v>0</v>
      </c>
      <c r="BE1644" s="13"/>
      <c r="BF1644" s="13"/>
      <c r="BG1644" s="13"/>
      <c r="BH1644" s="13">
        <v>80002018</v>
      </c>
      <c r="BI1644" s="13">
        <v>0</v>
      </c>
      <c r="BJ1644" s="8">
        <v>0</v>
      </c>
      <c r="BK1644" s="8">
        <v>0</v>
      </c>
      <c r="BL1644" s="8">
        <v>0</v>
      </c>
      <c r="BM1644" s="8">
        <v>0</v>
      </c>
      <c r="BN1644" s="8">
        <v>0</v>
      </c>
      <c r="BO1644" s="8">
        <v>0</v>
      </c>
      <c r="BP1644" s="8">
        <v>0</v>
      </c>
    </row>
    <row r="1645" spans="3:68" ht="20.100000000000001" customHeight="1">
      <c r="C1645" s="16">
        <v>80001019</v>
      </c>
      <c r="D1645" s="14" t="s">
        <v>281</v>
      </c>
      <c r="E1645" s="13">
        <v>1</v>
      </c>
      <c r="F1645" s="13">
        <v>80001019</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2163</v>
      </c>
      <c r="AZ1645" s="15">
        <v>0</v>
      </c>
      <c r="BA1645" s="15">
        <v>0</v>
      </c>
      <c r="BB1645" s="36" t="s">
        <v>2164</v>
      </c>
      <c r="BC1645" s="13"/>
      <c r="BD1645" s="13">
        <v>0</v>
      </c>
      <c r="BE1645" s="13"/>
      <c r="BF1645" s="13"/>
      <c r="BG1645" s="13"/>
      <c r="BH1645" s="13">
        <v>80002019</v>
      </c>
      <c r="BI1645" s="13">
        <v>0</v>
      </c>
      <c r="BJ1645" s="8">
        <v>0</v>
      </c>
      <c r="BK1645" s="8">
        <v>0</v>
      </c>
      <c r="BL1645" s="8">
        <v>0</v>
      </c>
      <c r="BM1645" s="8">
        <v>0</v>
      </c>
      <c r="BN1645" s="8">
        <v>0</v>
      </c>
      <c r="BO1645" s="8">
        <v>0</v>
      </c>
      <c r="BP1645" s="8">
        <v>0</v>
      </c>
    </row>
    <row r="1646" spans="3:68" ht="20.100000000000001" customHeight="1">
      <c r="C1646" s="16">
        <v>80001020</v>
      </c>
      <c r="D1646" s="14" t="s">
        <v>2165</v>
      </c>
      <c r="E1646" s="13">
        <v>1</v>
      </c>
      <c r="F1646" s="13">
        <v>80001020</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2166</v>
      </c>
      <c r="AZ1646" s="15">
        <v>0</v>
      </c>
      <c r="BA1646" s="15">
        <v>0</v>
      </c>
      <c r="BB1646" s="36" t="s">
        <v>2167</v>
      </c>
      <c r="BC1646" s="13"/>
      <c r="BD1646" s="13">
        <v>0</v>
      </c>
      <c r="BE1646" s="13"/>
      <c r="BF1646" s="13"/>
      <c r="BG1646" s="13"/>
      <c r="BH1646" s="13">
        <v>80002020</v>
      </c>
      <c r="BI1646" s="13">
        <v>0</v>
      </c>
      <c r="BJ1646" s="8">
        <v>0</v>
      </c>
      <c r="BK1646" s="8">
        <v>0</v>
      </c>
      <c r="BL1646" s="8">
        <v>0</v>
      </c>
      <c r="BM1646" s="8">
        <v>0</v>
      </c>
      <c r="BN1646" s="8">
        <v>0</v>
      </c>
      <c r="BO1646" s="8">
        <v>0</v>
      </c>
      <c r="BP1646" s="8">
        <v>0</v>
      </c>
    </row>
    <row r="1647" spans="3:68" ht="20.25" customHeight="1">
      <c r="C1647" s="16">
        <v>80001021</v>
      </c>
      <c r="D1647" s="14" t="s">
        <v>1056</v>
      </c>
      <c r="E1647" s="16">
        <v>1</v>
      </c>
      <c r="F1647" s="13">
        <v>80001021</v>
      </c>
      <c r="G1647" s="16">
        <v>0</v>
      </c>
      <c r="H1647" s="15">
        <v>0</v>
      </c>
      <c r="I1647" s="16">
        <v>1</v>
      </c>
      <c r="J1647" s="16">
        <v>0</v>
      </c>
      <c r="K1647" s="16">
        <v>0</v>
      </c>
      <c r="L1647" s="13">
        <v>0</v>
      </c>
      <c r="M1647" s="13">
        <v>0</v>
      </c>
      <c r="N1647" s="13">
        <v>2</v>
      </c>
      <c r="O1647" s="13">
        <v>10</v>
      </c>
      <c r="P1647" s="13">
        <v>0.1</v>
      </c>
      <c r="Q1647" s="13">
        <v>0</v>
      </c>
      <c r="R1647" s="8">
        <v>0</v>
      </c>
      <c r="S1647" s="13">
        <v>0</v>
      </c>
      <c r="T1647" s="13">
        <v>1</v>
      </c>
      <c r="U1647" s="13">
        <v>2</v>
      </c>
      <c r="V1647" s="13">
        <v>0</v>
      </c>
      <c r="W1647" s="13">
        <v>2</v>
      </c>
      <c r="X1647" s="13">
        <v>0</v>
      </c>
      <c r="Y1647" s="13">
        <v>0</v>
      </c>
      <c r="Z1647" s="13">
        <v>0</v>
      </c>
      <c r="AA1647" s="13">
        <v>0</v>
      </c>
      <c r="AB1647" s="13">
        <v>0</v>
      </c>
      <c r="AC1647" s="13">
        <v>0</v>
      </c>
      <c r="AD1647" s="13">
        <v>5</v>
      </c>
      <c r="AE1647" s="13">
        <v>1</v>
      </c>
      <c r="AF1647" s="13">
        <v>3</v>
      </c>
      <c r="AG1647" s="8">
        <v>1</v>
      </c>
      <c r="AH1647" s="8">
        <v>1</v>
      </c>
      <c r="AI1647" s="8">
        <v>0</v>
      </c>
      <c r="AJ1647" s="8">
        <v>3</v>
      </c>
      <c r="AK1647" s="13">
        <v>0</v>
      </c>
      <c r="AL1647" s="13">
        <v>0</v>
      </c>
      <c r="AM1647" s="13">
        <v>0</v>
      </c>
      <c r="AN1647" s="13">
        <v>3</v>
      </c>
      <c r="AO1647" s="13">
        <v>5000</v>
      </c>
      <c r="AP1647" s="13">
        <v>0.5</v>
      </c>
      <c r="AQ1647" s="13">
        <v>0</v>
      </c>
      <c r="AR1647" s="8">
        <v>0</v>
      </c>
      <c r="AS1647" s="13">
        <v>0</v>
      </c>
      <c r="AT1647" s="14" t="s">
        <v>161</v>
      </c>
      <c r="AU1647" s="8" t="s">
        <v>869</v>
      </c>
      <c r="AV1647" s="16">
        <v>10000007</v>
      </c>
      <c r="AW1647" s="219">
        <v>23000080</v>
      </c>
      <c r="AX1647" s="14" t="s">
        <v>162</v>
      </c>
      <c r="AY1647" s="17" t="s">
        <v>160</v>
      </c>
      <c r="AZ1647" s="15">
        <v>0</v>
      </c>
      <c r="BA1647" s="15">
        <v>0</v>
      </c>
      <c r="BB1647" s="36" t="s">
        <v>2168</v>
      </c>
      <c r="BC1647" s="16">
        <v>0</v>
      </c>
      <c r="BD1647" s="13">
        <v>0</v>
      </c>
      <c r="BE1647" s="16"/>
      <c r="BF1647" s="16"/>
      <c r="BG1647" s="16"/>
      <c r="BH1647" s="16">
        <v>80002021</v>
      </c>
      <c r="BI1647" s="11">
        <v>0</v>
      </c>
      <c r="BJ1647" s="8">
        <v>0</v>
      </c>
      <c r="BK1647" s="8">
        <v>0</v>
      </c>
      <c r="BL1647" s="8">
        <v>0</v>
      </c>
      <c r="BM1647" s="8">
        <v>0</v>
      </c>
      <c r="BN1647" s="8">
        <v>0</v>
      </c>
      <c r="BO1647" s="8">
        <v>0</v>
      </c>
      <c r="BP1647" s="8">
        <v>0</v>
      </c>
    </row>
    <row r="1648" spans="3:68" ht="20.100000000000001" customHeight="1">
      <c r="C1648" s="16">
        <v>80001022</v>
      </c>
      <c r="D1648" s="14" t="s">
        <v>1058</v>
      </c>
      <c r="E1648" s="16">
        <v>1</v>
      </c>
      <c r="F1648" s="13">
        <v>80001022</v>
      </c>
      <c r="G1648" s="8">
        <v>0</v>
      </c>
      <c r="H1648" s="8">
        <v>0</v>
      </c>
      <c r="I1648" s="16">
        <v>1</v>
      </c>
      <c r="J1648" s="16">
        <v>0</v>
      </c>
      <c r="K1648" s="8">
        <v>0</v>
      </c>
      <c r="L1648" s="8">
        <v>0</v>
      </c>
      <c r="M1648" s="8">
        <v>0</v>
      </c>
      <c r="N1648" s="8">
        <v>2</v>
      </c>
      <c r="O1648" s="8">
        <v>1</v>
      </c>
      <c r="P1648" s="8">
        <v>0.2</v>
      </c>
      <c r="Q1648" s="8">
        <v>0</v>
      </c>
      <c r="R1648" s="8">
        <v>0</v>
      </c>
      <c r="S1648" s="8">
        <v>0</v>
      </c>
      <c r="T1648" s="13">
        <v>1</v>
      </c>
      <c r="U1648" s="8">
        <v>2</v>
      </c>
      <c r="V1648" s="8">
        <v>0</v>
      </c>
      <c r="W1648" s="8">
        <v>0</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239" t="s">
        <v>2169</v>
      </c>
      <c r="AT1648" s="14" t="s">
        <v>161</v>
      </c>
      <c r="AU1648" s="8">
        <v>0</v>
      </c>
      <c r="AV1648" s="8" t="s">
        <v>160</v>
      </c>
      <c r="AW1648" s="8">
        <v>0</v>
      </c>
      <c r="AX1648" s="9" t="s">
        <v>162</v>
      </c>
      <c r="AY1648" s="8">
        <v>0</v>
      </c>
      <c r="AZ1648" s="15">
        <v>0</v>
      </c>
      <c r="BA1648" s="15">
        <v>0</v>
      </c>
      <c r="BB1648" s="36" t="s">
        <v>2170</v>
      </c>
      <c r="BC1648" s="8">
        <v>0</v>
      </c>
      <c r="BD1648" s="13">
        <v>0</v>
      </c>
      <c r="BE1648" s="8"/>
      <c r="BF1648" s="8"/>
      <c r="BG1648" s="8"/>
      <c r="BH1648" s="8">
        <v>80002022</v>
      </c>
      <c r="BI1648" s="11">
        <v>0</v>
      </c>
      <c r="BJ1648" s="8">
        <v>0</v>
      </c>
      <c r="BK1648" s="8">
        <v>0</v>
      </c>
      <c r="BL1648" s="8">
        <v>0</v>
      </c>
      <c r="BM1648" s="8">
        <v>0</v>
      </c>
      <c r="BN1648" s="8">
        <v>0</v>
      </c>
      <c r="BO1648" s="8">
        <v>0</v>
      </c>
      <c r="BP1648" s="8">
        <v>0</v>
      </c>
    </row>
    <row r="1649" spans="3:68" ht="20.100000000000001" customHeight="1">
      <c r="C1649" s="16">
        <v>80001023</v>
      </c>
      <c r="D1649" s="14" t="s">
        <v>220</v>
      </c>
      <c r="E1649" s="13">
        <v>1</v>
      </c>
      <c r="F1649" s="13">
        <v>80001023</v>
      </c>
      <c r="G1649" s="16">
        <v>0</v>
      </c>
      <c r="H1649" s="15">
        <v>0</v>
      </c>
      <c r="I1649" s="16">
        <v>1</v>
      </c>
      <c r="J1649" s="16">
        <v>0</v>
      </c>
      <c r="K1649" s="16">
        <v>0</v>
      </c>
      <c r="L1649" s="13">
        <v>0</v>
      </c>
      <c r="M1649" s="13">
        <v>0</v>
      </c>
      <c r="N1649" s="13">
        <v>2</v>
      </c>
      <c r="O1649" s="13">
        <v>9</v>
      </c>
      <c r="P1649" s="13">
        <v>0.15</v>
      </c>
      <c r="Q1649" s="13">
        <v>0</v>
      </c>
      <c r="R1649" s="8">
        <v>0</v>
      </c>
      <c r="S1649" s="13">
        <v>0</v>
      </c>
      <c r="T1649" s="13">
        <v>1</v>
      </c>
      <c r="U1649" s="13">
        <v>2</v>
      </c>
      <c r="V1649" s="13">
        <v>0</v>
      </c>
      <c r="W1649" s="13">
        <v>0</v>
      </c>
      <c r="X1649" s="13">
        <v>0</v>
      </c>
      <c r="Y1649" s="13">
        <v>0</v>
      </c>
      <c r="Z1649" s="13">
        <v>0</v>
      </c>
      <c r="AA1649" s="13">
        <v>0</v>
      </c>
      <c r="AB1649" s="13">
        <v>0</v>
      </c>
      <c r="AC1649" s="13">
        <v>0</v>
      </c>
      <c r="AD1649" s="13">
        <v>10</v>
      </c>
      <c r="AE1649" s="13">
        <v>0</v>
      </c>
      <c r="AF1649" s="13">
        <v>3</v>
      </c>
      <c r="AG1649" s="8">
        <v>7</v>
      </c>
      <c r="AH1649" s="8">
        <v>0</v>
      </c>
      <c r="AI1649" s="8">
        <v>0</v>
      </c>
      <c r="AJ1649" s="8">
        <v>10</v>
      </c>
      <c r="AK1649" s="13">
        <v>0</v>
      </c>
      <c r="AL1649" s="13">
        <v>0</v>
      </c>
      <c r="AM1649" s="13">
        <v>0</v>
      </c>
      <c r="AN1649" s="13">
        <v>0</v>
      </c>
      <c r="AO1649" s="13">
        <v>3000</v>
      </c>
      <c r="AP1649" s="13">
        <v>0.5</v>
      </c>
      <c r="AQ1649" s="13">
        <v>0</v>
      </c>
      <c r="AR1649" s="8">
        <v>0</v>
      </c>
      <c r="AS1649" s="13">
        <v>80001003</v>
      </c>
      <c r="AT1649" s="14" t="s">
        <v>161</v>
      </c>
      <c r="AU1649" s="13">
        <v>0</v>
      </c>
      <c r="AV1649" s="16">
        <v>0</v>
      </c>
      <c r="AW1649" s="16">
        <v>0</v>
      </c>
      <c r="AX1649" s="14" t="s">
        <v>162</v>
      </c>
      <c r="AY1649" s="13">
        <v>0</v>
      </c>
      <c r="AZ1649" s="15">
        <v>0</v>
      </c>
      <c r="BA1649" s="15">
        <v>0</v>
      </c>
      <c r="BB1649" s="36" t="s">
        <v>2171</v>
      </c>
      <c r="BC1649" s="13"/>
      <c r="BD1649" s="13">
        <v>0</v>
      </c>
      <c r="BE1649" s="13"/>
      <c r="BF1649" s="13"/>
      <c r="BG1649" s="13"/>
      <c r="BH1649" s="13">
        <v>80002023</v>
      </c>
      <c r="BI1649" s="13">
        <v>0</v>
      </c>
      <c r="BJ1649" s="8">
        <v>0</v>
      </c>
      <c r="BK1649" s="8">
        <v>0</v>
      </c>
      <c r="BL1649" s="8">
        <v>0</v>
      </c>
      <c r="BM1649" s="8">
        <v>0</v>
      </c>
      <c r="BN1649" s="8">
        <v>0</v>
      </c>
      <c r="BO1649" s="8">
        <v>0</v>
      </c>
      <c r="BP1649" s="8">
        <v>0</v>
      </c>
    </row>
    <row r="1650" spans="3:68" ht="20.100000000000001" customHeight="1">
      <c r="C1650" s="16">
        <v>80001024</v>
      </c>
      <c r="D1650" s="14" t="s">
        <v>2172</v>
      </c>
      <c r="E1650" s="13">
        <v>1</v>
      </c>
      <c r="F1650" s="13">
        <v>80001024</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2173</v>
      </c>
      <c r="AZ1650" s="15">
        <v>0</v>
      </c>
      <c r="BA1650" s="15">
        <v>0</v>
      </c>
      <c r="BB1650" s="36" t="s">
        <v>2174</v>
      </c>
      <c r="BC1650" s="13"/>
      <c r="BD1650" s="13">
        <v>0</v>
      </c>
      <c r="BE1650" s="13"/>
      <c r="BF1650" s="13"/>
      <c r="BG1650" s="13"/>
      <c r="BH1650" s="13">
        <v>80002024</v>
      </c>
      <c r="BI1650" s="13">
        <v>0</v>
      </c>
      <c r="BJ1650" s="8">
        <v>0</v>
      </c>
      <c r="BK1650" s="8">
        <v>0</v>
      </c>
      <c r="BL1650" s="8">
        <v>0</v>
      </c>
      <c r="BM1650" s="8">
        <v>0</v>
      </c>
      <c r="BN1650" s="8">
        <v>0</v>
      </c>
      <c r="BO1650" s="8">
        <v>0</v>
      </c>
      <c r="BP1650" s="8">
        <v>0</v>
      </c>
    </row>
    <row r="1651" spans="3:68" ht="20.100000000000001" customHeight="1">
      <c r="C1651" s="16">
        <v>80001025</v>
      </c>
      <c r="D1651" s="14" t="s">
        <v>2175</v>
      </c>
      <c r="E1651" s="16">
        <v>1</v>
      </c>
      <c r="F1651" s="13">
        <v>80001025</v>
      </c>
      <c r="G1651" s="8">
        <v>0</v>
      </c>
      <c r="H1651" s="8">
        <v>0</v>
      </c>
      <c r="I1651" s="16">
        <v>1</v>
      </c>
      <c r="J1651" s="16">
        <v>0</v>
      </c>
      <c r="K1651" s="8">
        <v>0</v>
      </c>
      <c r="L1651" s="8">
        <v>0</v>
      </c>
      <c r="M1651" s="8">
        <v>0</v>
      </c>
      <c r="N1651" s="8">
        <v>2</v>
      </c>
      <c r="O1651" s="8">
        <v>10</v>
      </c>
      <c r="P1651" s="8">
        <v>0.05</v>
      </c>
      <c r="Q1651" s="8">
        <v>0</v>
      </c>
      <c r="R1651" s="8">
        <v>0</v>
      </c>
      <c r="S1651" s="8">
        <v>0</v>
      </c>
      <c r="T1651" s="13">
        <v>1</v>
      </c>
      <c r="U1651" s="8">
        <v>2</v>
      </c>
      <c r="V1651" s="8">
        <v>0</v>
      </c>
      <c r="W1651" s="8">
        <v>2.5</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8" t="s">
        <v>160</v>
      </c>
      <c r="AT1651" s="14" t="s">
        <v>161</v>
      </c>
      <c r="AU1651" s="8" t="s">
        <v>869</v>
      </c>
      <c r="AV1651" s="8" t="s">
        <v>160</v>
      </c>
      <c r="AW1651" s="8" t="s">
        <v>958</v>
      </c>
      <c r="AX1651" s="9" t="s">
        <v>162</v>
      </c>
      <c r="AY1651" s="8">
        <v>0</v>
      </c>
      <c r="AZ1651" s="15">
        <v>0</v>
      </c>
      <c r="BA1651" s="15">
        <v>0</v>
      </c>
      <c r="BB1651" s="34" t="s">
        <v>2176</v>
      </c>
      <c r="BC1651" s="8">
        <v>0</v>
      </c>
      <c r="BD1651" s="13">
        <v>0</v>
      </c>
      <c r="BE1651" s="8"/>
      <c r="BF1651" s="8"/>
      <c r="BG1651" s="8"/>
      <c r="BH1651" s="8">
        <v>80002025</v>
      </c>
      <c r="BI1651" s="11">
        <v>0</v>
      </c>
      <c r="BJ1651" s="8">
        <v>0</v>
      </c>
      <c r="BK1651" s="8">
        <v>0</v>
      </c>
      <c r="BL1651" s="8">
        <v>0</v>
      </c>
      <c r="BM1651" s="8">
        <v>0</v>
      </c>
      <c r="BN1651" s="8">
        <v>0</v>
      </c>
      <c r="BO1651" s="8">
        <v>0</v>
      </c>
      <c r="BP1651" s="8">
        <v>0</v>
      </c>
    </row>
    <row r="1652" spans="3:68" ht="20.100000000000001" customHeight="1">
      <c r="C1652" s="16">
        <v>80001026</v>
      </c>
      <c r="D1652" s="14" t="s">
        <v>2177</v>
      </c>
      <c r="E1652" s="16">
        <v>1</v>
      </c>
      <c r="F1652" s="13">
        <v>80001026</v>
      </c>
      <c r="G1652" s="8">
        <v>0</v>
      </c>
      <c r="H1652" s="8">
        <v>0</v>
      </c>
      <c r="I1652" s="16">
        <v>1</v>
      </c>
      <c r="J1652" s="16">
        <v>0</v>
      </c>
      <c r="K1652" s="8">
        <v>0</v>
      </c>
      <c r="L1652" s="8">
        <v>0</v>
      </c>
      <c r="M1652" s="8">
        <v>0</v>
      </c>
      <c r="N1652" s="8">
        <v>2</v>
      </c>
      <c r="O1652" s="8">
        <v>1</v>
      </c>
      <c r="P1652" s="8">
        <v>0.1</v>
      </c>
      <c r="Q1652" s="8">
        <v>0</v>
      </c>
      <c r="R1652" s="8">
        <v>0</v>
      </c>
      <c r="S1652" s="8">
        <v>0</v>
      </c>
      <c r="T1652" s="13">
        <v>1</v>
      </c>
      <c r="U1652" s="8">
        <v>2</v>
      </c>
      <c r="V1652" s="8">
        <v>0</v>
      </c>
      <c r="W1652" s="8">
        <v>0</v>
      </c>
      <c r="X1652" s="8">
        <v>0</v>
      </c>
      <c r="Y1652" s="8">
        <v>0</v>
      </c>
      <c r="Z1652" s="8">
        <v>0</v>
      </c>
      <c r="AA1652" s="8">
        <v>0</v>
      </c>
      <c r="AB1652" s="16">
        <v>0</v>
      </c>
      <c r="AC1652" s="8">
        <v>0</v>
      </c>
      <c r="AD1652" s="8">
        <v>10</v>
      </c>
      <c r="AE1652" s="8">
        <v>0</v>
      </c>
      <c r="AF1652" s="8">
        <v>0</v>
      </c>
      <c r="AG1652" s="8">
        <v>7</v>
      </c>
      <c r="AH1652" s="8">
        <v>0</v>
      </c>
      <c r="AI1652" s="8">
        <v>0</v>
      </c>
      <c r="AJ1652" s="8">
        <v>6</v>
      </c>
      <c r="AK1652" s="8">
        <v>0</v>
      </c>
      <c r="AL1652" s="8">
        <v>0</v>
      </c>
      <c r="AM1652" s="8">
        <v>0</v>
      </c>
      <c r="AN1652" s="8">
        <v>0</v>
      </c>
      <c r="AO1652" s="8">
        <v>1000</v>
      </c>
      <c r="AP1652" s="8">
        <v>0</v>
      </c>
      <c r="AQ1652" s="8">
        <v>0</v>
      </c>
      <c r="AR1652" s="8">
        <v>0</v>
      </c>
      <c r="AS1652" s="8">
        <v>80001004</v>
      </c>
      <c r="AT1652" s="14" t="s">
        <v>161</v>
      </c>
      <c r="AU1652" s="8">
        <v>0</v>
      </c>
      <c r="AV1652" s="8" t="s">
        <v>160</v>
      </c>
      <c r="AW1652" s="8">
        <v>0</v>
      </c>
      <c r="AX1652" s="9" t="s">
        <v>162</v>
      </c>
      <c r="AY1652" s="8">
        <v>0</v>
      </c>
      <c r="AZ1652" s="15">
        <v>0</v>
      </c>
      <c r="BA1652" s="15">
        <v>0</v>
      </c>
      <c r="BB1652" s="34" t="s">
        <v>2178</v>
      </c>
      <c r="BC1652" s="8">
        <v>0</v>
      </c>
      <c r="BD1652" s="13">
        <v>0</v>
      </c>
      <c r="BE1652" s="8"/>
      <c r="BF1652" s="8"/>
      <c r="BG1652" s="8"/>
      <c r="BH1652" s="8">
        <v>80002026</v>
      </c>
      <c r="BI1652" s="11">
        <v>0</v>
      </c>
      <c r="BJ1652" s="8">
        <v>0</v>
      </c>
      <c r="BK1652" s="8">
        <v>0</v>
      </c>
      <c r="BL1652" s="8">
        <v>0</v>
      </c>
      <c r="BM1652" s="8">
        <v>0</v>
      </c>
      <c r="BN1652" s="8">
        <v>0</v>
      </c>
      <c r="BO1652" s="8">
        <v>0</v>
      </c>
      <c r="BP1652" s="8">
        <v>0</v>
      </c>
    </row>
    <row r="1653" spans="3:68" ht="20.100000000000001" customHeight="1">
      <c r="C1653" s="16">
        <v>80001027</v>
      </c>
      <c r="D1653" s="14" t="s">
        <v>2179</v>
      </c>
      <c r="E1653" s="13">
        <v>1</v>
      </c>
      <c r="F1653" s="13">
        <v>80001027</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2180</v>
      </c>
      <c r="AZ1653" s="15">
        <v>0</v>
      </c>
      <c r="BA1653" s="15">
        <v>0</v>
      </c>
      <c r="BB1653" s="36" t="s">
        <v>2181</v>
      </c>
      <c r="BC1653" s="13"/>
      <c r="BD1653" s="13">
        <v>0</v>
      </c>
      <c r="BE1653" s="13"/>
      <c r="BF1653" s="13"/>
      <c r="BG1653" s="13"/>
      <c r="BH1653" s="13">
        <v>80002027</v>
      </c>
      <c r="BI1653" s="13">
        <v>0</v>
      </c>
      <c r="BJ1653" s="8">
        <v>0</v>
      </c>
      <c r="BK1653" s="8">
        <v>0</v>
      </c>
      <c r="BL1653" s="8">
        <v>0</v>
      </c>
      <c r="BM1653" s="8">
        <v>0</v>
      </c>
      <c r="BN1653" s="8">
        <v>0</v>
      </c>
      <c r="BO1653" s="8">
        <v>0</v>
      </c>
      <c r="BP1653" s="8">
        <v>0</v>
      </c>
    </row>
    <row r="1654" spans="3:68" ht="20.100000000000001" customHeight="1">
      <c r="C1654" s="16">
        <v>80001028</v>
      </c>
      <c r="D1654" s="14" t="s">
        <v>955</v>
      </c>
      <c r="E1654" s="13">
        <v>1</v>
      </c>
      <c r="F1654" s="13">
        <v>80001028</v>
      </c>
      <c r="G1654" s="16">
        <v>0</v>
      </c>
      <c r="H1654" s="15">
        <v>0</v>
      </c>
      <c r="I1654" s="16">
        <v>1</v>
      </c>
      <c r="J1654" s="16">
        <v>0</v>
      </c>
      <c r="K1654" s="16">
        <v>0</v>
      </c>
      <c r="L1654" s="13">
        <v>0</v>
      </c>
      <c r="M1654" s="13">
        <v>0</v>
      </c>
      <c r="N1654" s="13">
        <v>2</v>
      </c>
      <c r="O1654" s="13">
        <v>9</v>
      </c>
      <c r="P1654" s="13">
        <v>0.05</v>
      </c>
      <c r="Q1654" s="13">
        <v>0</v>
      </c>
      <c r="R1654" s="8">
        <v>0</v>
      </c>
      <c r="S1654" s="13">
        <v>0</v>
      </c>
      <c r="T1654" s="13">
        <v>1</v>
      </c>
      <c r="U1654" s="13">
        <v>1</v>
      </c>
      <c r="V1654" s="13">
        <v>0</v>
      </c>
      <c r="W1654" s="13">
        <v>2</v>
      </c>
      <c r="X1654" s="13">
        <v>0</v>
      </c>
      <c r="Y1654" s="13">
        <v>0</v>
      </c>
      <c r="Z1654" s="13">
        <v>0</v>
      </c>
      <c r="AA1654" s="13">
        <v>0</v>
      </c>
      <c r="AB1654" s="13">
        <v>0</v>
      </c>
      <c r="AC1654" s="13">
        <v>0</v>
      </c>
      <c r="AD1654" s="13">
        <v>3</v>
      </c>
      <c r="AE1654" s="13">
        <v>2</v>
      </c>
      <c r="AF1654" s="13" t="s">
        <v>169</v>
      </c>
      <c r="AG1654" s="8">
        <v>0</v>
      </c>
      <c r="AH1654" s="8">
        <v>0</v>
      </c>
      <c r="AI1654" s="8">
        <v>0</v>
      </c>
      <c r="AJ1654" s="8">
        <v>1.5</v>
      </c>
      <c r="AK1654" s="13">
        <v>0</v>
      </c>
      <c r="AL1654" s="13">
        <v>0</v>
      </c>
      <c r="AM1654" s="13">
        <v>0</v>
      </c>
      <c r="AN1654" s="13">
        <v>0</v>
      </c>
      <c r="AO1654" s="13">
        <v>3000</v>
      </c>
      <c r="AP1654" s="13">
        <v>0.5</v>
      </c>
      <c r="AQ1654" s="13">
        <v>0</v>
      </c>
      <c r="AR1654" s="8">
        <v>0</v>
      </c>
      <c r="AS1654" s="13">
        <v>0</v>
      </c>
      <c r="AT1654" s="14" t="s">
        <v>161</v>
      </c>
      <c r="AU1654" s="13">
        <v>0</v>
      </c>
      <c r="AV1654" s="16">
        <v>10000007</v>
      </c>
      <c r="AW1654" s="16">
        <v>23000040</v>
      </c>
      <c r="AX1654" s="14" t="s">
        <v>162</v>
      </c>
      <c r="AY1654" s="13">
        <v>0</v>
      </c>
      <c r="AZ1654" s="15">
        <v>0</v>
      </c>
      <c r="BA1654" s="15">
        <v>1</v>
      </c>
      <c r="BB1654" s="36" t="s">
        <v>2182</v>
      </c>
      <c r="BC1654" s="13">
        <v>0</v>
      </c>
      <c r="BD1654" s="13">
        <v>0</v>
      </c>
      <c r="BE1654" s="13"/>
      <c r="BF1654" s="13"/>
      <c r="BG1654" s="13"/>
      <c r="BH1654" s="13">
        <v>80002028</v>
      </c>
      <c r="BI1654" s="13">
        <v>0</v>
      </c>
      <c r="BJ1654" s="8">
        <v>0</v>
      </c>
      <c r="BK1654" s="8">
        <v>0</v>
      </c>
      <c r="BL1654" s="8">
        <v>0</v>
      </c>
      <c r="BM1654" s="8">
        <v>0</v>
      </c>
      <c r="BN1654" s="8">
        <v>0</v>
      </c>
      <c r="BO1654" s="8">
        <v>0</v>
      </c>
      <c r="BP1654" s="8">
        <v>0</v>
      </c>
    </row>
    <row r="1655" spans="3:68" ht="20.100000000000001" customHeight="1">
      <c r="C1655" s="16">
        <v>80002001</v>
      </c>
      <c r="D1655" s="14" t="s">
        <v>2183</v>
      </c>
      <c r="E1655" s="13">
        <v>1</v>
      </c>
      <c r="F1655" s="13">
        <v>80002001</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2184</v>
      </c>
      <c r="AZ1655" s="15">
        <v>0</v>
      </c>
      <c r="BA1655" s="15">
        <v>0</v>
      </c>
      <c r="BB1655" s="36" t="s">
        <v>2185</v>
      </c>
      <c r="BC1655" s="13">
        <v>0</v>
      </c>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80002002</v>
      </c>
      <c r="D1656" s="14" t="s">
        <v>2186</v>
      </c>
      <c r="E1656" s="13">
        <v>1</v>
      </c>
      <c r="F1656" s="13">
        <v>80002002</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1054</v>
      </c>
      <c r="AZ1656" s="15">
        <v>0</v>
      </c>
      <c r="BA1656" s="15">
        <v>0</v>
      </c>
      <c r="BB1656" s="36" t="s">
        <v>1055</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80002003</v>
      </c>
      <c r="D1657" s="14" t="s">
        <v>2187</v>
      </c>
      <c r="E1657" s="13">
        <v>1</v>
      </c>
      <c r="F1657" s="13">
        <v>80002003</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 t="s">
        <v>2188</v>
      </c>
      <c r="AZ1657" s="15">
        <v>0</v>
      </c>
      <c r="BA1657" s="15">
        <v>0</v>
      </c>
      <c r="BB1657" s="36" t="s">
        <v>2189</v>
      </c>
      <c r="BC1657" s="13"/>
      <c r="BD1657" s="13">
        <v>0</v>
      </c>
      <c r="BE1657" s="13"/>
      <c r="BF1657" s="13"/>
      <c r="BG1657" s="13"/>
      <c r="BH1657" s="16"/>
      <c r="BI1657" s="13">
        <v>0</v>
      </c>
      <c r="BJ1657" s="8">
        <v>0</v>
      </c>
      <c r="BK1657" s="8">
        <v>0</v>
      </c>
      <c r="BL1657" s="8">
        <v>0</v>
      </c>
      <c r="BM1657" s="8">
        <v>0</v>
      </c>
      <c r="BN1657" s="8">
        <v>0</v>
      </c>
      <c r="BO1657" s="8">
        <v>0</v>
      </c>
      <c r="BP1657" s="8">
        <v>0</v>
      </c>
    </row>
    <row r="1658" spans="3:68" ht="20.100000000000001" customHeight="1">
      <c r="C1658" s="16">
        <v>80002004</v>
      </c>
      <c r="D1658" s="14" t="s">
        <v>2190</v>
      </c>
      <c r="E1658" s="13">
        <v>1</v>
      </c>
      <c r="F1658" s="13">
        <v>80002004</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2191</v>
      </c>
      <c r="AZ1658" s="15">
        <v>0</v>
      </c>
      <c r="BA1658" s="15">
        <v>0</v>
      </c>
      <c r="BB1658" s="36" t="s">
        <v>2192</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80002005</v>
      </c>
      <c r="D1659" s="14" t="s">
        <v>2193</v>
      </c>
      <c r="E1659" s="13">
        <v>1</v>
      </c>
      <c r="F1659" s="13">
        <v>80002005</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2194</v>
      </c>
      <c r="AZ1659" s="15">
        <v>0</v>
      </c>
      <c r="BA1659" s="15">
        <v>0</v>
      </c>
      <c r="BB1659" s="36" t="s">
        <v>2195</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80002006</v>
      </c>
      <c r="D1660" s="14" t="s">
        <v>2196</v>
      </c>
      <c r="E1660" s="13">
        <v>1</v>
      </c>
      <c r="F1660" s="13">
        <v>80002006</v>
      </c>
      <c r="G1660" s="16">
        <v>0</v>
      </c>
      <c r="H1660" s="15">
        <v>0</v>
      </c>
      <c r="I1660" s="16">
        <v>1</v>
      </c>
      <c r="J1660" s="16">
        <v>0</v>
      </c>
      <c r="K1660" s="16">
        <v>0</v>
      </c>
      <c r="L1660" s="13">
        <v>0</v>
      </c>
      <c r="M1660" s="13">
        <v>0</v>
      </c>
      <c r="N1660" s="13">
        <v>5</v>
      </c>
      <c r="O1660" s="133">
        <v>0</v>
      </c>
      <c r="P1660" s="133">
        <v>0</v>
      </c>
      <c r="Q1660" s="133">
        <v>0</v>
      </c>
      <c r="R1660" s="8">
        <v>0</v>
      </c>
      <c r="S1660" s="133">
        <v>0</v>
      </c>
      <c r="T1660" s="133">
        <v>1</v>
      </c>
      <c r="U1660" s="133">
        <v>2</v>
      </c>
      <c r="V1660" s="133">
        <v>0</v>
      </c>
      <c r="W1660" s="13">
        <v>1</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3" t="s">
        <v>2197</v>
      </c>
      <c r="AZ1660" s="15">
        <v>0</v>
      </c>
      <c r="BA1660" s="15">
        <v>0</v>
      </c>
      <c r="BB1660" s="180" t="s">
        <v>2198</v>
      </c>
      <c r="BC1660" s="13"/>
      <c r="BD1660" s="13">
        <v>0</v>
      </c>
      <c r="BE1660" s="13"/>
      <c r="BF1660" s="13"/>
      <c r="BG1660" s="13"/>
      <c r="BH1660" s="133"/>
      <c r="BI1660" s="13">
        <v>0</v>
      </c>
      <c r="BJ1660" s="8">
        <v>0</v>
      </c>
      <c r="BK1660" s="8">
        <v>0</v>
      </c>
      <c r="BL1660" s="8">
        <v>0</v>
      </c>
      <c r="BM1660" s="8">
        <v>0</v>
      </c>
      <c r="BN1660" s="8">
        <v>0</v>
      </c>
      <c r="BO1660" s="8">
        <v>0</v>
      </c>
      <c r="BP1660" s="8">
        <v>0</v>
      </c>
    </row>
    <row r="1661" spans="3:68" ht="20.100000000000001" customHeight="1">
      <c r="C1661" s="16">
        <v>80002007</v>
      </c>
      <c r="D1661" s="14" t="s">
        <v>2199</v>
      </c>
      <c r="E1661" s="13">
        <v>1</v>
      </c>
      <c r="F1661" s="13">
        <v>80002007</v>
      </c>
      <c r="G1661" s="16">
        <v>0</v>
      </c>
      <c r="H1661" s="15">
        <v>0</v>
      </c>
      <c r="I1661" s="16">
        <v>1</v>
      </c>
      <c r="J1661" s="16">
        <v>0</v>
      </c>
      <c r="K1661" s="16">
        <v>0</v>
      </c>
      <c r="L1661" s="13">
        <v>0</v>
      </c>
      <c r="M1661" s="13">
        <v>0</v>
      </c>
      <c r="N1661" s="13">
        <v>2</v>
      </c>
      <c r="O1661" s="13">
        <v>3</v>
      </c>
      <c r="P1661" s="13">
        <v>0.2</v>
      </c>
      <c r="Q1661" s="13">
        <v>0</v>
      </c>
      <c r="R1661" s="8">
        <v>0</v>
      </c>
      <c r="S1661" s="13">
        <v>0</v>
      </c>
      <c r="T1661" s="13">
        <v>1</v>
      </c>
      <c r="U1661" s="13">
        <v>2</v>
      </c>
      <c r="V1661" s="13">
        <v>0</v>
      </c>
      <c r="W1661" s="13">
        <v>1</v>
      </c>
      <c r="X1661" s="13">
        <v>0</v>
      </c>
      <c r="Y1661" s="13">
        <v>0</v>
      </c>
      <c r="Z1661" s="13">
        <v>0</v>
      </c>
      <c r="AA1661" s="13">
        <v>0</v>
      </c>
      <c r="AB1661" s="13">
        <v>0</v>
      </c>
      <c r="AC1661" s="13">
        <v>0</v>
      </c>
      <c r="AD1661" s="13">
        <v>9</v>
      </c>
      <c r="AE1661" s="13">
        <v>1</v>
      </c>
      <c r="AF1661" s="13">
        <v>0</v>
      </c>
      <c r="AG1661" s="8">
        <v>1</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c r="AZ1661" s="15">
        <v>0</v>
      </c>
      <c r="BA1661" s="15">
        <v>0</v>
      </c>
      <c r="BB1661" s="36" t="s">
        <v>2135</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80002008</v>
      </c>
      <c r="D1662" s="14" t="s">
        <v>2200</v>
      </c>
      <c r="E1662" s="13">
        <v>1</v>
      </c>
      <c r="F1662" s="13">
        <v>80002008</v>
      </c>
      <c r="G1662" s="16">
        <v>0</v>
      </c>
      <c r="H1662" s="15">
        <v>0</v>
      </c>
      <c r="I1662" s="16">
        <v>1</v>
      </c>
      <c r="J1662" s="16">
        <v>0</v>
      </c>
      <c r="K1662" s="16">
        <v>0</v>
      </c>
      <c r="L1662" s="13">
        <v>0</v>
      </c>
      <c r="M1662" s="13">
        <v>0</v>
      </c>
      <c r="N1662" s="13">
        <v>2</v>
      </c>
      <c r="O1662" s="13">
        <v>3</v>
      </c>
      <c r="P1662" s="13">
        <v>0.5</v>
      </c>
      <c r="Q1662" s="13">
        <v>0</v>
      </c>
      <c r="R1662" s="8">
        <v>0</v>
      </c>
      <c r="S1662" s="13">
        <v>0</v>
      </c>
      <c r="T1662" s="13">
        <v>1</v>
      </c>
      <c r="U1662" s="13">
        <v>2</v>
      </c>
      <c r="V1662" s="13">
        <v>0</v>
      </c>
      <c r="W1662" s="13">
        <v>0.5</v>
      </c>
      <c r="X1662" s="13">
        <v>0</v>
      </c>
      <c r="Y1662" s="13">
        <v>0</v>
      </c>
      <c r="Z1662" s="13">
        <v>0</v>
      </c>
      <c r="AA1662" s="13">
        <v>0</v>
      </c>
      <c r="AB1662" s="13">
        <v>0</v>
      </c>
      <c r="AC1662" s="13">
        <v>0</v>
      </c>
      <c r="AD1662" s="13">
        <v>9</v>
      </c>
      <c r="AE1662" s="13">
        <v>1</v>
      </c>
      <c r="AF1662" s="13">
        <v>0</v>
      </c>
      <c r="AG1662" s="8">
        <v>1</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c r="AZ1662" s="15">
        <v>0</v>
      </c>
      <c r="BA1662" s="15">
        <v>0</v>
      </c>
      <c r="BB1662" s="36" t="s">
        <v>2201</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80002009</v>
      </c>
      <c r="D1663" s="14" t="s">
        <v>2202</v>
      </c>
      <c r="E1663" s="13">
        <v>1</v>
      </c>
      <c r="F1663" s="13">
        <v>80002009</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2203</v>
      </c>
      <c r="AZ1663" s="15">
        <v>0</v>
      </c>
      <c r="BA1663" s="15">
        <v>0</v>
      </c>
      <c r="BB1663" s="36" t="s">
        <v>2204</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80002010</v>
      </c>
      <c r="D1664" s="14" t="s">
        <v>2205</v>
      </c>
      <c r="E1664" s="13">
        <v>1</v>
      </c>
      <c r="F1664" s="13">
        <v>80002010</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2206</v>
      </c>
      <c r="AZ1664" s="15">
        <v>0</v>
      </c>
      <c r="BA1664" s="15">
        <v>0</v>
      </c>
      <c r="BB1664" s="36" t="s">
        <v>962</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80002011</v>
      </c>
      <c r="D1665" s="14" t="s">
        <v>2207</v>
      </c>
      <c r="E1665" s="13">
        <v>1</v>
      </c>
      <c r="F1665" s="13">
        <v>80002011</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2208</v>
      </c>
      <c r="AZ1665" s="15">
        <v>0</v>
      </c>
      <c r="BA1665" s="15">
        <v>0</v>
      </c>
      <c r="BB1665" s="36" t="s">
        <v>2209</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80002012</v>
      </c>
      <c r="D1666" s="14" t="s">
        <v>2210</v>
      </c>
      <c r="E1666" s="13">
        <v>1</v>
      </c>
      <c r="F1666" s="13">
        <v>80002012</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2211</v>
      </c>
      <c r="AZ1666" s="15">
        <v>0</v>
      </c>
      <c r="BA1666" s="15">
        <v>0</v>
      </c>
      <c r="BB1666" s="36" t="s">
        <v>2212</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80002013</v>
      </c>
      <c r="D1667" s="14" t="s">
        <v>2213</v>
      </c>
      <c r="E1667" s="13">
        <v>1</v>
      </c>
      <c r="F1667" s="13">
        <v>80002013</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2214</v>
      </c>
      <c r="AZ1667" s="15">
        <v>0</v>
      </c>
      <c r="BA1667" s="15">
        <v>0</v>
      </c>
      <c r="BB1667" s="36" t="s">
        <v>2215</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80002014</v>
      </c>
      <c r="D1668" s="14" t="s">
        <v>2216</v>
      </c>
      <c r="E1668" s="13">
        <v>1</v>
      </c>
      <c r="F1668" s="13">
        <v>80002014</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2217</v>
      </c>
      <c r="AZ1668" s="15">
        <v>0</v>
      </c>
      <c r="BA1668" s="15">
        <v>0</v>
      </c>
      <c r="BB1668" s="36" t="s">
        <v>2218</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33">
        <v>80002015</v>
      </c>
      <c r="D1669" s="171" t="s">
        <v>2219</v>
      </c>
      <c r="E1669" s="133">
        <v>1</v>
      </c>
      <c r="F1669" s="133">
        <v>80002015</v>
      </c>
      <c r="G1669" s="133">
        <v>0</v>
      </c>
      <c r="H1669" s="133">
        <v>0</v>
      </c>
      <c r="I1669" s="16">
        <v>1</v>
      </c>
      <c r="J1669" s="16">
        <v>0</v>
      </c>
      <c r="K1669" s="133">
        <v>0</v>
      </c>
      <c r="L1669" s="133">
        <v>0</v>
      </c>
      <c r="M1669" s="133">
        <v>0</v>
      </c>
      <c r="N1669" s="133">
        <v>2</v>
      </c>
      <c r="O1669" s="133">
        <v>0</v>
      </c>
      <c r="P1669" s="133">
        <v>0</v>
      </c>
      <c r="Q1669" s="133">
        <v>0</v>
      </c>
      <c r="R1669" s="8">
        <v>0</v>
      </c>
      <c r="S1669" s="133">
        <v>0</v>
      </c>
      <c r="T1669" s="133">
        <v>1</v>
      </c>
      <c r="U1669" s="133">
        <v>2</v>
      </c>
      <c r="V1669" s="133">
        <v>0</v>
      </c>
      <c r="W1669" s="133">
        <v>0</v>
      </c>
      <c r="X1669" s="133">
        <v>0</v>
      </c>
      <c r="Y1669" s="133">
        <v>0</v>
      </c>
      <c r="Z1669" s="133">
        <v>0</v>
      </c>
      <c r="AA1669" s="133">
        <v>0</v>
      </c>
      <c r="AB1669" s="133">
        <v>0</v>
      </c>
      <c r="AC1669" s="133">
        <v>0</v>
      </c>
      <c r="AD1669" s="133">
        <v>9</v>
      </c>
      <c r="AE1669" s="133">
        <v>2</v>
      </c>
      <c r="AF1669" s="133" t="s">
        <v>169</v>
      </c>
      <c r="AG1669" s="133">
        <v>2</v>
      </c>
      <c r="AH1669" s="133">
        <v>2</v>
      </c>
      <c r="AI1669" s="8">
        <v>0</v>
      </c>
      <c r="AJ1669" s="133">
        <v>1.5</v>
      </c>
      <c r="AK1669" s="133">
        <v>0</v>
      </c>
      <c r="AL1669" s="133">
        <v>0</v>
      </c>
      <c r="AM1669" s="133">
        <v>0</v>
      </c>
      <c r="AN1669" s="133">
        <v>1</v>
      </c>
      <c r="AO1669" s="133">
        <v>3000</v>
      </c>
      <c r="AP1669" s="133">
        <v>0.5</v>
      </c>
      <c r="AQ1669" s="133">
        <v>0</v>
      </c>
      <c r="AR1669" s="133">
        <v>0</v>
      </c>
      <c r="AS1669" s="133" t="s">
        <v>160</v>
      </c>
      <c r="AT1669" s="14" t="s">
        <v>161</v>
      </c>
      <c r="AU1669" s="133">
        <v>0</v>
      </c>
      <c r="AV1669" s="133">
        <v>0</v>
      </c>
      <c r="AW1669" s="133">
        <v>0</v>
      </c>
      <c r="AX1669" s="171" t="s">
        <v>162</v>
      </c>
      <c r="AY1669" s="133" t="s">
        <v>2220</v>
      </c>
      <c r="AZ1669" s="133">
        <v>0</v>
      </c>
      <c r="BA1669" s="133">
        <v>0</v>
      </c>
      <c r="BB1669" s="180" t="s">
        <v>2221</v>
      </c>
      <c r="BC1669" s="133"/>
      <c r="BD1669" s="13">
        <v>0</v>
      </c>
      <c r="BE1669" s="133"/>
      <c r="BF1669" s="133"/>
      <c r="BG1669" s="133"/>
      <c r="BH1669" s="133"/>
      <c r="BI1669" s="13">
        <v>0</v>
      </c>
      <c r="BJ1669" s="8">
        <v>0</v>
      </c>
      <c r="BK1669" s="8">
        <v>0</v>
      </c>
      <c r="BL1669" s="8">
        <v>0</v>
      </c>
      <c r="BM1669" s="8">
        <v>0</v>
      </c>
      <c r="BN1669" s="8">
        <v>0</v>
      </c>
      <c r="BO1669" s="8">
        <v>0</v>
      </c>
      <c r="BP1669" s="8">
        <v>0</v>
      </c>
    </row>
    <row r="1670" spans="3:68" ht="20.100000000000001" customHeight="1">
      <c r="C1670" s="16">
        <v>80002016</v>
      </c>
      <c r="D1670" s="14" t="s">
        <v>2222</v>
      </c>
      <c r="E1670" s="13">
        <v>1</v>
      </c>
      <c r="F1670" s="13">
        <v>80002016</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2223</v>
      </c>
      <c r="AZ1670" s="15">
        <v>0</v>
      </c>
      <c r="BA1670" s="15">
        <v>0</v>
      </c>
      <c r="BB1670" s="36" t="s">
        <v>2224</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80002017</v>
      </c>
      <c r="D1671" s="14" t="s">
        <v>2225</v>
      </c>
      <c r="E1671" s="13">
        <v>1</v>
      </c>
      <c r="F1671" s="13">
        <v>80002017</v>
      </c>
      <c r="G1671" s="16">
        <v>0</v>
      </c>
      <c r="H1671" s="15">
        <v>0</v>
      </c>
      <c r="I1671" s="16">
        <v>1</v>
      </c>
      <c r="J1671" s="16">
        <v>0</v>
      </c>
      <c r="K1671" s="16">
        <v>0</v>
      </c>
      <c r="L1671" s="13">
        <v>0</v>
      </c>
      <c r="M1671" s="13">
        <v>0</v>
      </c>
      <c r="N1671" s="13">
        <v>2</v>
      </c>
      <c r="O1671" s="13">
        <v>3</v>
      </c>
      <c r="P1671" s="13">
        <v>0.2</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80010171</v>
      </c>
      <c r="AS1671" s="13" t="s">
        <v>160</v>
      </c>
      <c r="AT1671" s="14" t="s">
        <v>161</v>
      </c>
      <c r="AU1671" s="13">
        <v>0</v>
      </c>
      <c r="AV1671" s="16">
        <v>0</v>
      </c>
      <c r="AW1671" s="16">
        <v>0</v>
      </c>
      <c r="AX1671" s="14" t="s">
        <v>162</v>
      </c>
      <c r="AY1671" s="13"/>
      <c r="AZ1671" s="15">
        <v>0</v>
      </c>
      <c r="BA1671" s="15">
        <v>0</v>
      </c>
      <c r="BB1671" s="180" t="s">
        <v>2226</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80002018</v>
      </c>
      <c r="D1672" s="14" t="s">
        <v>2227</v>
      </c>
      <c r="E1672" s="13">
        <v>1</v>
      </c>
      <c r="F1672" s="13">
        <v>80002018</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2228</v>
      </c>
      <c r="AZ1672" s="15">
        <v>0</v>
      </c>
      <c r="BA1672" s="15">
        <v>0</v>
      </c>
      <c r="BB1672" s="36" t="s">
        <v>2229</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80002019</v>
      </c>
      <c r="D1673" s="14" t="s">
        <v>2230</v>
      </c>
      <c r="E1673" s="13">
        <v>1</v>
      </c>
      <c r="F1673" s="13">
        <v>80002019</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2231</v>
      </c>
      <c r="AZ1673" s="15">
        <v>0</v>
      </c>
      <c r="BA1673" s="15">
        <v>0</v>
      </c>
      <c r="BB1673" s="36" t="s">
        <v>2232</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80002020</v>
      </c>
      <c r="D1674" s="14" t="s">
        <v>2233</v>
      </c>
      <c r="E1674" s="13">
        <v>1</v>
      </c>
      <c r="F1674" s="13">
        <v>80002020</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2234</v>
      </c>
      <c r="AZ1674" s="15">
        <v>0</v>
      </c>
      <c r="BA1674" s="15">
        <v>0</v>
      </c>
      <c r="BB1674" s="36" t="s">
        <v>2235</v>
      </c>
      <c r="BC1674" s="13"/>
      <c r="BD1674" s="13">
        <v>0</v>
      </c>
      <c r="BE1674" s="13"/>
      <c r="BF1674" s="13"/>
      <c r="BG1674" s="13"/>
      <c r="BH1674" s="16"/>
      <c r="BI1674" s="13">
        <v>0</v>
      </c>
      <c r="BJ1674" s="8">
        <v>0</v>
      </c>
      <c r="BK1674" s="8">
        <v>0</v>
      </c>
      <c r="BL1674" s="8">
        <v>0</v>
      </c>
      <c r="BM1674" s="8">
        <v>0</v>
      </c>
      <c r="BN1674" s="8">
        <v>0</v>
      </c>
      <c r="BO1674" s="8">
        <v>0</v>
      </c>
      <c r="BP1674" s="8">
        <v>0</v>
      </c>
    </row>
    <row r="1675" spans="3:68" ht="20.25" customHeight="1">
      <c r="C1675" s="16">
        <v>80002021</v>
      </c>
      <c r="D1675" s="14" t="s">
        <v>2236</v>
      </c>
      <c r="E1675" s="16">
        <v>1</v>
      </c>
      <c r="F1675" s="13">
        <v>80002021</v>
      </c>
      <c r="G1675" s="16">
        <v>0</v>
      </c>
      <c r="H1675" s="15">
        <v>0</v>
      </c>
      <c r="I1675" s="16">
        <v>1</v>
      </c>
      <c r="J1675" s="16">
        <v>0</v>
      </c>
      <c r="K1675" s="16">
        <v>0</v>
      </c>
      <c r="L1675" s="13">
        <v>0</v>
      </c>
      <c r="M1675" s="13">
        <v>0</v>
      </c>
      <c r="N1675" s="13">
        <v>2</v>
      </c>
      <c r="O1675" s="13">
        <v>10</v>
      </c>
      <c r="P1675" s="13">
        <v>0.2</v>
      </c>
      <c r="Q1675" s="13">
        <v>0</v>
      </c>
      <c r="R1675" s="8">
        <v>0</v>
      </c>
      <c r="S1675" s="13">
        <v>0</v>
      </c>
      <c r="T1675" s="13">
        <v>1</v>
      </c>
      <c r="U1675" s="13">
        <v>2</v>
      </c>
      <c r="V1675" s="13">
        <v>0</v>
      </c>
      <c r="W1675" s="13">
        <v>2</v>
      </c>
      <c r="X1675" s="13">
        <v>0</v>
      </c>
      <c r="Y1675" s="13">
        <v>0</v>
      </c>
      <c r="Z1675" s="13">
        <v>0</v>
      </c>
      <c r="AA1675" s="13">
        <v>0</v>
      </c>
      <c r="AB1675" s="13">
        <v>0</v>
      </c>
      <c r="AC1675" s="13">
        <v>0</v>
      </c>
      <c r="AD1675" s="13">
        <v>5</v>
      </c>
      <c r="AE1675" s="13">
        <v>1</v>
      </c>
      <c r="AF1675" s="13">
        <v>3</v>
      </c>
      <c r="AG1675" s="8">
        <v>1</v>
      </c>
      <c r="AH1675" s="8">
        <v>1</v>
      </c>
      <c r="AI1675" s="8">
        <v>0</v>
      </c>
      <c r="AJ1675" s="8">
        <v>3</v>
      </c>
      <c r="AK1675" s="13">
        <v>0</v>
      </c>
      <c r="AL1675" s="13">
        <v>0</v>
      </c>
      <c r="AM1675" s="13">
        <v>0</v>
      </c>
      <c r="AN1675" s="13">
        <v>3</v>
      </c>
      <c r="AO1675" s="13">
        <v>5000</v>
      </c>
      <c r="AP1675" s="13">
        <v>0.5</v>
      </c>
      <c r="AQ1675" s="13">
        <v>0</v>
      </c>
      <c r="AR1675" s="8">
        <v>0</v>
      </c>
      <c r="AS1675" s="13">
        <v>0</v>
      </c>
      <c r="AT1675" s="14" t="s">
        <v>161</v>
      </c>
      <c r="AU1675" s="8" t="s">
        <v>869</v>
      </c>
      <c r="AV1675" s="16">
        <v>10000007</v>
      </c>
      <c r="AW1675" s="219">
        <v>23000080</v>
      </c>
      <c r="AX1675" s="14" t="s">
        <v>162</v>
      </c>
      <c r="AY1675" s="17" t="s">
        <v>160</v>
      </c>
      <c r="AZ1675" s="15">
        <v>0</v>
      </c>
      <c r="BA1675" s="15">
        <v>0</v>
      </c>
      <c r="BB1675" s="36" t="s">
        <v>1057</v>
      </c>
      <c r="BC1675" s="16">
        <v>0</v>
      </c>
      <c r="BD1675" s="13">
        <v>0</v>
      </c>
      <c r="BE1675" s="13"/>
      <c r="BF1675" s="13"/>
      <c r="BG1675" s="13"/>
      <c r="BH1675" s="16"/>
      <c r="BI1675" s="11">
        <v>0</v>
      </c>
      <c r="BJ1675" s="8">
        <v>0</v>
      </c>
      <c r="BK1675" s="8">
        <v>0</v>
      </c>
      <c r="BL1675" s="8">
        <v>0</v>
      </c>
      <c r="BM1675" s="8">
        <v>0</v>
      </c>
      <c r="BN1675" s="8">
        <v>0</v>
      </c>
      <c r="BO1675" s="8">
        <v>0</v>
      </c>
      <c r="BP1675" s="8">
        <v>0</v>
      </c>
    </row>
    <row r="1676" spans="3:68" ht="20.100000000000001" customHeight="1">
      <c r="C1676" s="16">
        <v>80002022</v>
      </c>
      <c r="D1676" s="14" t="s">
        <v>2237</v>
      </c>
      <c r="E1676" s="16">
        <v>1</v>
      </c>
      <c r="F1676" s="13">
        <v>80002022</v>
      </c>
      <c r="G1676" s="8">
        <v>0</v>
      </c>
      <c r="H1676" s="8">
        <v>0</v>
      </c>
      <c r="I1676" s="16">
        <v>1</v>
      </c>
      <c r="J1676" s="16">
        <v>0</v>
      </c>
      <c r="K1676" s="8">
        <v>0</v>
      </c>
      <c r="L1676" s="8">
        <v>0</v>
      </c>
      <c r="M1676" s="8">
        <v>0</v>
      </c>
      <c r="N1676" s="8">
        <v>2</v>
      </c>
      <c r="O1676" s="8">
        <v>1</v>
      </c>
      <c r="P1676" s="8">
        <v>0.2</v>
      </c>
      <c r="Q1676" s="8">
        <v>0</v>
      </c>
      <c r="R1676" s="8">
        <v>0</v>
      </c>
      <c r="S1676" s="8">
        <v>0</v>
      </c>
      <c r="T1676" s="13">
        <v>1</v>
      </c>
      <c r="U1676" s="8">
        <v>2</v>
      </c>
      <c r="V1676" s="8">
        <v>0</v>
      </c>
      <c r="W1676" s="8">
        <v>0</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239" t="s">
        <v>1059</v>
      </c>
      <c r="AT1676" s="14" t="s">
        <v>161</v>
      </c>
      <c r="AU1676" s="8" t="s">
        <v>869</v>
      </c>
      <c r="AV1676" s="8" t="s">
        <v>160</v>
      </c>
      <c r="AW1676" s="8">
        <v>0</v>
      </c>
      <c r="AX1676" s="9" t="s">
        <v>162</v>
      </c>
      <c r="AY1676" s="8">
        <v>0</v>
      </c>
      <c r="AZ1676" s="15">
        <v>0</v>
      </c>
      <c r="BA1676" s="15">
        <v>0</v>
      </c>
      <c r="BB1676" s="36" t="s">
        <v>1060</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80002023</v>
      </c>
      <c r="D1677" s="14" t="s">
        <v>2238</v>
      </c>
      <c r="E1677" s="13">
        <v>1</v>
      </c>
      <c r="F1677" s="13">
        <v>80002023</v>
      </c>
      <c r="G1677" s="16">
        <v>0</v>
      </c>
      <c r="H1677" s="15">
        <v>0</v>
      </c>
      <c r="I1677" s="16">
        <v>1</v>
      </c>
      <c r="J1677" s="16">
        <v>0</v>
      </c>
      <c r="K1677" s="16">
        <v>0</v>
      </c>
      <c r="L1677" s="13">
        <v>0</v>
      </c>
      <c r="M1677" s="13">
        <v>0</v>
      </c>
      <c r="N1677" s="13">
        <v>2</v>
      </c>
      <c r="O1677" s="13">
        <v>9</v>
      </c>
      <c r="P1677" s="13">
        <v>0.3</v>
      </c>
      <c r="Q1677" s="13">
        <v>0</v>
      </c>
      <c r="R1677" s="8">
        <v>0</v>
      </c>
      <c r="S1677" s="13">
        <v>0</v>
      </c>
      <c r="T1677" s="13">
        <v>1</v>
      </c>
      <c r="U1677" s="13">
        <v>2</v>
      </c>
      <c r="V1677" s="13">
        <v>0</v>
      </c>
      <c r="W1677" s="13">
        <v>0</v>
      </c>
      <c r="X1677" s="13">
        <v>0</v>
      </c>
      <c r="Y1677" s="13">
        <v>0</v>
      </c>
      <c r="Z1677" s="13">
        <v>0</v>
      </c>
      <c r="AA1677" s="13">
        <v>0</v>
      </c>
      <c r="AB1677" s="13">
        <v>0</v>
      </c>
      <c r="AC1677" s="13">
        <v>0</v>
      </c>
      <c r="AD1677" s="13">
        <v>10</v>
      </c>
      <c r="AE1677" s="13">
        <v>0</v>
      </c>
      <c r="AF1677" s="13">
        <v>3</v>
      </c>
      <c r="AG1677" s="8">
        <v>7</v>
      </c>
      <c r="AH1677" s="8">
        <v>0</v>
      </c>
      <c r="AI1677" s="8">
        <v>0</v>
      </c>
      <c r="AJ1677" s="8">
        <v>10</v>
      </c>
      <c r="AK1677" s="13">
        <v>0</v>
      </c>
      <c r="AL1677" s="13">
        <v>0</v>
      </c>
      <c r="AM1677" s="13">
        <v>0</v>
      </c>
      <c r="AN1677" s="13">
        <v>0</v>
      </c>
      <c r="AO1677" s="13">
        <v>3000</v>
      </c>
      <c r="AP1677" s="13">
        <v>0.5</v>
      </c>
      <c r="AQ1677" s="13">
        <v>0</v>
      </c>
      <c r="AR1677" s="8">
        <v>0</v>
      </c>
      <c r="AS1677" s="13">
        <v>80002003</v>
      </c>
      <c r="AT1677" s="14" t="s">
        <v>161</v>
      </c>
      <c r="AU1677" s="13">
        <v>0</v>
      </c>
      <c r="AV1677" s="16">
        <v>0</v>
      </c>
      <c r="AW1677" s="16">
        <v>0</v>
      </c>
      <c r="AX1677" s="14" t="s">
        <v>162</v>
      </c>
      <c r="AY1677" s="13">
        <v>0</v>
      </c>
      <c r="AZ1677" s="15">
        <v>0</v>
      </c>
      <c r="BA1677" s="15">
        <v>0</v>
      </c>
      <c r="BB1677" s="36" t="s">
        <v>954</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80002024</v>
      </c>
      <c r="D1678" s="14" t="s">
        <v>2239</v>
      </c>
      <c r="E1678" s="13">
        <v>1</v>
      </c>
      <c r="F1678" s="13">
        <v>80002024</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10</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2173</v>
      </c>
      <c r="AZ1678" s="15">
        <v>0</v>
      </c>
      <c r="BA1678" s="15">
        <v>0</v>
      </c>
      <c r="BB1678" s="36" t="s">
        <v>2240</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80002025</v>
      </c>
      <c r="D1679" s="14" t="s">
        <v>2241</v>
      </c>
      <c r="E1679" s="16">
        <v>1</v>
      </c>
      <c r="F1679" s="13">
        <v>80002025</v>
      </c>
      <c r="G1679" s="8">
        <v>0</v>
      </c>
      <c r="H1679" s="8">
        <v>0</v>
      </c>
      <c r="I1679" s="16">
        <v>1</v>
      </c>
      <c r="J1679" s="16">
        <v>0</v>
      </c>
      <c r="K1679" s="8">
        <v>0</v>
      </c>
      <c r="L1679" s="8">
        <v>0</v>
      </c>
      <c r="M1679" s="8">
        <v>0</v>
      </c>
      <c r="N1679" s="8">
        <v>2</v>
      </c>
      <c r="O1679" s="8">
        <v>10</v>
      </c>
      <c r="P1679" s="8">
        <v>0.1</v>
      </c>
      <c r="Q1679" s="8">
        <v>0</v>
      </c>
      <c r="R1679" s="8">
        <v>0</v>
      </c>
      <c r="S1679" s="8">
        <v>0</v>
      </c>
      <c r="T1679" s="13">
        <v>1</v>
      </c>
      <c r="U1679" s="8">
        <v>2</v>
      </c>
      <c r="V1679" s="8">
        <v>0</v>
      </c>
      <c r="W1679" s="8">
        <v>2.5</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8" t="s">
        <v>160</v>
      </c>
      <c r="AT1679" s="14" t="s">
        <v>161</v>
      </c>
      <c r="AU1679" s="8" t="s">
        <v>869</v>
      </c>
      <c r="AV1679" s="8" t="s">
        <v>160</v>
      </c>
      <c r="AW1679" s="8" t="s">
        <v>958</v>
      </c>
      <c r="AX1679" s="9" t="s">
        <v>162</v>
      </c>
      <c r="AY1679" s="8">
        <v>0</v>
      </c>
      <c r="AZ1679" s="15">
        <v>0</v>
      </c>
      <c r="BA1679" s="15">
        <v>0</v>
      </c>
      <c r="BB1679" s="34" t="s">
        <v>2242</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80002026</v>
      </c>
      <c r="D1680" s="14" t="s">
        <v>2243</v>
      </c>
      <c r="E1680" s="16">
        <v>1</v>
      </c>
      <c r="F1680" s="13">
        <v>80002026</v>
      </c>
      <c r="G1680" s="8">
        <v>0</v>
      </c>
      <c r="H1680" s="8">
        <v>0</v>
      </c>
      <c r="I1680" s="16">
        <v>1</v>
      </c>
      <c r="J1680" s="16">
        <v>0</v>
      </c>
      <c r="K1680" s="8">
        <v>0</v>
      </c>
      <c r="L1680" s="8">
        <v>0</v>
      </c>
      <c r="M1680" s="8">
        <v>0</v>
      </c>
      <c r="N1680" s="8">
        <v>2</v>
      </c>
      <c r="O1680" s="8">
        <v>1</v>
      </c>
      <c r="P1680" s="8">
        <v>0.2</v>
      </c>
      <c r="Q1680" s="8">
        <v>0</v>
      </c>
      <c r="R1680" s="8">
        <v>0</v>
      </c>
      <c r="S1680" s="8">
        <v>0</v>
      </c>
      <c r="T1680" s="13">
        <v>1</v>
      </c>
      <c r="U1680" s="8">
        <v>2</v>
      </c>
      <c r="V1680" s="8">
        <v>0</v>
      </c>
      <c r="W1680" s="8">
        <v>0</v>
      </c>
      <c r="X1680" s="8">
        <v>0</v>
      </c>
      <c r="Y1680" s="8">
        <v>0</v>
      </c>
      <c r="Z1680" s="8">
        <v>0</v>
      </c>
      <c r="AA1680" s="8">
        <v>0</v>
      </c>
      <c r="AB1680" s="16">
        <v>0</v>
      </c>
      <c r="AC1680" s="8">
        <v>0</v>
      </c>
      <c r="AD1680" s="8">
        <v>10</v>
      </c>
      <c r="AE1680" s="8">
        <v>0</v>
      </c>
      <c r="AF1680" s="8">
        <v>0</v>
      </c>
      <c r="AG1680" s="8">
        <v>7</v>
      </c>
      <c r="AH1680" s="8">
        <v>0</v>
      </c>
      <c r="AI1680" s="8">
        <v>0</v>
      </c>
      <c r="AJ1680" s="8">
        <v>6</v>
      </c>
      <c r="AK1680" s="8">
        <v>0</v>
      </c>
      <c r="AL1680" s="8">
        <v>0</v>
      </c>
      <c r="AM1680" s="8">
        <v>0</v>
      </c>
      <c r="AN1680" s="8">
        <v>0</v>
      </c>
      <c r="AO1680" s="8">
        <v>1000</v>
      </c>
      <c r="AP1680" s="8">
        <v>0</v>
      </c>
      <c r="AQ1680" s="8">
        <v>0</v>
      </c>
      <c r="AR1680" s="8">
        <v>0</v>
      </c>
      <c r="AS1680" s="8">
        <v>80002004</v>
      </c>
      <c r="AT1680" s="14" t="s">
        <v>161</v>
      </c>
      <c r="AU1680" s="8">
        <v>0</v>
      </c>
      <c r="AV1680" s="8" t="s">
        <v>160</v>
      </c>
      <c r="AW1680" s="8">
        <v>0</v>
      </c>
      <c r="AX1680" s="9" t="s">
        <v>162</v>
      </c>
      <c r="AY1680" s="8">
        <v>0</v>
      </c>
      <c r="AZ1680" s="15">
        <v>0</v>
      </c>
      <c r="BA1680" s="15">
        <v>0</v>
      </c>
      <c r="BB1680" s="34" t="s">
        <v>2244</v>
      </c>
      <c r="BC1680" s="8">
        <v>0</v>
      </c>
      <c r="BD1680" s="13">
        <v>0</v>
      </c>
      <c r="BE1680" s="13"/>
      <c r="BF1680" s="13"/>
      <c r="BG1680" s="13"/>
      <c r="BH1680" s="16"/>
      <c r="BI1680" s="11">
        <v>0</v>
      </c>
      <c r="BJ1680" s="8">
        <v>0</v>
      </c>
      <c r="BK1680" s="8">
        <v>0</v>
      </c>
      <c r="BL1680" s="8">
        <v>0</v>
      </c>
      <c r="BM1680" s="8">
        <v>0</v>
      </c>
      <c r="BN1680" s="8">
        <v>0</v>
      </c>
      <c r="BO1680" s="8">
        <v>0</v>
      </c>
      <c r="BP1680" s="8">
        <v>0</v>
      </c>
    </row>
    <row r="1681" spans="3:68" ht="20.100000000000001" customHeight="1">
      <c r="C1681" s="16">
        <v>80002027</v>
      </c>
      <c r="D1681" s="14" t="s">
        <v>2245</v>
      </c>
      <c r="E1681" s="13">
        <v>1</v>
      </c>
      <c r="F1681" s="13">
        <v>80002027</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9</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2180</v>
      </c>
      <c r="AZ1681" s="15">
        <v>0</v>
      </c>
      <c r="BA1681" s="15">
        <v>0</v>
      </c>
      <c r="BB1681" s="36" t="s">
        <v>2246</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80002028</v>
      </c>
      <c r="D1682" s="14" t="s">
        <v>2247</v>
      </c>
      <c r="E1682" s="13">
        <v>1</v>
      </c>
      <c r="F1682" s="13">
        <v>80002028</v>
      </c>
      <c r="G1682" s="16">
        <v>0</v>
      </c>
      <c r="H1682" s="15">
        <v>0</v>
      </c>
      <c r="I1682" s="16">
        <v>1</v>
      </c>
      <c r="J1682" s="16">
        <v>0</v>
      </c>
      <c r="K1682" s="16">
        <v>0</v>
      </c>
      <c r="L1682" s="13">
        <v>0</v>
      </c>
      <c r="M1682" s="13">
        <v>0</v>
      </c>
      <c r="N1682" s="13">
        <v>2</v>
      </c>
      <c r="O1682" s="13">
        <v>9</v>
      </c>
      <c r="P1682" s="13">
        <v>0.1</v>
      </c>
      <c r="Q1682" s="13">
        <v>0</v>
      </c>
      <c r="R1682" s="8">
        <v>0</v>
      </c>
      <c r="S1682" s="13">
        <v>0</v>
      </c>
      <c r="T1682" s="13">
        <v>1</v>
      </c>
      <c r="U1682" s="13">
        <v>1</v>
      </c>
      <c r="V1682" s="13">
        <v>0</v>
      </c>
      <c r="W1682" s="13">
        <v>2</v>
      </c>
      <c r="X1682" s="13">
        <v>0</v>
      </c>
      <c r="Y1682" s="13">
        <v>0</v>
      </c>
      <c r="Z1682" s="13">
        <v>0</v>
      </c>
      <c r="AA1682" s="13">
        <v>0</v>
      </c>
      <c r="AB1682" s="13">
        <v>0</v>
      </c>
      <c r="AC1682" s="13">
        <v>0</v>
      </c>
      <c r="AD1682" s="13">
        <v>3</v>
      </c>
      <c r="AE1682" s="13">
        <v>2</v>
      </c>
      <c r="AF1682" s="13" t="s">
        <v>169</v>
      </c>
      <c r="AG1682" s="8">
        <v>0</v>
      </c>
      <c r="AH1682" s="8">
        <v>0</v>
      </c>
      <c r="AI1682" s="8">
        <v>0</v>
      </c>
      <c r="AJ1682" s="8">
        <v>1.5</v>
      </c>
      <c r="AK1682" s="13">
        <v>0</v>
      </c>
      <c r="AL1682" s="13">
        <v>0</v>
      </c>
      <c r="AM1682" s="13">
        <v>0</v>
      </c>
      <c r="AN1682" s="13">
        <v>0</v>
      </c>
      <c r="AO1682" s="13">
        <v>3000</v>
      </c>
      <c r="AP1682" s="13">
        <v>0.5</v>
      </c>
      <c r="AQ1682" s="13">
        <v>0</v>
      </c>
      <c r="AR1682" s="8">
        <v>0</v>
      </c>
      <c r="AS1682" s="13">
        <v>0</v>
      </c>
      <c r="AT1682" s="14" t="s">
        <v>161</v>
      </c>
      <c r="AU1682" s="13">
        <v>0</v>
      </c>
      <c r="AV1682" s="16">
        <v>10000007</v>
      </c>
      <c r="AW1682" s="16">
        <v>23000040</v>
      </c>
      <c r="AX1682" s="14" t="s">
        <v>162</v>
      </c>
      <c r="AY1682" s="13">
        <v>0</v>
      </c>
      <c r="AZ1682" s="15">
        <v>0</v>
      </c>
      <c r="BA1682" s="15">
        <v>1</v>
      </c>
      <c r="BB1682" s="36" t="s">
        <v>956</v>
      </c>
      <c r="BC1682" s="13">
        <v>0</v>
      </c>
      <c r="BD1682" s="13">
        <v>0</v>
      </c>
      <c r="BE1682" s="13"/>
      <c r="BF1682" s="13"/>
      <c r="BG1682" s="13"/>
      <c r="BH1682" s="16"/>
      <c r="BI1682" s="13">
        <v>0</v>
      </c>
      <c r="BJ1682" s="8">
        <v>0</v>
      </c>
      <c r="BK1682" s="8">
        <v>0</v>
      </c>
      <c r="BL1682" s="8">
        <v>0</v>
      </c>
      <c r="BM1682" s="8">
        <v>0</v>
      </c>
      <c r="BN1682" s="8">
        <v>0</v>
      </c>
      <c r="BO1682" s="8">
        <v>0</v>
      </c>
      <c r="BP1682" s="8">
        <v>0</v>
      </c>
    </row>
    <row r="1683" spans="3:68" ht="20.100000000000001" customHeight="1">
      <c r="C1683" s="16">
        <v>80003001</v>
      </c>
      <c r="D1683" s="53" t="s">
        <v>2248</v>
      </c>
      <c r="E1683" s="54">
        <v>1</v>
      </c>
      <c r="F1683" s="16">
        <v>80003001</v>
      </c>
      <c r="G1683" s="54">
        <v>0</v>
      </c>
      <c r="H1683" s="60">
        <v>0</v>
      </c>
      <c r="I1683" s="59">
        <v>1</v>
      </c>
      <c r="J1683" s="59">
        <v>0</v>
      </c>
      <c r="K1683" s="59">
        <v>0</v>
      </c>
      <c r="L1683" s="54">
        <v>0</v>
      </c>
      <c r="M1683" s="54">
        <v>0</v>
      </c>
      <c r="N1683" s="54">
        <v>2</v>
      </c>
      <c r="O1683" s="54">
        <v>3</v>
      </c>
      <c r="P1683" s="54">
        <v>0.2</v>
      </c>
      <c r="Q1683" s="54">
        <v>0</v>
      </c>
      <c r="R1683" s="62">
        <v>0</v>
      </c>
      <c r="S1683" s="54">
        <v>0</v>
      </c>
      <c r="T1683" s="54">
        <v>1</v>
      </c>
      <c r="U1683" s="54">
        <v>1</v>
      </c>
      <c r="V1683" s="54">
        <v>0</v>
      </c>
      <c r="W1683" s="54">
        <v>0.3</v>
      </c>
      <c r="X1683" s="54">
        <v>0</v>
      </c>
      <c r="Y1683" s="54">
        <v>0</v>
      </c>
      <c r="Z1683" s="54">
        <v>0</v>
      </c>
      <c r="AA1683" s="54">
        <v>0</v>
      </c>
      <c r="AB1683" s="54">
        <v>0</v>
      </c>
      <c r="AC1683" s="54">
        <v>1</v>
      </c>
      <c r="AD1683" s="54">
        <v>3</v>
      </c>
      <c r="AE1683" s="54">
        <v>1</v>
      </c>
      <c r="AF1683" s="54">
        <v>2</v>
      </c>
      <c r="AG1683" s="62">
        <v>0</v>
      </c>
      <c r="AH1683" s="62">
        <v>2</v>
      </c>
      <c r="AI1683" s="62">
        <v>0</v>
      </c>
      <c r="AJ1683" s="62">
        <v>1.5</v>
      </c>
      <c r="AK1683" s="54">
        <v>0</v>
      </c>
      <c r="AL1683" s="54">
        <v>0</v>
      </c>
      <c r="AM1683" s="54">
        <v>0</v>
      </c>
      <c r="AN1683" s="54">
        <v>0.5</v>
      </c>
      <c r="AO1683" s="54">
        <v>2000</v>
      </c>
      <c r="AP1683" s="54">
        <v>0.1</v>
      </c>
      <c r="AQ1683" s="54">
        <v>8</v>
      </c>
      <c r="AR1683" s="62">
        <v>0</v>
      </c>
      <c r="AS1683" s="54">
        <v>0</v>
      </c>
      <c r="AT1683" s="53" t="s">
        <v>160</v>
      </c>
      <c r="AU1683" s="54">
        <v>0</v>
      </c>
      <c r="AV1683" s="59">
        <v>0</v>
      </c>
      <c r="AW1683" s="59">
        <v>23000101</v>
      </c>
      <c r="AX1683" s="53" t="s">
        <v>382</v>
      </c>
      <c r="AY1683" s="54">
        <v>0</v>
      </c>
      <c r="AZ1683" s="60">
        <v>0</v>
      </c>
      <c r="BA1683" s="60">
        <v>1</v>
      </c>
      <c r="BB1683" s="76" t="s">
        <v>2249</v>
      </c>
      <c r="BC1683" s="54">
        <v>0</v>
      </c>
      <c r="BD1683" s="54">
        <v>0</v>
      </c>
      <c r="BE1683" s="54">
        <v>0</v>
      </c>
      <c r="BF1683" s="54">
        <v>0</v>
      </c>
      <c r="BG1683" s="54">
        <v>0</v>
      </c>
      <c r="BH1683" s="54">
        <v>0</v>
      </c>
      <c r="BI1683" s="54">
        <v>0</v>
      </c>
      <c r="BJ1683" s="62">
        <v>0</v>
      </c>
      <c r="BK1683" s="62">
        <v>0</v>
      </c>
      <c r="BL1683" s="62">
        <v>0</v>
      </c>
      <c r="BM1683" s="62">
        <v>0</v>
      </c>
      <c r="BN1683" s="62">
        <v>0</v>
      </c>
      <c r="BO1683" s="62">
        <v>1</v>
      </c>
      <c r="BP1683" s="8">
        <v>0</v>
      </c>
    </row>
    <row r="1684" spans="3:68" ht="20.100000000000001" customHeight="1">
      <c r="C1684" s="16">
        <v>80003002</v>
      </c>
      <c r="D1684" s="53" t="s">
        <v>2250</v>
      </c>
      <c r="E1684" s="54">
        <v>1</v>
      </c>
      <c r="F1684" s="16">
        <v>80003002</v>
      </c>
      <c r="G1684" s="54">
        <v>0</v>
      </c>
      <c r="H1684" s="60">
        <v>0</v>
      </c>
      <c r="I1684" s="59">
        <v>1</v>
      </c>
      <c r="J1684" s="59">
        <v>0</v>
      </c>
      <c r="K1684" s="59">
        <v>0</v>
      </c>
      <c r="L1684" s="54">
        <v>0</v>
      </c>
      <c r="M1684" s="54">
        <v>0</v>
      </c>
      <c r="N1684" s="54">
        <v>2</v>
      </c>
      <c r="O1684" s="54">
        <v>1</v>
      </c>
      <c r="P1684" s="54">
        <v>0.1</v>
      </c>
      <c r="Q1684" s="54">
        <v>0</v>
      </c>
      <c r="R1684" s="62">
        <v>2</v>
      </c>
      <c r="S1684" s="54">
        <v>0</v>
      </c>
      <c r="T1684" s="54">
        <v>1</v>
      </c>
      <c r="U1684" s="54">
        <v>1</v>
      </c>
      <c r="V1684" s="54">
        <v>0</v>
      </c>
      <c r="W1684" s="54">
        <v>2</v>
      </c>
      <c r="X1684" s="54">
        <v>0</v>
      </c>
      <c r="Y1684" s="54">
        <v>0</v>
      </c>
      <c r="Z1684" s="54">
        <v>0</v>
      </c>
      <c r="AA1684" s="54">
        <v>0</v>
      </c>
      <c r="AB1684" s="54">
        <v>0</v>
      </c>
      <c r="AC1684" s="54">
        <v>1</v>
      </c>
      <c r="AD1684" s="54">
        <v>5</v>
      </c>
      <c r="AE1684" s="54">
        <v>1</v>
      </c>
      <c r="AF1684" s="54">
        <v>1</v>
      </c>
      <c r="AG1684" s="62">
        <v>7</v>
      </c>
      <c r="AH1684" s="62">
        <v>1</v>
      </c>
      <c r="AI1684" s="62">
        <v>0</v>
      </c>
      <c r="AJ1684" s="62">
        <v>1.5</v>
      </c>
      <c r="AK1684" s="54">
        <v>0</v>
      </c>
      <c r="AL1684" s="54">
        <v>0</v>
      </c>
      <c r="AM1684" s="54">
        <v>0</v>
      </c>
      <c r="AN1684" s="54">
        <v>0</v>
      </c>
      <c r="AO1684" s="54">
        <v>500</v>
      </c>
      <c r="AP1684" s="54">
        <v>0.1</v>
      </c>
      <c r="AQ1684" s="54">
        <v>0</v>
      </c>
      <c r="AR1684" s="62">
        <v>0</v>
      </c>
      <c r="AS1684" s="257" t="s">
        <v>2251</v>
      </c>
      <c r="AT1684" s="53" t="s">
        <v>160</v>
      </c>
      <c r="AU1684" s="54">
        <v>0</v>
      </c>
      <c r="AV1684" s="59">
        <v>0</v>
      </c>
      <c r="AW1684" s="59">
        <v>0</v>
      </c>
      <c r="AX1684" s="53" t="s">
        <v>162</v>
      </c>
      <c r="AY1684" s="54">
        <v>0</v>
      </c>
      <c r="AZ1684" s="60">
        <v>0</v>
      </c>
      <c r="BA1684" s="60">
        <v>1</v>
      </c>
      <c r="BB1684" s="76" t="s">
        <v>2252</v>
      </c>
      <c r="BC1684" s="54">
        <v>0</v>
      </c>
      <c r="BD1684" s="54">
        <v>0</v>
      </c>
      <c r="BE1684" s="54">
        <v>0</v>
      </c>
      <c r="BF1684" s="54">
        <v>0</v>
      </c>
      <c r="BG1684" s="54">
        <v>0</v>
      </c>
      <c r="BH1684" s="54">
        <v>0</v>
      </c>
      <c r="BI1684" s="54">
        <v>0</v>
      </c>
      <c r="BJ1684" s="62">
        <v>0</v>
      </c>
      <c r="BK1684" s="62">
        <v>0</v>
      </c>
      <c r="BL1684" s="62">
        <v>0</v>
      </c>
      <c r="BM1684" s="62">
        <v>0</v>
      </c>
      <c r="BN1684" s="62">
        <v>0</v>
      </c>
      <c r="BO1684" s="62">
        <v>1</v>
      </c>
      <c r="BP1684" s="8">
        <v>0</v>
      </c>
    </row>
    <row r="1685" spans="3:68" ht="19.5" customHeight="1">
      <c r="C1685" s="16">
        <v>80003003</v>
      </c>
      <c r="D1685" s="53" t="s">
        <v>2253</v>
      </c>
      <c r="E1685" s="59">
        <v>1</v>
      </c>
      <c r="F1685" s="16">
        <v>80003003</v>
      </c>
      <c r="G1685" s="59">
        <v>0</v>
      </c>
      <c r="H1685" s="60">
        <v>0</v>
      </c>
      <c r="I1685" s="59">
        <v>1</v>
      </c>
      <c r="J1685" s="59">
        <v>0</v>
      </c>
      <c r="K1685" s="59">
        <v>0</v>
      </c>
      <c r="L1685" s="54">
        <v>0</v>
      </c>
      <c r="M1685" s="54">
        <v>0</v>
      </c>
      <c r="N1685" s="54">
        <v>2</v>
      </c>
      <c r="O1685" s="54">
        <v>1</v>
      </c>
      <c r="P1685" s="54">
        <v>0.1</v>
      </c>
      <c r="Q1685" s="54">
        <v>0</v>
      </c>
      <c r="R1685" s="62">
        <v>1</v>
      </c>
      <c r="S1685" s="54">
        <v>0</v>
      </c>
      <c r="T1685" s="54">
        <v>1</v>
      </c>
      <c r="U1685" s="54">
        <v>2</v>
      </c>
      <c r="V1685" s="54">
        <v>0</v>
      </c>
      <c r="W1685" s="54">
        <v>2</v>
      </c>
      <c r="X1685" s="54">
        <v>0</v>
      </c>
      <c r="Y1685" s="54">
        <v>1</v>
      </c>
      <c r="Z1685" s="54">
        <v>0</v>
      </c>
      <c r="AA1685" s="54">
        <v>0</v>
      </c>
      <c r="AB1685" s="54">
        <v>0</v>
      </c>
      <c r="AC1685" s="54">
        <v>0</v>
      </c>
      <c r="AD1685" s="54">
        <v>0</v>
      </c>
      <c r="AE1685" s="54">
        <v>1</v>
      </c>
      <c r="AF1685" s="54">
        <v>3</v>
      </c>
      <c r="AG1685" s="62">
        <v>0</v>
      </c>
      <c r="AH1685" s="62">
        <v>1</v>
      </c>
      <c r="AI1685" s="62">
        <v>0</v>
      </c>
      <c r="AJ1685" s="62">
        <v>1.5</v>
      </c>
      <c r="AK1685" s="54">
        <v>0</v>
      </c>
      <c r="AL1685" s="54">
        <v>0</v>
      </c>
      <c r="AM1685" s="54">
        <v>0</v>
      </c>
      <c r="AN1685" s="54">
        <v>0</v>
      </c>
      <c r="AO1685" s="54">
        <v>3000</v>
      </c>
      <c r="AP1685" s="54">
        <v>0.5</v>
      </c>
      <c r="AQ1685" s="54">
        <v>0</v>
      </c>
      <c r="AR1685" s="62">
        <v>0</v>
      </c>
      <c r="AS1685" s="54">
        <v>80005021</v>
      </c>
      <c r="AT1685" s="58" t="s">
        <v>160</v>
      </c>
      <c r="AU1685" s="54" t="s">
        <v>351</v>
      </c>
      <c r="AV1685" s="59">
        <v>0</v>
      </c>
      <c r="AW1685" s="59">
        <v>23000102</v>
      </c>
      <c r="AX1685" s="53" t="s">
        <v>162</v>
      </c>
      <c r="AY1685" s="54">
        <v>0</v>
      </c>
      <c r="AZ1685" s="60">
        <v>0</v>
      </c>
      <c r="BA1685" s="60">
        <v>0</v>
      </c>
      <c r="BB1685" s="76" t="s">
        <v>2503</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19.5" customHeight="1">
      <c r="C1686" s="59">
        <v>80003004</v>
      </c>
      <c r="D1686" s="58" t="s">
        <v>2254</v>
      </c>
      <c r="E1686" s="59">
        <v>1</v>
      </c>
      <c r="F1686" s="59">
        <v>80003004</v>
      </c>
      <c r="G1686" s="59">
        <v>0</v>
      </c>
      <c r="H1686" s="59">
        <v>0</v>
      </c>
      <c r="I1686" s="59">
        <v>1</v>
      </c>
      <c r="J1686" s="59">
        <v>0</v>
      </c>
      <c r="K1686" s="59">
        <v>0</v>
      </c>
      <c r="L1686" s="59">
        <v>0</v>
      </c>
      <c r="M1686" s="59">
        <v>0</v>
      </c>
      <c r="N1686" s="59">
        <v>2</v>
      </c>
      <c r="O1686" s="59">
        <v>6</v>
      </c>
      <c r="P1686" s="59">
        <v>1</v>
      </c>
      <c r="Q1686" s="59">
        <v>1</v>
      </c>
      <c r="R1686" s="59">
        <v>1</v>
      </c>
      <c r="S1686" s="59">
        <v>0</v>
      </c>
      <c r="T1686" s="59">
        <v>1</v>
      </c>
      <c r="U1686" s="59">
        <v>2</v>
      </c>
      <c r="V1686" s="59">
        <v>0</v>
      </c>
      <c r="W1686" s="59">
        <v>3</v>
      </c>
      <c r="X1686" s="59">
        <v>0</v>
      </c>
      <c r="Y1686" s="59">
        <v>1</v>
      </c>
      <c r="Z1686" s="59">
        <v>0</v>
      </c>
      <c r="AA1686" s="59">
        <v>0</v>
      </c>
      <c r="AB1686" s="59">
        <v>0</v>
      </c>
      <c r="AC1686" s="59">
        <v>1</v>
      </c>
      <c r="AD1686" s="59">
        <v>15</v>
      </c>
      <c r="AE1686" s="59">
        <v>1</v>
      </c>
      <c r="AF1686" s="59">
        <v>4</v>
      </c>
      <c r="AG1686" s="59">
        <v>0</v>
      </c>
      <c r="AH1686" s="59">
        <v>1</v>
      </c>
      <c r="AI1686" s="59">
        <v>0</v>
      </c>
      <c r="AJ1686" s="59">
        <v>3</v>
      </c>
      <c r="AK1686" s="59">
        <v>0</v>
      </c>
      <c r="AL1686" s="59">
        <v>0</v>
      </c>
      <c r="AM1686" s="59">
        <v>0</v>
      </c>
      <c r="AN1686" s="59">
        <v>0</v>
      </c>
      <c r="AO1686" s="59">
        <v>2000</v>
      </c>
      <c r="AP1686" s="59">
        <v>0</v>
      </c>
      <c r="AQ1686" s="59">
        <v>0</v>
      </c>
      <c r="AR1686" s="59">
        <v>0</v>
      </c>
      <c r="AS1686" s="59">
        <v>80005031</v>
      </c>
      <c r="AT1686" s="58" t="s">
        <v>160</v>
      </c>
      <c r="AU1686" s="59" t="s">
        <v>351</v>
      </c>
      <c r="AV1686" s="59">
        <v>0</v>
      </c>
      <c r="AW1686" s="59">
        <v>23000103</v>
      </c>
      <c r="AX1686" s="58" t="s">
        <v>162</v>
      </c>
      <c r="AY1686" s="59">
        <v>0</v>
      </c>
      <c r="AZ1686" s="59">
        <v>0</v>
      </c>
      <c r="BA1686" s="59">
        <v>0</v>
      </c>
      <c r="BB1686" s="81" t="s">
        <v>2255</v>
      </c>
      <c r="BC1686" s="59">
        <v>0</v>
      </c>
      <c r="BD1686" s="59">
        <v>0</v>
      </c>
      <c r="BE1686" s="59">
        <v>0</v>
      </c>
      <c r="BF1686" s="59">
        <v>0</v>
      </c>
      <c r="BG1686" s="59">
        <v>0</v>
      </c>
      <c r="BH1686" s="59">
        <v>0</v>
      </c>
      <c r="BI1686" s="82">
        <v>0</v>
      </c>
      <c r="BJ1686" s="59">
        <v>0</v>
      </c>
      <c r="BK1686" s="59">
        <v>0</v>
      </c>
      <c r="BL1686" s="59">
        <v>0</v>
      </c>
      <c r="BM1686" s="59">
        <v>0</v>
      </c>
      <c r="BN1686" s="59">
        <v>0</v>
      </c>
      <c r="BO1686" s="59">
        <v>1</v>
      </c>
      <c r="BP1686" s="8">
        <v>0</v>
      </c>
    </row>
    <row r="1687" spans="3:68" ht="18.75" customHeight="1">
      <c r="C1687" s="16">
        <v>80003005</v>
      </c>
      <c r="D1687" s="58" t="s">
        <v>831</v>
      </c>
      <c r="E1687" s="59">
        <v>1</v>
      </c>
      <c r="F1687" s="16">
        <v>80003005</v>
      </c>
      <c r="G1687" s="59">
        <v>0</v>
      </c>
      <c r="H1687" s="60">
        <v>0</v>
      </c>
      <c r="I1687" s="59">
        <v>1</v>
      </c>
      <c r="J1687" s="59">
        <v>0</v>
      </c>
      <c r="K1687" s="59">
        <v>0</v>
      </c>
      <c r="L1687" s="59">
        <v>0</v>
      </c>
      <c r="M1687" s="59">
        <v>0</v>
      </c>
      <c r="N1687" s="59">
        <v>2</v>
      </c>
      <c r="O1687" s="59">
        <v>10</v>
      </c>
      <c r="P1687" s="59">
        <v>0.2</v>
      </c>
      <c r="Q1687" s="59">
        <v>0</v>
      </c>
      <c r="R1687" s="62">
        <v>0</v>
      </c>
      <c r="S1687" s="60">
        <v>0</v>
      </c>
      <c r="T1687" s="54">
        <v>1</v>
      </c>
      <c r="U1687" s="59">
        <v>2</v>
      </c>
      <c r="V1687" s="59">
        <v>0</v>
      </c>
      <c r="W1687" s="59">
        <v>1.5</v>
      </c>
      <c r="X1687" s="59">
        <v>0</v>
      </c>
      <c r="Y1687" s="59">
        <v>0</v>
      </c>
      <c r="Z1687" s="59">
        <v>0</v>
      </c>
      <c r="AA1687" s="59">
        <v>0</v>
      </c>
      <c r="AB1687" s="59">
        <v>1</v>
      </c>
      <c r="AC1687" s="59">
        <v>1</v>
      </c>
      <c r="AD1687" s="59">
        <v>0</v>
      </c>
      <c r="AE1687" s="59">
        <v>1</v>
      </c>
      <c r="AF1687" s="59">
        <v>3</v>
      </c>
      <c r="AG1687" s="62">
        <v>2</v>
      </c>
      <c r="AH1687" s="62">
        <v>1</v>
      </c>
      <c r="AI1687" s="62">
        <v>0</v>
      </c>
      <c r="AJ1687" s="62">
        <v>6</v>
      </c>
      <c r="AK1687" s="59">
        <v>0</v>
      </c>
      <c r="AL1687" s="59">
        <v>0</v>
      </c>
      <c r="AM1687" s="59">
        <v>0</v>
      </c>
      <c r="AN1687" s="59">
        <v>0</v>
      </c>
      <c r="AO1687" s="59">
        <v>5000</v>
      </c>
      <c r="AP1687" s="59">
        <v>0.2</v>
      </c>
      <c r="AQ1687" s="59">
        <v>0</v>
      </c>
      <c r="AR1687" s="62">
        <v>0</v>
      </c>
      <c r="AS1687" s="59">
        <v>80005041</v>
      </c>
      <c r="AT1687" s="58" t="s">
        <v>160</v>
      </c>
      <c r="AU1687" s="59" t="s">
        <v>832</v>
      </c>
      <c r="AV1687" s="59">
        <v>10000006</v>
      </c>
      <c r="AW1687" s="59">
        <v>23000106</v>
      </c>
      <c r="AX1687" s="58" t="s">
        <v>833</v>
      </c>
      <c r="AY1687" s="58" t="s">
        <v>160</v>
      </c>
      <c r="AZ1687" s="60">
        <v>0</v>
      </c>
      <c r="BA1687" s="60">
        <v>0</v>
      </c>
      <c r="BB1687" s="81" t="s">
        <v>2256</v>
      </c>
      <c r="BC1687" s="59">
        <v>0</v>
      </c>
      <c r="BD1687" s="54">
        <v>0</v>
      </c>
      <c r="BE1687" s="59">
        <v>0</v>
      </c>
      <c r="BF1687" s="59">
        <v>0</v>
      </c>
      <c r="BG1687" s="59">
        <v>0</v>
      </c>
      <c r="BH1687" s="59">
        <v>0</v>
      </c>
      <c r="BI1687" s="82">
        <v>0</v>
      </c>
      <c r="BJ1687" s="62">
        <v>1</v>
      </c>
      <c r="BK1687" s="62">
        <v>0</v>
      </c>
      <c r="BL1687" s="62">
        <v>0</v>
      </c>
      <c r="BM1687" s="62">
        <v>0</v>
      </c>
      <c r="BN1687" s="62">
        <v>0</v>
      </c>
      <c r="BO1687" s="62">
        <v>1</v>
      </c>
      <c r="BP1687" s="8">
        <v>0</v>
      </c>
    </row>
    <row r="1688" spans="3:68" ht="19.5" customHeight="1">
      <c r="C1688" s="16">
        <v>80003006</v>
      </c>
      <c r="D1688" s="53" t="s">
        <v>2257</v>
      </c>
      <c r="E1688" s="59">
        <v>1</v>
      </c>
      <c r="F1688" s="16">
        <v>80003006</v>
      </c>
      <c r="G1688" s="59">
        <v>0</v>
      </c>
      <c r="H1688" s="60">
        <v>0</v>
      </c>
      <c r="I1688" s="59">
        <v>1</v>
      </c>
      <c r="J1688" s="59">
        <v>0</v>
      </c>
      <c r="K1688" s="59">
        <v>0</v>
      </c>
      <c r="L1688" s="54">
        <v>0</v>
      </c>
      <c r="M1688" s="54">
        <v>0</v>
      </c>
      <c r="N1688" s="54">
        <v>2</v>
      </c>
      <c r="O1688" s="54">
        <v>3</v>
      </c>
      <c r="P1688" s="54">
        <v>0.15</v>
      </c>
      <c r="Q1688" s="54">
        <v>0</v>
      </c>
      <c r="R1688" s="62">
        <v>0</v>
      </c>
      <c r="S1688" s="54">
        <v>0</v>
      </c>
      <c r="T1688" s="54">
        <v>1</v>
      </c>
      <c r="U1688" s="54">
        <v>1</v>
      </c>
      <c r="V1688" s="54">
        <v>0</v>
      </c>
      <c r="W1688" s="54">
        <v>2</v>
      </c>
      <c r="X1688" s="54">
        <v>0</v>
      </c>
      <c r="Y1688" s="54">
        <v>1</v>
      </c>
      <c r="Z1688" s="54">
        <v>0</v>
      </c>
      <c r="AA1688" s="54">
        <v>0</v>
      </c>
      <c r="AB1688" s="54">
        <v>0</v>
      </c>
      <c r="AC1688" s="54">
        <v>1</v>
      </c>
      <c r="AD1688" s="54">
        <v>0</v>
      </c>
      <c r="AE1688" s="54">
        <v>1</v>
      </c>
      <c r="AF1688" s="54">
        <v>4</v>
      </c>
      <c r="AG1688" s="62">
        <v>0</v>
      </c>
      <c r="AH1688" s="62">
        <v>1</v>
      </c>
      <c r="AI1688" s="62">
        <v>0</v>
      </c>
      <c r="AJ1688" s="62">
        <v>3</v>
      </c>
      <c r="AK1688" s="54">
        <v>0</v>
      </c>
      <c r="AL1688" s="54">
        <v>0</v>
      </c>
      <c r="AM1688" s="54">
        <v>0</v>
      </c>
      <c r="AN1688" s="54">
        <v>0</v>
      </c>
      <c r="AO1688" s="54">
        <v>3000</v>
      </c>
      <c r="AP1688" s="54">
        <v>0.2</v>
      </c>
      <c r="AQ1688" s="54">
        <v>0</v>
      </c>
      <c r="AR1688" s="62">
        <v>80005052</v>
      </c>
      <c r="AS1688" s="54">
        <v>80005051</v>
      </c>
      <c r="AT1688" s="58" t="s">
        <v>160</v>
      </c>
      <c r="AU1688" s="54" t="s">
        <v>351</v>
      </c>
      <c r="AV1688" s="59">
        <v>0</v>
      </c>
      <c r="AW1688" s="59">
        <v>23000104</v>
      </c>
      <c r="AX1688" s="53" t="s">
        <v>162</v>
      </c>
      <c r="AY1688" s="54">
        <v>0</v>
      </c>
      <c r="AZ1688" s="60">
        <v>0</v>
      </c>
      <c r="BA1688" s="60">
        <v>0</v>
      </c>
      <c r="BB1688" s="76" t="s">
        <v>2258</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20.100000000000001" customHeight="1">
      <c r="C1689" s="16">
        <v>80003007</v>
      </c>
      <c r="D1689" s="53" t="s">
        <v>2259</v>
      </c>
      <c r="E1689" s="54">
        <v>1</v>
      </c>
      <c r="F1689" s="16">
        <v>80003007</v>
      </c>
      <c r="G1689" s="54">
        <v>0</v>
      </c>
      <c r="H1689" s="60">
        <v>0</v>
      </c>
      <c r="I1689" s="59">
        <v>1</v>
      </c>
      <c r="J1689" s="54">
        <v>0</v>
      </c>
      <c r="K1689" s="54">
        <v>0</v>
      </c>
      <c r="L1689" s="54">
        <v>0</v>
      </c>
      <c r="M1689" s="54">
        <v>0</v>
      </c>
      <c r="N1689" s="54">
        <v>2</v>
      </c>
      <c r="O1689" s="54">
        <v>3</v>
      </c>
      <c r="P1689" s="54">
        <v>0.2</v>
      </c>
      <c r="Q1689" s="54">
        <v>0</v>
      </c>
      <c r="R1689" s="62">
        <v>3</v>
      </c>
      <c r="S1689" s="54">
        <v>0</v>
      </c>
      <c r="T1689" s="54">
        <v>1</v>
      </c>
      <c r="U1689" s="54">
        <v>1</v>
      </c>
      <c r="V1689" s="54">
        <v>0</v>
      </c>
      <c r="W1689" s="54">
        <v>2</v>
      </c>
      <c r="X1689" s="54">
        <v>0</v>
      </c>
      <c r="Y1689" s="54">
        <v>1</v>
      </c>
      <c r="Z1689" s="54">
        <v>0</v>
      </c>
      <c r="AA1689" s="54">
        <v>0</v>
      </c>
      <c r="AB1689" s="54">
        <v>0</v>
      </c>
      <c r="AC1689" s="54">
        <v>1</v>
      </c>
      <c r="AD1689" s="54">
        <v>0</v>
      </c>
      <c r="AE1689" s="54">
        <v>1</v>
      </c>
      <c r="AF1689" s="54">
        <v>3</v>
      </c>
      <c r="AG1689" s="62">
        <v>0</v>
      </c>
      <c r="AH1689" s="62">
        <v>1</v>
      </c>
      <c r="AI1689" s="62">
        <v>0</v>
      </c>
      <c r="AJ1689" s="62">
        <v>1.5</v>
      </c>
      <c r="AK1689" s="54">
        <v>0</v>
      </c>
      <c r="AL1689" s="54">
        <v>0</v>
      </c>
      <c r="AM1689" s="54">
        <v>0</v>
      </c>
      <c r="AN1689" s="54">
        <v>0.5</v>
      </c>
      <c r="AO1689" s="54">
        <v>3000</v>
      </c>
      <c r="AP1689" s="54">
        <v>0.9</v>
      </c>
      <c r="AQ1689" s="54">
        <v>0</v>
      </c>
      <c r="AR1689" s="62">
        <v>0</v>
      </c>
      <c r="AS1689" s="54">
        <v>80005061</v>
      </c>
      <c r="AT1689" s="53" t="s">
        <v>160</v>
      </c>
      <c r="AU1689" s="54" t="s">
        <v>351</v>
      </c>
      <c r="AV1689" s="59">
        <v>10000001</v>
      </c>
      <c r="AW1689" s="59">
        <v>23000105</v>
      </c>
      <c r="AX1689" s="53" t="s">
        <v>499</v>
      </c>
      <c r="AY1689" s="54">
        <v>0</v>
      </c>
      <c r="AZ1689" s="60">
        <v>0</v>
      </c>
      <c r="BA1689" s="60">
        <v>0</v>
      </c>
      <c r="BB1689" s="104" t="s">
        <v>2260</v>
      </c>
      <c r="BC1689" s="54">
        <v>0</v>
      </c>
      <c r="BD1689" s="54">
        <v>0</v>
      </c>
      <c r="BE1689" s="54">
        <v>0</v>
      </c>
      <c r="BF1689" s="54">
        <v>0</v>
      </c>
      <c r="BG1689" s="54">
        <v>0</v>
      </c>
      <c r="BH1689" s="54">
        <v>0</v>
      </c>
      <c r="BI1689" s="82">
        <v>0</v>
      </c>
      <c r="BJ1689" s="62">
        <v>0</v>
      </c>
      <c r="BK1689" s="62">
        <v>0</v>
      </c>
      <c r="BL1689" s="62">
        <v>0</v>
      </c>
      <c r="BM1689" s="62">
        <v>0</v>
      </c>
      <c r="BN1689" s="62">
        <v>0</v>
      </c>
      <c r="BO1689" s="62">
        <v>1</v>
      </c>
      <c r="BP1689" s="8">
        <v>0</v>
      </c>
    </row>
    <row r="1690" spans="3:68" ht="19.5" customHeight="1">
      <c r="C1690" s="16">
        <v>80003008</v>
      </c>
      <c r="D1690" s="53" t="s">
        <v>2261</v>
      </c>
      <c r="E1690" s="59">
        <v>1</v>
      </c>
      <c r="F1690" s="16">
        <v>80003008</v>
      </c>
      <c r="G1690" s="59">
        <v>0</v>
      </c>
      <c r="H1690" s="60">
        <v>0</v>
      </c>
      <c r="I1690" s="59">
        <v>1</v>
      </c>
      <c r="J1690" s="59">
        <v>0</v>
      </c>
      <c r="K1690" s="59">
        <v>0</v>
      </c>
      <c r="L1690" s="54">
        <v>0</v>
      </c>
      <c r="M1690" s="54">
        <v>0</v>
      </c>
      <c r="N1690" s="54">
        <v>2</v>
      </c>
      <c r="O1690" s="54" t="s">
        <v>2262</v>
      </c>
      <c r="P1690" s="54" t="s">
        <v>2263</v>
      </c>
      <c r="Q1690" s="54">
        <v>0</v>
      </c>
      <c r="R1690" s="62">
        <v>0</v>
      </c>
      <c r="S1690" s="54">
        <v>0</v>
      </c>
      <c r="T1690" s="54">
        <v>1</v>
      </c>
      <c r="U1690" s="54">
        <v>1</v>
      </c>
      <c r="V1690" s="54">
        <v>0</v>
      </c>
      <c r="W1690" s="54">
        <v>0</v>
      </c>
      <c r="X1690" s="54">
        <v>0</v>
      </c>
      <c r="Y1690" s="54">
        <v>1</v>
      </c>
      <c r="Z1690" s="54">
        <v>0</v>
      </c>
      <c r="AA1690" s="54">
        <v>0</v>
      </c>
      <c r="AB1690" s="54">
        <v>0</v>
      </c>
      <c r="AC1690" s="54">
        <v>1</v>
      </c>
      <c r="AD1690" s="54">
        <v>0</v>
      </c>
      <c r="AE1690" s="54">
        <v>1</v>
      </c>
      <c r="AF1690" s="54">
        <v>6</v>
      </c>
      <c r="AG1690" s="62">
        <v>0</v>
      </c>
      <c r="AH1690" s="62">
        <v>1</v>
      </c>
      <c r="AI1690" s="62">
        <v>0</v>
      </c>
      <c r="AJ1690" s="62">
        <v>3</v>
      </c>
      <c r="AK1690" s="54">
        <v>0</v>
      </c>
      <c r="AL1690" s="54">
        <v>0</v>
      </c>
      <c r="AM1690" s="54">
        <v>0</v>
      </c>
      <c r="AN1690" s="54">
        <v>0</v>
      </c>
      <c r="AO1690" s="54">
        <v>2000</v>
      </c>
      <c r="AP1690" s="54">
        <v>0</v>
      </c>
      <c r="AQ1690" s="54">
        <v>0</v>
      </c>
      <c r="AR1690" s="240" t="s">
        <v>2264</v>
      </c>
      <c r="AS1690" s="54">
        <v>80005072</v>
      </c>
      <c r="AT1690" s="58" t="s">
        <v>160</v>
      </c>
      <c r="AU1690" s="54" t="s">
        <v>351</v>
      </c>
      <c r="AV1690" s="59">
        <v>0</v>
      </c>
      <c r="AW1690" s="59">
        <v>0</v>
      </c>
      <c r="AX1690" s="53" t="s">
        <v>162</v>
      </c>
      <c r="AY1690" s="54">
        <v>0</v>
      </c>
      <c r="AZ1690" s="60">
        <v>0</v>
      </c>
      <c r="BA1690" s="60">
        <v>0</v>
      </c>
      <c r="BB1690" s="76" t="s">
        <v>2265</v>
      </c>
      <c r="BC1690" s="54">
        <v>0</v>
      </c>
      <c r="BD1690" s="54">
        <v>0</v>
      </c>
      <c r="BE1690" s="54">
        <v>0</v>
      </c>
      <c r="BF1690" s="54">
        <v>0</v>
      </c>
      <c r="BG1690" s="54">
        <v>0</v>
      </c>
      <c r="BH1690" s="54">
        <v>0</v>
      </c>
      <c r="BI1690" s="82">
        <v>0</v>
      </c>
      <c r="BJ1690" s="62">
        <v>0</v>
      </c>
      <c r="BK1690" s="62">
        <v>0</v>
      </c>
      <c r="BL1690" s="62">
        <v>0</v>
      </c>
      <c r="BM1690" s="62">
        <v>0</v>
      </c>
      <c r="BN1690" s="62">
        <v>0</v>
      </c>
      <c r="BO1690" s="62">
        <v>1</v>
      </c>
      <c r="BP1690" s="8">
        <v>0</v>
      </c>
    </row>
    <row r="1691" spans="3:68" ht="20.100000000000001" customHeight="1">
      <c r="C1691" s="16">
        <v>80003101</v>
      </c>
      <c r="D1691" s="14" t="s">
        <v>2266</v>
      </c>
      <c r="E1691" s="13">
        <v>1</v>
      </c>
      <c r="F1691" s="13">
        <v>80003001</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2267</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80003102</v>
      </c>
      <c r="D1692" s="14" t="s">
        <v>2268</v>
      </c>
      <c r="E1692" s="13">
        <v>1</v>
      </c>
      <c r="F1692" s="13">
        <v>80003002</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2267</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80003103</v>
      </c>
      <c r="D1693" s="14" t="s">
        <v>2269</v>
      </c>
      <c r="E1693" s="13">
        <v>1</v>
      </c>
      <c r="F1693" s="13">
        <v>80003003</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2267</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80003104</v>
      </c>
      <c r="D1694" s="14" t="s">
        <v>2270</v>
      </c>
      <c r="E1694" s="13">
        <v>1</v>
      </c>
      <c r="F1694" s="13">
        <v>80003004</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2267</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80003105</v>
      </c>
      <c r="D1695" s="14" t="s">
        <v>2271</v>
      </c>
      <c r="E1695" s="13">
        <v>1</v>
      </c>
      <c r="F1695" s="13">
        <v>80003005</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2267</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80003106</v>
      </c>
      <c r="D1696" s="14" t="s">
        <v>2272</v>
      </c>
      <c r="E1696" s="13">
        <v>1</v>
      </c>
      <c r="F1696" s="13">
        <v>80003101</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2273</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80003107</v>
      </c>
      <c r="D1697" s="14" t="s">
        <v>2274</v>
      </c>
      <c r="E1697" s="13">
        <v>1</v>
      </c>
      <c r="F1697" s="13">
        <v>80003102</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2275</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80003108</v>
      </c>
      <c r="D1698" s="14" t="s">
        <v>2276</v>
      </c>
      <c r="E1698" s="13">
        <v>1</v>
      </c>
      <c r="F1698" s="13">
        <v>80003103</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2277</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80003109</v>
      </c>
      <c r="D1699" s="14" t="s">
        <v>2278</v>
      </c>
      <c r="E1699" s="13">
        <v>1</v>
      </c>
      <c r="F1699" s="13">
        <v>80003104</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2279</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80003110</v>
      </c>
      <c r="D1700" s="14" t="s">
        <v>2280</v>
      </c>
      <c r="E1700" s="13">
        <v>1</v>
      </c>
      <c r="F1700" s="13">
        <v>80003105</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2281</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80004001</v>
      </c>
      <c r="D1701" s="53" t="s">
        <v>2282</v>
      </c>
      <c r="E1701" s="13">
        <v>1</v>
      </c>
      <c r="F1701" s="16">
        <v>80004001</v>
      </c>
      <c r="G1701" s="54">
        <v>0</v>
      </c>
      <c r="H1701" s="15">
        <v>0</v>
      </c>
      <c r="I1701" s="16">
        <v>1</v>
      </c>
      <c r="J1701" s="16">
        <v>0</v>
      </c>
      <c r="K1701" s="16">
        <v>0</v>
      </c>
      <c r="L1701" s="54">
        <v>0</v>
      </c>
      <c r="M1701" s="54">
        <v>0</v>
      </c>
      <c r="N1701" s="54">
        <v>2</v>
      </c>
      <c r="O1701" s="54">
        <v>1</v>
      </c>
      <c r="P1701" s="54">
        <v>0.2</v>
      </c>
      <c r="Q1701" s="54">
        <v>0</v>
      </c>
      <c r="R1701" s="8">
        <v>0</v>
      </c>
      <c r="S1701" s="54">
        <v>0</v>
      </c>
      <c r="T1701" s="13">
        <v>1</v>
      </c>
      <c r="U1701" s="54">
        <v>2</v>
      </c>
      <c r="V1701" s="54">
        <v>0</v>
      </c>
      <c r="W1701" s="54">
        <v>0</v>
      </c>
      <c r="X1701" s="54">
        <v>0</v>
      </c>
      <c r="Y1701" s="54">
        <v>0</v>
      </c>
      <c r="Z1701" s="54">
        <v>0</v>
      </c>
      <c r="AA1701" s="54">
        <v>0</v>
      </c>
      <c r="AB1701" s="54">
        <v>0</v>
      </c>
      <c r="AC1701" s="54">
        <v>0</v>
      </c>
      <c r="AD1701" s="54">
        <v>15</v>
      </c>
      <c r="AE1701" s="54">
        <v>1</v>
      </c>
      <c r="AF1701" s="54">
        <v>3</v>
      </c>
      <c r="AG1701" s="8">
        <v>0</v>
      </c>
      <c r="AH1701" s="8">
        <v>0</v>
      </c>
      <c r="AI1701" s="8">
        <v>0</v>
      </c>
      <c r="AJ1701" s="62">
        <v>6</v>
      </c>
      <c r="AK1701" s="54">
        <v>0</v>
      </c>
      <c r="AL1701" s="54">
        <v>0</v>
      </c>
      <c r="AM1701" s="54">
        <v>0</v>
      </c>
      <c r="AN1701" s="54">
        <v>0.5</v>
      </c>
      <c r="AO1701" s="54">
        <v>3000</v>
      </c>
      <c r="AP1701" s="54">
        <v>0.5</v>
      </c>
      <c r="AQ1701" s="54">
        <v>0</v>
      </c>
      <c r="AR1701" s="8">
        <v>0</v>
      </c>
      <c r="AS1701" s="54">
        <v>93000201</v>
      </c>
      <c r="AT1701" s="53" t="s">
        <v>216</v>
      </c>
      <c r="AU1701" s="13">
        <v>0</v>
      </c>
      <c r="AV1701" s="59">
        <v>10000007</v>
      </c>
      <c r="AW1701" s="16">
        <v>23000050</v>
      </c>
      <c r="AX1701" s="53" t="s">
        <v>162</v>
      </c>
      <c r="AY1701" s="54">
        <v>0</v>
      </c>
      <c r="AZ1701" s="60">
        <v>0</v>
      </c>
      <c r="BA1701" s="15">
        <v>0</v>
      </c>
      <c r="BB1701" s="36" t="s">
        <v>2283</v>
      </c>
      <c r="BC1701" s="54">
        <v>0</v>
      </c>
      <c r="BD1701" s="13">
        <v>0</v>
      </c>
      <c r="BE1701" s="54">
        <v>0</v>
      </c>
      <c r="BF1701" s="54">
        <v>0</v>
      </c>
      <c r="BG1701" s="54">
        <v>0</v>
      </c>
      <c r="BH1701" s="54">
        <v>0</v>
      </c>
      <c r="BI1701" s="13">
        <v>0</v>
      </c>
      <c r="BJ1701" s="8">
        <v>0</v>
      </c>
      <c r="BK1701" s="8">
        <v>0</v>
      </c>
      <c r="BL1701" s="8">
        <v>0</v>
      </c>
      <c r="BM1701" s="8">
        <v>0</v>
      </c>
      <c r="BN1701" s="8">
        <v>0</v>
      </c>
      <c r="BO1701" s="8">
        <v>0</v>
      </c>
      <c r="BP1701" s="8">
        <v>0</v>
      </c>
    </row>
    <row r="1702" spans="3:68" ht="19.5" customHeight="1">
      <c r="C1702" s="16">
        <v>80004002</v>
      </c>
      <c r="D1702" s="14" t="s">
        <v>2284</v>
      </c>
      <c r="E1702" s="16">
        <v>1</v>
      </c>
      <c r="F1702" s="16">
        <v>80004002</v>
      </c>
      <c r="G1702" s="16">
        <v>0</v>
      </c>
      <c r="H1702" s="15">
        <v>0</v>
      </c>
      <c r="I1702" s="16">
        <v>1</v>
      </c>
      <c r="J1702" s="16">
        <v>0</v>
      </c>
      <c r="K1702" s="16">
        <v>0</v>
      </c>
      <c r="L1702" s="13">
        <v>0</v>
      </c>
      <c r="M1702" s="13">
        <v>0</v>
      </c>
      <c r="N1702" s="13">
        <v>2</v>
      </c>
      <c r="O1702" s="13">
        <v>1</v>
      </c>
      <c r="P1702" s="13">
        <v>1</v>
      </c>
      <c r="Q1702" s="13">
        <v>0</v>
      </c>
      <c r="R1702" s="8">
        <v>0</v>
      </c>
      <c r="S1702" s="13">
        <v>0</v>
      </c>
      <c r="T1702" s="13">
        <v>1</v>
      </c>
      <c r="U1702" s="13">
        <v>2</v>
      </c>
      <c r="V1702" s="13">
        <v>0</v>
      </c>
      <c r="W1702" s="13">
        <v>1.2</v>
      </c>
      <c r="X1702" s="13">
        <v>0</v>
      </c>
      <c r="Y1702" s="13">
        <v>1</v>
      </c>
      <c r="Z1702" s="13">
        <v>0</v>
      </c>
      <c r="AA1702" s="13">
        <v>0</v>
      </c>
      <c r="AB1702" s="13">
        <v>0</v>
      </c>
      <c r="AC1702" s="13">
        <v>0</v>
      </c>
      <c r="AD1702" s="13">
        <v>3</v>
      </c>
      <c r="AE1702" s="13">
        <v>1</v>
      </c>
      <c r="AF1702" s="13" t="s">
        <v>394</v>
      </c>
      <c r="AG1702" s="8">
        <v>0</v>
      </c>
      <c r="AH1702" s="8">
        <v>1</v>
      </c>
      <c r="AI1702" s="8">
        <v>0</v>
      </c>
      <c r="AJ1702" s="8">
        <v>3</v>
      </c>
      <c r="AK1702" s="13">
        <v>0</v>
      </c>
      <c r="AL1702" s="13">
        <v>0</v>
      </c>
      <c r="AM1702" s="13">
        <v>0</v>
      </c>
      <c r="AN1702" s="13">
        <v>0.5</v>
      </c>
      <c r="AO1702" s="13">
        <v>5000</v>
      </c>
      <c r="AP1702" s="13">
        <v>0.5</v>
      </c>
      <c r="AQ1702" s="13">
        <v>0</v>
      </c>
      <c r="AR1702" s="8">
        <v>0</v>
      </c>
      <c r="AS1702" s="13" t="s">
        <v>428</v>
      </c>
      <c r="AT1702" s="17" t="s">
        <v>199</v>
      </c>
      <c r="AU1702" s="13">
        <v>0</v>
      </c>
      <c r="AV1702" s="16">
        <v>10000007</v>
      </c>
      <c r="AW1702" s="16">
        <v>70403003</v>
      </c>
      <c r="AX1702" s="14" t="s">
        <v>162</v>
      </c>
      <c r="AY1702" s="13">
        <v>0</v>
      </c>
      <c r="AZ1702" s="15">
        <v>0</v>
      </c>
      <c r="BA1702" s="15">
        <v>0</v>
      </c>
      <c r="BB1702" s="36" t="s">
        <v>2285</v>
      </c>
      <c r="BC1702" s="13">
        <v>0</v>
      </c>
      <c r="BD1702" s="13">
        <v>0</v>
      </c>
      <c r="BE1702" s="13">
        <v>0</v>
      </c>
      <c r="BF1702" s="13">
        <v>0</v>
      </c>
      <c r="BG1702" s="13">
        <v>0</v>
      </c>
      <c r="BH1702" s="13">
        <v>0</v>
      </c>
      <c r="BI1702" s="11">
        <v>0</v>
      </c>
      <c r="BJ1702" s="8">
        <v>0</v>
      </c>
      <c r="BK1702" s="8">
        <v>0</v>
      </c>
      <c r="BL1702" s="8">
        <v>0</v>
      </c>
      <c r="BM1702" s="8">
        <v>0</v>
      </c>
      <c r="BN1702" s="8">
        <v>0</v>
      </c>
      <c r="BO1702" s="8">
        <v>0</v>
      </c>
      <c r="BP1702" s="8">
        <v>0</v>
      </c>
    </row>
    <row r="1703" spans="3:68" ht="20.100000000000001" customHeight="1">
      <c r="C1703" s="16">
        <v>80004003</v>
      </c>
      <c r="D1703" s="14" t="s">
        <v>2286</v>
      </c>
      <c r="E1703" s="13">
        <v>1</v>
      </c>
      <c r="F1703" s="16">
        <v>80004003</v>
      </c>
      <c r="G1703" s="13">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0</v>
      </c>
      <c r="Z1703" s="13">
        <v>0</v>
      </c>
      <c r="AA1703" s="13">
        <v>0</v>
      </c>
      <c r="AB1703" s="13">
        <v>0</v>
      </c>
      <c r="AC1703" s="13">
        <v>0</v>
      </c>
      <c r="AD1703" s="13">
        <v>6</v>
      </c>
      <c r="AE1703" s="13">
        <v>2</v>
      </c>
      <c r="AF1703" s="13" t="s">
        <v>169</v>
      </c>
      <c r="AG1703" s="8">
        <v>0</v>
      </c>
      <c r="AH1703" s="8">
        <v>0</v>
      </c>
      <c r="AI1703" s="8">
        <v>0</v>
      </c>
      <c r="AJ1703" s="8">
        <v>1.5</v>
      </c>
      <c r="AK1703" s="13">
        <v>0</v>
      </c>
      <c r="AL1703" s="13">
        <v>0</v>
      </c>
      <c r="AM1703" s="13">
        <v>0</v>
      </c>
      <c r="AN1703" s="13">
        <v>0.5</v>
      </c>
      <c r="AO1703" s="13">
        <v>3000</v>
      </c>
      <c r="AP1703" s="13">
        <v>0.5</v>
      </c>
      <c r="AQ1703" s="13">
        <v>0</v>
      </c>
      <c r="AR1703" s="8">
        <v>0</v>
      </c>
      <c r="AS1703" s="13">
        <v>90001021</v>
      </c>
      <c r="AT1703" s="14" t="s">
        <v>216</v>
      </c>
      <c r="AU1703" s="13">
        <v>0</v>
      </c>
      <c r="AV1703" s="16">
        <v>10000007</v>
      </c>
      <c r="AW1703" s="16">
        <v>23000070</v>
      </c>
      <c r="AX1703" s="14" t="s">
        <v>162</v>
      </c>
      <c r="AY1703" s="13">
        <v>0</v>
      </c>
      <c r="AZ1703" s="15">
        <v>0</v>
      </c>
      <c r="BA1703" s="15">
        <v>0</v>
      </c>
      <c r="BB1703" s="36" t="s">
        <v>2287</v>
      </c>
      <c r="BC1703" s="13">
        <v>0</v>
      </c>
      <c r="BD1703" s="13">
        <v>0</v>
      </c>
      <c r="BE1703" s="13">
        <v>0</v>
      </c>
      <c r="BF1703" s="13">
        <v>0</v>
      </c>
      <c r="BG1703" s="13">
        <v>0</v>
      </c>
      <c r="BH1703" s="13">
        <v>0</v>
      </c>
      <c r="BI1703" s="13">
        <v>0</v>
      </c>
      <c r="BJ1703" s="8">
        <v>0</v>
      </c>
      <c r="BK1703" s="8">
        <v>0</v>
      </c>
      <c r="BL1703" s="8">
        <v>0</v>
      </c>
      <c r="BM1703" s="8">
        <v>0</v>
      </c>
      <c r="BN1703" s="8">
        <v>0</v>
      </c>
      <c r="BO1703" s="8">
        <v>0</v>
      </c>
      <c r="BP1703" s="8">
        <v>0</v>
      </c>
    </row>
    <row r="1704" spans="3:68" ht="20.100000000000001" customHeight="1">
      <c r="C1704" s="16">
        <v>80004004</v>
      </c>
      <c r="D1704" s="14" t="s">
        <v>2288</v>
      </c>
      <c r="E1704" s="13">
        <v>1</v>
      </c>
      <c r="F1704" s="13">
        <v>80004004</v>
      </c>
      <c r="G1704" s="16">
        <v>0</v>
      </c>
      <c r="H1704" s="15">
        <v>0</v>
      </c>
      <c r="I1704" s="16">
        <v>1</v>
      </c>
      <c r="J1704" s="16">
        <v>0</v>
      </c>
      <c r="K1704" s="16">
        <v>0</v>
      </c>
      <c r="L1704" s="13">
        <v>0</v>
      </c>
      <c r="M1704" s="13">
        <v>0</v>
      </c>
      <c r="N1704" s="13">
        <v>5</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161</v>
      </c>
      <c r="AU1704" s="13">
        <v>0</v>
      </c>
      <c r="AV1704" s="16">
        <v>0</v>
      </c>
      <c r="AW1704" s="16">
        <v>0</v>
      </c>
      <c r="AX1704" s="14" t="s">
        <v>162</v>
      </c>
      <c r="AY1704" s="13" t="s">
        <v>2289</v>
      </c>
      <c r="AZ1704" s="15">
        <v>0</v>
      </c>
      <c r="BA1704" s="15">
        <v>0</v>
      </c>
      <c r="BB1704" s="36" t="s">
        <v>2290</v>
      </c>
      <c r="BC1704" s="13"/>
      <c r="BD1704" s="13">
        <v>0</v>
      </c>
      <c r="BE1704" s="13"/>
      <c r="BF1704" s="13"/>
      <c r="BG1704" s="13"/>
      <c r="BH1704" s="16"/>
      <c r="BI1704" s="13">
        <v>0</v>
      </c>
      <c r="BJ1704" s="8">
        <v>0</v>
      </c>
      <c r="BK1704" s="8">
        <v>0</v>
      </c>
      <c r="BL1704" s="8">
        <v>0</v>
      </c>
      <c r="BM1704" s="8">
        <v>0</v>
      </c>
      <c r="BN1704" s="8">
        <v>0</v>
      </c>
      <c r="BO1704" s="8">
        <v>0</v>
      </c>
      <c r="BP1704" s="8">
        <v>0</v>
      </c>
    </row>
    <row r="1705" spans="3:68" ht="19.5" customHeight="1">
      <c r="C1705" s="59">
        <v>80004005</v>
      </c>
      <c r="D1705" s="53" t="s">
        <v>2282</v>
      </c>
      <c r="E1705" s="59">
        <v>1</v>
      </c>
      <c r="F1705" s="59">
        <v>80004005</v>
      </c>
      <c r="G1705" s="59">
        <v>0</v>
      </c>
      <c r="H1705" s="60">
        <v>0</v>
      </c>
      <c r="I1705" s="59">
        <v>1</v>
      </c>
      <c r="J1705" s="59">
        <v>0</v>
      </c>
      <c r="K1705" s="59">
        <v>0</v>
      </c>
      <c r="L1705" s="54">
        <v>0</v>
      </c>
      <c r="M1705" s="54">
        <v>0</v>
      </c>
      <c r="N1705" s="54">
        <v>2</v>
      </c>
      <c r="O1705" s="54">
        <v>3</v>
      </c>
      <c r="P1705" s="54">
        <v>0.15</v>
      </c>
      <c r="Q1705" s="54">
        <v>0</v>
      </c>
      <c r="R1705" s="62">
        <v>0</v>
      </c>
      <c r="S1705" s="54">
        <v>0</v>
      </c>
      <c r="T1705" s="54">
        <v>1</v>
      </c>
      <c r="U1705" s="54">
        <v>2</v>
      </c>
      <c r="V1705" s="54">
        <v>0</v>
      </c>
      <c r="W1705" s="54">
        <v>0</v>
      </c>
      <c r="X1705" s="54">
        <v>0</v>
      </c>
      <c r="Y1705" s="54">
        <v>0</v>
      </c>
      <c r="Z1705" s="54">
        <v>0</v>
      </c>
      <c r="AA1705" s="54">
        <v>0</v>
      </c>
      <c r="AB1705" s="54">
        <v>0</v>
      </c>
      <c r="AC1705" s="54">
        <v>1</v>
      </c>
      <c r="AD1705" s="54">
        <v>16</v>
      </c>
      <c r="AE1705" s="54">
        <v>1</v>
      </c>
      <c r="AF1705" s="54">
        <v>5</v>
      </c>
      <c r="AG1705" s="62">
        <v>0</v>
      </c>
      <c r="AH1705" s="62">
        <v>1</v>
      </c>
      <c r="AI1705" s="62">
        <v>0</v>
      </c>
      <c r="AJ1705" s="62">
        <v>3</v>
      </c>
      <c r="AK1705" s="54">
        <v>0</v>
      </c>
      <c r="AL1705" s="54">
        <v>0</v>
      </c>
      <c r="AM1705" s="54">
        <v>0</v>
      </c>
      <c r="AN1705" s="54">
        <v>0</v>
      </c>
      <c r="AO1705" s="54">
        <v>5000</v>
      </c>
      <c r="AP1705" s="54">
        <v>0.1</v>
      </c>
      <c r="AQ1705" s="54">
        <v>0</v>
      </c>
      <c r="AR1705" s="240" t="s">
        <v>2291</v>
      </c>
      <c r="AS1705" s="69">
        <v>0</v>
      </c>
      <c r="AT1705" s="53" t="s">
        <v>160</v>
      </c>
      <c r="AU1705" s="54">
        <v>0</v>
      </c>
      <c r="AV1705" s="59">
        <v>0</v>
      </c>
      <c r="AW1705" s="59">
        <v>0</v>
      </c>
      <c r="AX1705" s="53" t="s">
        <v>162</v>
      </c>
      <c r="AY1705" s="54">
        <v>0</v>
      </c>
      <c r="AZ1705" s="60">
        <v>0</v>
      </c>
      <c r="BA1705" s="60">
        <v>0</v>
      </c>
      <c r="BB1705" s="76" t="s">
        <v>2292</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80004006</v>
      </c>
      <c r="D1706" s="53" t="s">
        <v>2293</v>
      </c>
      <c r="E1706" s="59">
        <v>1</v>
      </c>
      <c r="F1706" s="59">
        <v>80004006</v>
      </c>
      <c r="G1706" s="59">
        <v>0</v>
      </c>
      <c r="H1706" s="60">
        <v>0</v>
      </c>
      <c r="I1706" s="59">
        <v>1</v>
      </c>
      <c r="J1706" s="59">
        <v>0</v>
      </c>
      <c r="K1706" s="59">
        <v>0</v>
      </c>
      <c r="L1706" s="54">
        <v>0</v>
      </c>
      <c r="M1706" s="54">
        <v>0</v>
      </c>
      <c r="N1706" s="54">
        <v>2</v>
      </c>
      <c r="O1706" s="54">
        <v>1</v>
      </c>
      <c r="P1706" s="54">
        <v>0.15</v>
      </c>
      <c r="Q1706" s="54">
        <v>0</v>
      </c>
      <c r="R1706" s="62">
        <v>0</v>
      </c>
      <c r="S1706" s="54">
        <v>0</v>
      </c>
      <c r="T1706" s="54">
        <v>1</v>
      </c>
      <c r="U1706" s="54">
        <v>2</v>
      </c>
      <c r="V1706" s="54">
        <v>0</v>
      </c>
      <c r="W1706" s="54">
        <v>1.5</v>
      </c>
      <c r="X1706" s="54">
        <v>0</v>
      </c>
      <c r="Y1706" s="54">
        <v>1</v>
      </c>
      <c r="Z1706" s="54">
        <v>0</v>
      </c>
      <c r="AA1706" s="54">
        <v>0</v>
      </c>
      <c r="AB1706" s="54">
        <v>0</v>
      </c>
      <c r="AC1706" s="54">
        <v>1</v>
      </c>
      <c r="AD1706" s="54">
        <v>0</v>
      </c>
      <c r="AE1706" s="54">
        <v>1</v>
      </c>
      <c r="AF1706" s="54">
        <v>6</v>
      </c>
      <c r="AG1706" s="62">
        <v>0</v>
      </c>
      <c r="AH1706" s="62">
        <v>1</v>
      </c>
      <c r="AI1706" s="62">
        <v>0</v>
      </c>
      <c r="AJ1706" s="62">
        <v>3</v>
      </c>
      <c r="AK1706" s="54">
        <v>0</v>
      </c>
      <c r="AL1706" s="54">
        <v>0</v>
      </c>
      <c r="AM1706" s="54">
        <v>0</v>
      </c>
      <c r="AN1706" s="54">
        <v>0</v>
      </c>
      <c r="AO1706" s="54">
        <v>3000</v>
      </c>
      <c r="AP1706" s="54">
        <v>0.2</v>
      </c>
      <c r="AQ1706" s="54">
        <v>0</v>
      </c>
      <c r="AR1706" s="62">
        <v>0</v>
      </c>
      <c r="AS1706" s="54">
        <v>80005106</v>
      </c>
      <c r="AT1706" s="53" t="s">
        <v>161</v>
      </c>
      <c r="AU1706" s="54">
        <v>0</v>
      </c>
      <c r="AV1706" s="59">
        <v>0</v>
      </c>
      <c r="AW1706" s="59">
        <v>23000201</v>
      </c>
      <c r="AX1706" s="53" t="s">
        <v>162</v>
      </c>
      <c r="AY1706" s="54">
        <v>0</v>
      </c>
      <c r="AZ1706" s="60">
        <v>0</v>
      </c>
      <c r="BA1706" s="60">
        <v>0</v>
      </c>
      <c r="BB1706" s="76" t="s">
        <v>2294</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19.5" customHeight="1">
      <c r="C1707" s="59">
        <v>80004007</v>
      </c>
      <c r="D1707" s="53" t="s">
        <v>2295</v>
      </c>
      <c r="E1707" s="59">
        <v>1</v>
      </c>
      <c r="F1707" s="54">
        <v>60010100</v>
      </c>
      <c r="G1707" s="59">
        <v>0</v>
      </c>
      <c r="H1707" s="60">
        <v>0</v>
      </c>
      <c r="I1707" s="59">
        <v>1</v>
      </c>
      <c r="J1707" s="59">
        <v>0</v>
      </c>
      <c r="K1707" s="59">
        <v>0</v>
      </c>
      <c r="L1707" s="54">
        <v>0</v>
      </c>
      <c r="M1707" s="54">
        <v>0</v>
      </c>
      <c r="N1707" s="54">
        <v>2</v>
      </c>
      <c r="O1707" s="54">
        <v>3</v>
      </c>
      <c r="P1707" s="54">
        <v>0.15</v>
      </c>
      <c r="Q1707" s="54">
        <v>0</v>
      </c>
      <c r="R1707" s="62">
        <v>0</v>
      </c>
      <c r="S1707" s="54">
        <v>0</v>
      </c>
      <c r="T1707" s="54">
        <v>1</v>
      </c>
      <c r="U1707" s="54">
        <v>2</v>
      </c>
      <c r="V1707" s="54">
        <v>0</v>
      </c>
      <c r="W1707" s="54">
        <v>0</v>
      </c>
      <c r="X1707" s="54">
        <v>0</v>
      </c>
      <c r="Y1707" s="54">
        <v>0</v>
      </c>
      <c r="Z1707" s="54">
        <v>0</v>
      </c>
      <c r="AA1707" s="54">
        <v>0</v>
      </c>
      <c r="AB1707" s="54">
        <v>0</v>
      </c>
      <c r="AC1707" s="54">
        <v>1</v>
      </c>
      <c r="AD1707" s="54">
        <v>0</v>
      </c>
      <c r="AE1707" s="54">
        <v>1</v>
      </c>
      <c r="AF1707" s="54">
        <v>5</v>
      </c>
      <c r="AG1707" s="62">
        <v>0</v>
      </c>
      <c r="AH1707" s="62">
        <v>1</v>
      </c>
      <c r="AI1707" s="62">
        <v>0</v>
      </c>
      <c r="AJ1707" s="62">
        <v>3</v>
      </c>
      <c r="AK1707" s="54">
        <v>0</v>
      </c>
      <c r="AL1707" s="54">
        <v>0</v>
      </c>
      <c r="AM1707" s="54">
        <v>0</v>
      </c>
      <c r="AN1707" s="54">
        <v>1</v>
      </c>
      <c r="AO1707" s="54">
        <v>1000</v>
      </c>
      <c r="AP1707" s="54">
        <v>0</v>
      </c>
      <c r="AQ1707" s="54">
        <v>0</v>
      </c>
      <c r="AR1707" s="68">
        <v>0</v>
      </c>
      <c r="AS1707" s="232" t="s">
        <v>2296</v>
      </c>
      <c r="AT1707" s="53" t="s">
        <v>216</v>
      </c>
      <c r="AU1707" s="54">
        <v>0</v>
      </c>
      <c r="AV1707" s="59">
        <v>0</v>
      </c>
      <c r="AW1707" s="59">
        <v>23000202</v>
      </c>
      <c r="AX1707" s="53" t="s">
        <v>162</v>
      </c>
      <c r="AY1707" s="54">
        <v>0</v>
      </c>
      <c r="AZ1707" s="60">
        <v>0</v>
      </c>
      <c r="BA1707" s="60">
        <v>0</v>
      </c>
      <c r="BB1707" s="76" t="s">
        <v>2297</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19.5" customHeight="1">
      <c r="C1708" s="59">
        <v>80004008</v>
      </c>
      <c r="D1708" s="53" t="s">
        <v>2298</v>
      </c>
      <c r="E1708" s="59">
        <v>1</v>
      </c>
      <c r="F1708" s="59">
        <v>80004008</v>
      </c>
      <c r="G1708" s="59">
        <v>0</v>
      </c>
      <c r="H1708" s="60">
        <v>0</v>
      </c>
      <c r="I1708" s="59">
        <v>1</v>
      </c>
      <c r="J1708" s="59">
        <v>0</v>
      </c>
      <c r="K1708" s="59">
        <v>0</v>
      </c>
      <c r="L1708" s="54">
        <v>0</v>
      </c>
      <c r="M1708" s="54">
        <v>0</v>
      </c>
      <c r="N1708" s="54">
        <v>2</v>
      </c>
      <c r="O1708" s="54" t="s">
        <v>2262</v>
      </c>
      <c r="P1708" s="54" t="s">
        <v>2299</v>
      </c>
      <c r="Q1708" s="54">
        <v>0</v>
      </c>
      <c r="R1708" s="62">
        <v>0</v>
      </c>
      <c r="S1708" s="54">
        <v>0</v>
      </c>
      <c r="T1708" s="54">
        <v>1</v>
      </c>
      <c r="U1708" s="54">
        <v>2</v>
      </c>
      <c r="V1708" s="54">
        <v>0</v>
      </c>
      <c r="W1708" s="54">
        <v>0</v>
      </c>
      <c r="X1708" s="54">
        <v>0</v>
      </c>
      <c r="Y1708" s="54">
        <v>1</v>
      </c>
      <c r="Z1708" s="54">
        <v>0</v>
      </c>
      <c r="AA1708" s="54">
        <v>0</v>
      </c>
      <c r="AB1708" s="54">
        <v>0</v>
      </c>
      <c r="AC1708" s="54">
        <v>1</v>
      </c>
      <c r="AD1708" s="54">
        <v>8</v>
      </c>
      <c r="AE1708" s="54">
        <v>1</v>
      </c>
      <c r="AF1708" s="54">
        <v>6</v>
      </c>
      <c r="AG1708" s="62">
        <v>0</v>
      </c>
      <c r="AH1708" s="62">
        <v>1</v>
      </c>
      <c r="AI1708" s="62">
        <v>0</v>
      </c>
      <c r="AJ1708" s="62">
        <v>3</v>
      </c>
      <c r="AK1708" s="54">
        <v>0</v>
      </c>
      <c r="AL1708" s="54">
        <v>0</v>
      </c>
      <c r="AM1708" s="54">
        <v>0</v>
      </c>
      <c r="AN1708" s="54">
        <v>0</v>
      </c>
      <c r="AO1708" s="54">
        <v>1000</v>
      </c>
      <c r="AP1708" s="54">
        <v>0</v>
      </c>
      <c r="AQ1708" s="54">
        <v>0</v>
      </c>
      <c r="AR1708" s="231" t="s">
        <v>2300</v>
      </c>
      <c r="AS1708" s="232" t="s">
        <v>2301</v>
      </c>
      <c r="AT1708" s="53" t="s">
        <v>216</v>
      </c>
      <c r="AU1708" s="54">
        <v>0</v>
      </c>
      <c r="AV1708" s="59">
        <v>0</v>
      </c>
      <c r="AW1708" s="59">
        <v>23000211</v>
      </c>
      <c r="AX1708" s="53" t="s">
        <v>162</v>
      </c>
      <c r="AY1708" s="54">
        <v>0</v>
      </c>
      <c r="AZ1708" s="60">
        <v>0</v>
      </c>
      <c r="BA1708" s="60">
        <v>0</v>
      </c>
      <c r="BB1708" s="76" t="s">
        <v>2302</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80004009</v>
      </c>
      <c r="D1709" s="53" t="s">
        <v>2303</v>
      </c>
      <c r="E1709" s="59">
        <v>1</v>
      </c>
      <c r="F1709" s="59">
        <v>80004009</v>
      </c>
      <c r="G1709" s="59">
        <v>0</v>
      </c>
      <c r="H1709" s="60">
        <v>0</v>
      </c>
      <c r="I1709" s="59">
        <v>1</v>
      </c>
      <c r="J1709" s="59">
        <v>0</v>
      </c>
      <c r="K1709" s="59">
        <v>0</v>
      </c>
      <c r="L1709" s="54">
        <v>0</v>
      </c>
      <c r="M1709" s="54">
        <v>0</v>
      </c>
      <c r="N1709" s="54">
        <v>2</v>
      </c>
      <c r="O1709" s="54">
        <v>16</v>
      </c>
      <c r="P1709" s="54">
        <v>5</v>
      </c>
      <c r="Q1709" s="54">
        <v>0</v>
      </c>
      <c r="R1709" s="62">
        <v>0</v>
      </c>
      <c r="S1709" s="54">
        <v>0</v>
      </c>
      <c r="T1709" s="54">
        <v>1</v>
      </c>
      <c r="U1709" s="54">
        <v>2</v>
      </c>
      <c r="V1709" s="54">
        <v>0</v>
      </c>
      <c r="W1709" s="54">
        <v>1.2</v>
      </c>
      <c r="X1709" s="54">
        <v>0</v>
      </c>
      <c r="Y1709" s="54">
        <v>1</v>
      </c>
      <c r="Z1709" s="54">
        <v>0</v>
      </c>
      <c r="AA1709" s="54">
        <v>0</v>
      </c>
      <c r="AB1709" s="54">
        <v>0</v>
      </c>
      <c r="AC1709" s="54">
        <v>1</v>
      </c>
      <c r="AD1709" s="54">
        <v>0</v>
      </c>
      <c r="AE1709" s="54">
        <v>1</v>
      </c>
      <c r="AF1709" s="54">
        <v>2</v>
      </c>
      <c r="AG1709" s="62">
        <v>0</v>
      </c>
      <c r="AH1709" s="62">
        <v>2</v>
      </c>
      <c r="AI1709" s="62">
        <v>0</v>
      </c>
      <c r="AJ1709" s="62">
        <v>2</v>
      </c>
      <c r="AK1709" s="54">
        <v>0</v>
      </c>
      <c r="AL1709" s="54">
        <v>0</v>
      </c>
      <c r="AM1709" s="54">
        <v>0</v>
      </c>
      <c r="AN1709" s="54">
        <v>2</v>
      </c>
      <c r="AO1709" s="54">
        <v>8000</v>
      </c>
      <c r="AP1709" s="54">
        <v>0</v>
      </c>
      <c r="AQ1709" s="54">
        <v>10</v>
      </c>
      <c r="AR1709" s="68">
        <v>0</v>
      </c>
      <c r="AS1709" s="232" t="s">
        <v>160</v>
      </c>
      <c r="AT1709" s="53" t="s">
        <v>161</v>
      </c>
      <c r="AU1709" s="54" t="s">
        <v>351</v>
      </c>
      <c r="AV1709" s="59">
        <v>10000007</v>
      </c>
      <c r="AW1709" s="59">
        <v>23000212</v>
      </c>
      <c r="AX1709" s="53" t="s">
        <v>382</v>
      </c>
      <c r="AY1709" s="54" t="s">
        <v>749</v>
      </c>
      <c r="AZ1709" s="60">
        <v>0</v>
      </c>
      <c r="BA1709" s="60">
        <v>1</v>
      </c>
      <c r="BB1709" s="76" t="s">
        <v>741</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80004010</v>
      </c>
      <c r="D1710" s="53" t="s">
        <v>2304</v>
      </c>
      <c r="E1710" s="54">
        <v>1</v>
      </c>
      <c r="F1710" s="59">
        <v>80004010</v>
      </c>
      <c r="G1710" s="54">
        <v>0</v>
      </c>
      <c r="H1710" s="60">
        <v>0</v>
      </c>
      <c r="I1710" s="59">
        <v>1</v>
      </c>
      <c r="J1710" s="59">
        <v>0</v>
      </c>
      <c r="K1710" s="59">
        <v>0</v>
      </c>
      <c r="L1710" s="54">
        <v>0</v>
      </c>
      <c r="M1710" s="54">
        <v>0</v>
      </c>
      <c r="N1710" s="54">
        <v>2</v>
      </c>
      <c r="O1710" s="54">
        <v>1</v>
      </c>
      <c r="P1710" s="54">
        <v>0.2</v>
      </c>
      <c r="Q1710" s="54">
        <v>0</v>
      </c>
      <c r="R1710" s="62">
        <v>0</v>
      </c>
      <c r="S1710" s="54">
        <v>0</v>
      </c>
      <c r="T1710" s="54">
        <v>1</v>
      </c>
      <c r="U1710" s="54">
        <v>1</v>
      </c>
      <c r="V1710" s="54">
        <v>0</v>
      </c>
      <c r="W1710" s="54">
        <v>1.2</v>
      </c>
      <c r="X1710" s="54">
        <v>0</v>
      </c>
      <c r="Y1710" s="54">
        <v>1</v>
      </c>
      <c r="Z1710" s="54">
        <v>0</v>
      </c>
      <c r="AA1710" s="54">
        <v>0</v>
      </c>
      <c r="AB1710" s="54">
        <v>0</v>
      </c>
      <c r="AC1710" s="54">
        <v>1</v>
      </c>
      <c r="AD1710" s="54">
        <v>0</v>
      </c>
      <c r="AE1710" s="54">
        <v>2</v>
      </c>
      <c r="AF1710" s="54" t="s">
        <v>169</v>
      </c>
      <c r="AG1710" s="62">
        <v>0</v>
      </c>
      <c r="AH1710" s="62">
        <v>2</v>
      </c>
      <c r="AI1710" s="62">
        <v>0</v>
      </c>
      <c r="AJ1710" s="62">
        <v>1.5</v>
      </c>
      <c r="AK1710" s="54">
        <v>0</v>
      </c>
      <c r="AL1710" s="54">
        <v>0.1</v>
      </c>
      <c r="AM1710" s="54">
        <v>0</v>
      </c>
      <c r="AN1710" s="54">
        <v>0.5</v>
      </c>
      <c r="AO1710" s="54">
        <v>500</v>
      </c>
      <c r="AP1710" s="54">
        <v>0</v>
      </c>
      <c r="AQ1710" s="54">
        <v>15</v>
      </c>
      <c r="AR1710" s="240" t="s">
        <v>2305</v>
      </c>
      <c r="AS1710" s="232" t="s">
        <v>2306</v>
      </c>
      <c r="AT1710" s="53" t="s">
        <v>161</v>
      </c>
      <c r="AU1710" s="54" t="s">
        <v>171</v>
      </c>
      <c r="AV1710" s="59">
        <v>10000011</v>
      </c>
      <c r="AW1710" s="59">
        <v>23000221</v>
      </c>
      <c r="AX1710" s="53" t="s">
        <v>172</v>
      </c>
      <c r="AY1710" s="54">
        <v>0</v>
      </c>
      <c r="AZ1710" s="60">
        <v>0</v>
      </c>
      <c r="BA1710" s="60">
        <v>0</v>
      </c>
      <c r="BB1710" s="76" t="s">
        <v>2307</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20.100000000000001" customHeight="1">
      <c r="C1711" s="59">
        <v>80004011</v>
      </c>
      <c r="D1711" s="53" t="s">
        <v>2304</v>
      </c>
      <c r="E1711" s="54">
        <v>1</v>
      </c>
      <c r="F1711" s="54">
        <v>61012301</v>
      </c>
      <c r="G1711" s="54">
        <v>0</v>
      </c>
      <c r="H1711" s="60">
        <v>0</v>
      </c>
      <c r="I1711" s="59">
        <v>1</v>
      </c>
      <c r="J1711" s="59">
        <v>0</v>
      </c>
      <c r="K1711" s="59">
        <v>0</v>
      </c>
      <c r="L1711" s="54">
        <v>0</v>
      </c>
      <c r="M1711" s="54">
        <v>0</v>
      </c>
      <c r="N1711" s="54">
        <v>2</v>
      </c>
      <c r="O1711" s="54">
        <v>1</v>
      </c>
      <c r="P1711" s="54">
        <v>0.2</v>
      </c>
      <c r="Q1711" s="54">
        <v>0</v>
      </c>
      <c r="R1711" s="62">
        <v>0</v>
      </c>
      <c r="S1711" s="54">
        <v>0</v>
      </c>
      <c r="T1711" s="54">
        <v>1</v>
      </c>
      <c r="U1711" s="54">
        <v>1</v>
      </c>
      <c r="V1711" s="54">
        <v>0</v>
      </c>
      <c r="W1711" s="54">
        <v>1.2</v>
      </c>
      <c r="X1711" s="54">
        <v>0</v>
      </c>
      <c r="Y1711" s="54">
        <v>1</v>
      </c>
      <c r="Z1711" s="54">
        <v>0</v>
      </c>
      <c r="AA1711" s="54">
        <v>0</v>
      </c>
      <c r="AB1711" s="54">
        <v>0</v>
      </c>
      <c r="AC1711" s="54">
        <v>1</v>
      </c>
      <c r="AD1711" s="54">
        <v>0</v>
      </c>
      <c r="AE1711" s="54">
        <v>2</v>
      </c>
      <c r="AF1711" s="54" t="s">
        <v>169</v>
      </c>
      <c r="AG1711" s="62">
        <v>0</v>
      </c>
      <c r="AH1711" s="62">
        <v>2</v>
      </c>
      <c r="AI1711" s="62">
        <v>0</v>
      </c>
      <c r="AJ1711" s="62">
        <v>1.5</v>
      </c>
      <c r="AK1711" s="54">
        <v>0</v>
      </c>
      <c r="AL1711" s="54">
        <v>0.1</v>
      </c>
      <c r="AM1711" s="54">
        <v>0</v>
      </c>
      <c r="AN1711" s="54">
        <v>0.5</v>
      </c>
      <c r="AO1711" s="54">
        <v>500</v>
      </c>
      <c r="AP1711" s="54">
        <v>0</v>
      </c>
      <c r="AQ1711" s="54">
        <v>15</v>
      </c>
      <c r="AR1711" s="240" t="s">
        <v>2308</v>
      </c>
      <c r="AS1711" s="232" t="s">
        <v>2306</v>
      </c>
      <c r="AT1711" s="53" t="s">
        <v>161</v>
      </c>
      <c r="AU1711" s="54" t="s">
        <v>171</v>
      </c>
      <c r="AV1711" s="59">
        <v>10000011</v>
      </c>
      <c r="AW1711" s="59">
        <v>23000221</v>
      </c>
      <c r="AX1711" s="53" t="s">
        <v>172</v>
      </c>
      <c r="AY1711" s="54">
        <v>0</v>
      </c>
      <c r="AZ1711" s="60">
        <v>0</v>
      </c>
      <c r="BA1711" s="60">
        <v>0</v>
      </c>
      <c r="BB1711" s="76" t="s">
        <v>2309</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80004012</v>
      </c>
      <c r="D1712" s="53" t="s">
        <v>1056</v>
      </c>
      <c r="E1712" s="59">
        <v>1</v>
      </c>
      <c r="F1712" s="54">
        <v>60010100</v>
      </c>
      <c r="G1712" s="59">
        <v>0</v>
      </c>
      <c r="H1712" s="60">
        <v>0</v>
      </c>
      <c r="I1712" s="59">
        <v>1</v>
      </c>
      <c r="J1712" s="59">
        <v>0</v>
      </c>
      <c r="K1712" s="59">
        <v>0</v>
      </c>
      <c r="L1712" s="54">
        <v>0</v>
      </c>
      <c r="M1712" s="54">
        <v>0</v>
      </c>
      <c r="N1712" s="54">
        <v>2</v>
      </c>
      <c r="O1712" s="54">
        <v>1</v>
      </c>
      <c r="P1712" s="54">
        <v>0.2</v>
      </c>
      <c r="Q1712" s="54">
        <v>0</v>
      </c>
      <c r="R1712" s="62">
        <v>0</v>
      </c>
      <c r="S1712" s="54">
        <v>0</v>
      </c>
      <c r="T1712" s="54">
        <v>1</v>
      </c>
      <c r="U1712" s="54">
        <v>1</v>
      </c>
      <c r="V1712" s="54">
        <v>0</v>
      </c>
      <c r="W1712" s="54">
        <v>0.3</v>
      </c>
      <c r="X1712" s="54">
        <v>0</v>
      </c>
      <c r="Y1712" s="54">
        <v>1</v>
      </c>
      <c r="Z1712" s="54">
        <v>0</v>
      </c>
      <c r="AA1712" s="54">
        <v>0</v>
      </c>
      <c r="AB1712" s="54">
        <v>0</v>
      </c>
      <c r="AC1712" s="54">
        <v>1</v>
      </c>
      <c r="AD1712" s="54">
        <v>0</v>
      </c>
      <c r="AE1712" s="54">
        <v>1</v>
      </c>
      <c r="AF1712" s="54" t="s">
        <v>553</v>
      </c>
      <c r="AG1712" s="62">
        <v>0</v>
      </c>
      <c r="AH1712" s="62">
        <v>0</v>
      </c>
      <c r="AI1712" s="62">
        <v>0</v>
      </c>
      <c r="AJ1712" s="62">
        <v>0</v>
      </c>
      <c r="AK1712" s="54">
        <v>0</v>
      </c>
      <c r="AL1712" s="54">
        <v>0</v>
      </c>
      <c r="AM1712" s="54">
        <v>0</v>
      </c>
      <c r="AN1712" s="54">
        <v>0</v>
      </c>
      <c r="AO1712" s="54">
        <v>5000</v>
      </c>
      <c r="AP1712" s="54">
        <v>0</v>
      </c>
      <c r="AQ1712" s="54">
        <v>0</v>
      </c>
      <c r="AR1712" s="62">
        <v>0</v>
      </c>
      <c r="AS1712" s="54">
        <v>80005302</v>
      </c>
      <c r="AT1712" s="53" t="s">
        <v>216</v>
      </c>
      <c r="AU1712" s="54" t="s">
        <v>351</v>
      </c>
      <c r="AV1712" s="59">
        <v>10000007</v>
      </c>
      <c r="AW1712" s="59">
        <v>23000222</v>
      </c>
      <c r="AX1712" s="58" t="s">
        <v>232</v>
      </c>
      <c r="AY1712" s="58" t="s">
        <v>262</v>
      </c>
      <c r="AZ1712" s="60">
        <v>0</v>
      </c>
      <c r="BA1712" s="60">
        <v>0</v>
      </c>
      <c r="BB1712" s="76" t="s">
        <v>2310</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80004013</v>
      </c>
      <c r="D1713" s="53" t="s">
        <v>2286</v>
      </c>
      <c r="E1713" s="54">
        <v>1</v>
      </c>
      <c r="F1713" s="59">
        <v>80004013</v>
      </c>
      <c r="G1713" s="54">
        <v>0</v>
      </c>
      <c r="H1713" s="60">
        <v>0</v>
      </c>
      <c r="I1713" s="59">
        <v>1</v>
      </c>
      <c r="J1713" s="59">
        <v>0</v>
      </c>
      <c r="K1713" s="59">
        <v>0</v>
      </c>
      <c r="L1713" s="54">
        <v>0</v>
      </c>
      <c r="M1713" s="54">
        <v>0</v>
      </c>
      <c r="N1713" s="54">
        <v>2</v>
      </c>
      <c r="O1713" s="54">
        <v>1</v>
      </c>
      <c r="P1713" s="54">
        <v>0.3</v>
      </c>
      <c r="Q1713" s="54">
        <v>0</v>
      </c>
      <c r="R1713" s="62">
        <v>0</v>
      </c>
      <c r="S1713" s="54">
        <v>0</v>
      </c>
      <c r="T1713" s="54">
        <v>1</v>
      </c>
      <c r="U1713" s="54">
        <v>1</v>
      </c>
      <c r="V1713" s="54">
        <v>0</v>
      </c>
      <c r="W1713" s="54">
        <v>2</v>
      </c>
      <c r="X1713" s="54">
        <v>0</v>
      </c>
      <c r="Y1713" s="54">
        <v>0</v>
      </c>
      <c r="Z1713" s="54">
        <v>0</v>
      </c>
      <c r="AA1713" s="54">
        <v>0</v>
      </c>
      <c r="AB1713" s="54">
        <v>0</v>
      </c>
      <c r="AC1713" s="54">
        <v>0</v>
      </c>
      <c r="AD1713" s="54">
        <v>6</v>
      </c>
      <c r="AE1713" s="54">
        <v>2</v>
      </c>
      <c r="AF1713" s="54" t="s">
        <v>169</v>
      </c>
      <c r="AG1713" s="62">
        <v>0</v>
      </c>
      <c r="AH1713" s="62">
        <v>0</v>
      </c>
      <c r="AI1713" s="62">
        <v>0</v>
      </c>
      <c r="AJ1713" s="62">
        <v>1.5</v>
      </c>
      <c r="AK1713" s="54">
        <v>0</v>
      </c>
      <c r="AL1713" s="54">
        <v>0</v>
      </c>
      <c r="AM1713" s="54">
        <v>0</v>
      </c>
      <c r="AN1713" s="54">
        <v>0.5</v>
      </c>
      <c r="AO1713" s="54">
        <v>3000</v>
      </c>
      <c r="AP1713" s="54">
        <v>0.5</v>
      </c>
      <c r="AQ1713" s="54">
        <v>0</v>
      </c>
      <c r="AR1713" s="62">
        <v>0</v>
      </c>
      <c r="AS1713" s="54">
        <v>80005305</v>
      </c>
      <c r="AT1713" s="53" t="s">
        <v>216</v>
      </c>
      <c r="AU1713" s="54">
        <v>0</v>
      </c>
      <c r="AV1713" s="59">
        <v>10000007</v>
      </c>
      <c r="AW1713" s="59">
        <v>23000223</v>
      </c>
      <c r="AX1713" s="53" t="s">
        <v>162</v>
      </c>
      <c r="AY1713" s="54">
        <v>0</v>
      </c>
      <c r="AZ1713" s="60">
        <v>0</v>
      </c>
      <c r="BA1713" s="60">
        <v>0</v>
      </c>
      <c r="BB1713" s="76" t="s">
        <v>2311</v>
      </c>
      <c r="BC1713" s="54">
        <v>0</v>
      </c>
      <c r="BD1713" s="54">
        <v>0</v>
      </c>
      <c r="BE1713" s="54">
        <v>0</v>
      </c>
      <c r="BF1713" s="54">
        <v>0</v>
      </c>
      <c r="BG1713" s="54">
        <v>0</v>
      </c>
      <c r="BH1713" s="54">
        <v>0</v>
      </c>
      <c r="BI1713" s="54">
        <v>0</v>
      </c>
      <c r="BJ1713" s="62">
        <v>0</v>
      </c>
      <c r="BK1713" s="62">
        <v>0</v>
      </c>
      <c r="BL1713" s="62">
        <v>0</v>
      </c>
      <c r="BM1713" s="62">
        <v>0</v>
      </c>
      <c r="BN1713" s="62">
        <v>0</v>
      </c>
      <c r="BO1713" s="62">
        <v>0</v>
      </c>
      <c r="BP1713" s="8">
        <v>0</v>
      </c>
    </row>
    <row r="1714" spans="3:68" ht="20.100000000000001" customHeight="1">
      <c r="C1714" s="16">
        <v>81000110</v>
      </c>
      <c r="D1714" s="17" t="s">
        <v>743</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243" t="s">
        <v>2312</v>
      </c>
      <c r="AT1714" s="17" t="s">
        <v>161</v>
      </c>
      <c r="AU1714" s="16" t="s">
        <v>351</v>
      </c>
      <c r="AV1714" s="16">
        <v>10000007</v>
      </c>
      <c r="AW1714" s="16">
        <v>70403003</v>
      </c>
      <c r="AX1714" s="14" t="s">
        <v>814</v>
      </c>
      <c r="AY1714" s="17">
        <v>0</v>
      </c>
      <c r="AZ1714" s="15">
        <v>0</v>
      </c>
      <c r="BA1714" s="15">
        <v>0</v>
      </c>
      <c r="BB1714" s="136" t="s">
        <v>2313</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19.5" customHeight="1">
      <c r="C1715" s="16">
        <v>81000120</v>
      </c>
      <c r="D1715" s="17" t="s">
        <v>2085</v>
      </c>
      <c r="E1715" s="13">
        <v>1</v>
      </c>
      <c r="F1715" s="16">
        <v>61021301</v>
      </c>
      <c r="G1715" s="16">
        <v>0</v>
      </c>
      <c r="H1715" s="15">
        <v>0</v>
      </c>
      <c r="I1715" s="13">
        <v>1</v>
      </c>
      <c r="J1715" s="16">
        <v>0</v>
      </c>
      <c r="K1715" s="13">
        <v>0</v>
      </c>
      <c r="L1715" s="16">
        <v>0</v>
      </c>
      <c r="M1715" s="16">
        <v>0</v>
      </c>
      <c r="N1715" s="16">
        <v>1</v>
      </c>
      <c r="O1715" s="16">
        <v>0</v>
      </c>
      <c r="P1715" s="16">
        <v>0</v>
      </c>
      <c r="Q1715" s="16">
        <v>0</v>
      </c>
      <c r="R1715" s="8">
        <v>0</v>
      </c>
      <c r="S1715" s="15">
        <v>0</v>
      </c>
      <c r="T1715" s="13">
        <v>1</v>
      </c>
      <c r="U1715" s="16">
        <v>2</v>
      </c>
      <c r="V1715" s="16">
        <v>0</v>
      </c>
      <c r="W1715" s="16">
        <v>0</v>
      </c>
      <c r="X1715" s="16">
        <v>0</v>
      </c>
      <c r="Y1715" s="16">
        <v>1</v>
      </c>
      <c r="Z1715" s="16">
        <v>0</v>
      </c>
      <c r="AA1715" s="16">
        <v>0</v>
      </c>
      <c r="AB1715" s="16">
        <v>0</v>
      </c>
      <c r="AC1715" s="16">
        <v>0</v>
      </c>
      <c r="AD1715" s="16">
        <v>9</v>
      </c>
      <c r="AE1715" s="16">
        <v>2</v>
      </c>
      <c r="AF1715" s="16" t="s">
        <v>819</v>
      </c>
      <c r="AG1715" s="8">
        <v>2</v>
      </c>
      <c r="AH1715" s="8">
        <v>3</v>
      </c>
      <c r="AI1715" s="8">
        <v>0</v>
      </c>
      <c r="AJ1715" s="8">
        <v>3</v>
      </c>
      <c r="AK1715" s="16">
        <v>0</v>
      </c>
      <c r="AL1715" s="16">
        <v>0</v>
      </c>
      <c r="AM1715" s="16">
        <v>0</v>
      </c>
      <c r="AN1715" s="16">
        <v>0</v>
      </c>
      <c r="AO1715" s="16">
        <v>3000</v>
      </c>
      <c r="AP1715" s="16">
        <v>0</v>
      </c>
      <c r="AQ1715" s="16">
        <v>0</v>
      </c>
      <c r="AR1715" s="8">
        <v>0</v>
      </c>
      <c r="AS1715" s="16">
        <v>81000120</v>
      </c>
      <c r="AT1715" s="17" t="s">
        <v>161</v>
      </c>
      <c r="AU1715" s="16" t="s">
        <v>358</v>
      </c>
      <c r="AV1715" s="16">
        <v>10001007</v>
      </c>
      <c r="AW1715" s="16">
        <v>21010030</v>
      </c>
      <c r="AX1715" s="17" t="s">
        <v>162</v>
      </c>
      <c r="AY1715" s="17">
        <v>0</v>
      </c>
      <c r="AZ1715" s="15">
        <v>0</v>
      </c>
      <c r="BA1715" s="15">
        <v>0</v>
      </c>
      <c r="BB1715" s="136" t="s">
        <v>2314</v>
      </c>
      <c r="BC1715" s="16">
        <v>0</v>
      </c>
      <c r="BD1715" s="13">
        <v>0</v>
      </c>
      <c r="BE1715" s="16">
        <v>0</v>
      </c>
      <c r="BF1715" s="16">
        <v>0</v>
      </c>
      <c r="BG1715" s="16">
        <v>0</v>
      </c>
      <c r="BH1715" s="16">
        <v>0</v>
      </c>
      <c r="BI1715" s="11">
        <v>0</v>
      </c>
      <c r="BJ1715" s="8">
        <v>0</v>
      </c>
      <c r="BK1715" s="8">
        <v>0</v>
      </c>
      <c r="BL1715" s="8">
        <v>0</v>
      </c>
      <c r="BM1715" s="8">
        <v>0</v>
      </c>
      <c r="BN1715" s="8">
        <v>0</v>
      </c>
      <c r="BO1715" s="8">
        <v>0</v>
      </c>
      <c r="BP1715" s="8">
        <v>0</v>
      </c>
    </row>
    <row r="1716" spans="3:68" ht="20.100000000000001" customHeight="1">
      <c r="C1716" s="16">
        <v>81000130</v>
      </c>
      <c r="D1716" s="17" t="s">
        <v>2315</v>
      </c>
      <c r="E1716" s="13">
        <v>1</v>
      </c>
      <c r="F1716" s="16">
        <v>61023101</v>
      </c>
      <c r="G1716" s="16">
        <v>0</v>
      </c>
      <c r="H1716" s="15">
        <v>0</v>
      </c>
      <c r="I1716" s="13">
        <v>1</v>
      </c>
      <c r="J1716" s="13">
        <v>0</v>
      </c>
      <c r="K1716" s="13">
        <v>0</v>
      </c>
      <c r="L1716" s="16">
        <v>0</v>
      </c>
      <c r="M1716" s="16">
        <v>0</v>
      </c>
      <c r="N1716" s="16">
        <v>1</v>
      </c>
      <c r="O1716" s="16">
        <v>0</v>
      </c>
      <c r="P1716" s="16">
        <v>0</v>
      </c>
      <c r="Q1716" s="16">
        <v>0</v>
      </c>
      <c r="R1716" s="8">
        <v>0</v>
      </c>
      <c r="S1716" s="15">
        <v>0</v>
      </c>
      <c r="T1716" s="13">
        <v>1</v>
      </c>
      <c r="U1716" s="16">
        <v>2</v>
      </c>
      <c r="V1716" s="16">
        <v>0</v>
      </c>
      <c r="W1716" s="16">
        <v>0</v>
      </c>
      <c r="X1716" s="16">
        <v>0</v>
      </c>
      <c r="Y1716" s="16">
        <v>1</v>
      </c>
      <c r="Z1716" s="16">
        <v>0</v>
      </c>
      <c r="AA1716" s="16">
        <v>0</v>
      </c>
      <c r="AB1716" s="16">
        <v>0</v>
      </c>
      <c r="AC1716" s="16">
        <v>0</v>
      </c>
      <c r="AD1716" s="16">
        <v>9</v>
      </c>
      <c r="AE1716" s="16">
        <v>1</v>
      </c>
      <c r="AF1716" s="16">
        <v>3.5</v>
      </c>
      <c r="AG1716" s="8">
        <v>0</v>
      </c>
      <c r="AH1716" s="8">
        <v>0</v>
      </c>
      <c r="AI1716" s="8">
        <v>0</v>
      </c>
      <c r="AJ1716" s="8">
        <v>3</v>
      </c>
      <c r="AK1716" s="16">
        <v>0</v>
      </c>
      <c r="AL1716" s="16">
        <v>0</v>
      </c>
      <c r="AM1716" s="16">
        <v>0</v>
      </c>
      <c r="AN1716" s="16">
        <v>0</v>
      </c>
      <c r="AO1716" s="16">
        <v>2000</v>
      </c>
      <c r="AP1716" s="16">
        <v>0</v>
      </c>
      <c r="AQ1716" s="16">
        <v>0</v>
      </c>
      <c r="AR1716" s="8">
        <v>0</v>
      </c>
      <c r="AS1716" s="16">
        <v>81000130</v>
      </c>
      <c r="AT1716" s="17" t="s">
        <v>161</v>
      </c>
      <c r="AU1716" s="16" t="s">
        <v>351</v>
      </c>
      <c r="AV1716" s="16">
        <v>10000009</v>
      </c>
      <c r="AW1716" s="16">
        <v>21030010</v>
      </c>
      <c r="AX1716" s="14" t="s">
        <v>814</v>
      </c>
      <c r="AY1716" s="17">
        <v>0</v>
      </c>
      <c r="AZ1716" s="15">
        <v>0</v>
      </c>
      <c r="BA1716" s="15">
        <v>0</v>
      </c>
      <c r="BB1716" s="136" t="s">
        <v>2316</v>
      </c>
      <c r="BC1716" s="16">
        <v>0</v>
      </c>
      <c r="BD1716" s="13">
        <v>0</v>
      </c>
      <c r="BE1716" s="16">
        <v>0</v>
      </c>
      <c r="BF1716" s="16">
        <v>0</v>
      </c>
      <c r="BG1716" s="16">
        <v>0</v>
      </c>
      <c r="BH1716" s="16">
        <v>0</v>
      </c>
      <c r="BI1716" s="11">
        <v>0</v>
      </c>
      <c r="BJ1716" s="8">
        <v>1</v>
      </c>
      <c r="BK1716" s="8">
        <v>0</v>
      </c>
      <c r="BL1716" s="8">
        <v>0</v>
      </c>
      <c r="BM1716" s="8">
        <v>0</v>
      </c>
      <c r="BN1716" s="8">
        <v>0</v>
      </c>
      <c r="BO1716" s="8">
        <v>0</v>
      </c>
      <c r="BP1716" s="8">
        <v>0</v>
      </c>
    </row>
    <row r="1717" spans="3:68" ht="20.100000000000001" customHeight="1">
      <c r="C1717" s="16">
        <v>81000140</v>
      </c>
      <c r="D1717" s="17" t="s">
        <v>2317</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16">
        <v>81000140</v>
      </c>
      <c r="AT1717" s="17" t="s">
        <v>161</v>
      </c>
      <c r="AU1717" s="16" t="s">
        <v>351</v>
      </c>
      <c r="AV1717" s="16">
        <v>10000015</v>
      </c>
      <c r="AW1717" s="16">
        <v>21000030</v>
      </c>
      <c r="AX1717" s="14" t="s">
        <v>814</v>
      </c>
      <c r="AY1717" s="17">
        <v>0</v>
      </c>
      <c r="AZ1717" s="15">
        <v>0</v>
      </c>
      <c r="BA1717" s="15">
        <v>0</v>
      </c>
      <c r="BB1717" s="136" t="s">
        <v>2318</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20.100000000000001" customHeight="1">
      <c r="C1718" s="16">
        <v>81000150</v>
      </c>
      <c r="D1718" s="58" t="s">
        <v>2319</v>
      </c>
      <c r="E1718" s="59">
        <v>1</v>
      </c>
      <c r="F1718" s="59">
        <v>63021201</v>
      </c>
      <c r="G1718" s="59">
        <v>0</v>
      </c>
      <c r="H1718" s="60">
        <v>0</v>
      </c>
      <c r="I1718" s="54">
        <v>1</v>
      </c>
      <c r="J1718" s="54">
        <v>0</v>
      </c>
      <c r="K1718" s="59">
        <v>0</v>
      </c>
      <c r="L1718" s="59">
        <v>0</v>
      </c>
      <c r="M1718" s="59">
        <v>0</v>
      </c>
      <c r="N1718" s="59">
        <v>1</v>
      </c>
      <c r="O1718" s="59">
        <v>0</v>
      </c>
      <c r="P1718" s="59">
        <v>0</v>
      </c>
      <c r="Q1718" s="59">
        <v>0</v>
      </c>
      <c r="R1718" s="62">
        <v>0</v>
      </c>
      <c r="S1718" s="60">
        <v>0</v>
      </c>
      <c r="T1718" s="54">
        <v>1</v>
      </c>
      <c r="U1718" s="59">
        <v>2</v>
      </c>
      <c r="V1718" s="59">
        <v>0</v>
      </c>
      <c r="W1718" s="16">
        <v>0</v>
      </c>
      <c r="X1718" s="16">
        <v>0</v>
      </c>
      <c r="Y1718" s="59">
        <v>1</v>
      </c>
      <c r="Z1718" s="59">
        <v>0</v>
      </c>
      <c r="AA1718" s="59">
        <v>0</v>
      </c>
      <c r="AB1718" s="59">
        <v>0</v>
      </c>
      <c r="AC1718" s="59">
        <v>0</v>
      </c>
      <c r="AD1718" s="59">
        <v>9</v>
      </c>
      <c r="AE1718" s="59">
        <v>1</v>
      </c>
      <c r="AF1718" s="59">
        <v>4</v>
      </c>
      <c r="AG1718" s="62">
        <v>2</v>
      </c>
      <c r="AH1718" s="62">
        <v>1</v>
      </c>
      <c r="AI1718" s="62">
        <v>0</v>
      </c>
      <c r="AJ1718" s="62">
        <v>8</v>
      </c>
      <c r="AK1718" s="59">
        <v>0</v>
      </c>
      <c r="AL1718" s="59">
        <v>0</v>
      </c>
      <c r="AM1718" s="59">
        <v>0</v>
      </c>
      <c r="AN1718" s="59">
        <v>0</v>
      </c>
      <c r="AO1718" s="59">
        <v>360000</v>
      </c>
      <c r="AP1718" s="59">
        <v>0</v>
      </c>
      <c r="AQ1718" s="59">
        <v>0</v>
      </c>
      <c r="AR1718" s="62">
        <v>0</v>
      </c>
      <c r="AS1718" s="59">
        <v>0</v>
      </c>
      <c r="AT1718" s="17" t="s">
        <v>161</v>
      </c>
      <c r="AU1718" s="59" t="s">
        <v>929</v>
      </c>
      <c r="AV1718" s="59">
        <v>10002001</v>
      </c>
      <c r="AW1718" s="59">
        <v>21201020</v>
      </c>
      <c r="AX1718" s="58" t="s">
        <v>881</v>
      </c>
      <c r="AY1718" s="58" t="s">
        <v>2320</v>
      </c>
      <c r="AZ1718" s="60">
        <v>0</v>
      </c>
      <c r="BA1718" s="60">
        <v>0</v>
      </c>
      <c r="BB1718" s="81" t="s">
        <v>2321</v>
      </c>
      <c r="BC1718" s="59">
        <v>0</v>
      </c>
      <c r="BD1718" s="54">
        <v>0</v>
      </c>
      <c r="BE1718" s="59">
        <v>0</v>
      </c>
      <c r="BF1718" s="59">
        <v>0</v>
      </c>
      <c r="BG1718" s="59">
        <v>0</v>
      </c>
      <c r="BH1718" s="59">
        <v>0</v>
      </c>
      <c r="BI1718" s="82">
        <v>0</v>
      </c>
      <c r="BJ1718" s="62">
        <v>0</v>
      </c>
      <c r="BK1718" s="62">
        <v>0</v>
      </c>
      <c r="BL1718" s="62">
        <v>0</v>
      </c>
      <c r="BM1718" s="62">
        <v>0</v>
      </c>
      <c r="BN1718" s="62">
        <v>0</v>
      </c>
      <c r="BO1718" s="62">
        <v>0</v>
      </c>
      <c r="BP1718" s="8">
        <v>0</v>
      </c>
    </row>
    <row r="1719" spans="3:68" ht="19.5" customHeight="1">
      <c r="C1719" s="16">
        <v>81000151</v>
      </c>
      <c r="D1719" s="58" t="s">
        <v>2322</v>
      </c>
      <c r="E1719" s="54">
        <v>1</v>
      </c>
      <c r="F1719" s="59">
        <v>62011101</v>
      </c>
      <c r="G1719" s="54">
        <v>0</v>
      </c>
      <c r="H1719" s="60">
        <v>0</v>
      </c>
      <c r="I1719" s="54">
        <v>1</v>
      </c>
      <c r="J1719" s="54">
        <v>0</v>
      </c>
      <c r="K1719" s="54">
        <v>0</v>
      </c>
      <c r="L1719" s="59">
        <v>0</v>
      </c>
      <c r="M1719" s="59">
        <v>0</v>
      </c>
      <c r="N1719" s="59">
        <v>2</v>
      </c>
      <c r="O1719" s="59">
        <v>10</v>
      </c>
      <c r="P1719" s="59">
        <v>0.8</v>
      </c>
      <c r="Q1719" s="59">
        <v>0</v>
      </c>
      <c r="R1719" s="62">
        <v>0</v>
      </c>
      <c r="S1719" s="60">
        <v>0</v>
      </c>
      <c r="T1719" s="54">
        <v>1</v>
      </c>
      <c r="U1719" s="59">
        <v>2</v>
      </c>
      <c r="V1719" s="59">
        <v>0</v>
      </c>
      <c r="W1719" s="16">
        <v>0</v>
      </c>
      <c r="X1719" s="16">
        <v>0</v>
      </c>
      <c r="Y1719" s="59">
        <v>1</v>
      </c>
      <c r="Z1719" s="59">
        <v>0</v>
      </c>
      <c r="AA1719" s="59">
        <v>0</v>
      </c>
      <c r="AB1719" s="59">
        <v>0</v>
      </c>
      <c r="AC1719" s="59">
        <v>0</v>
      </c>
      <c r="AD1719" s="59">
        <v>9</v>
      </c>
      <c r="AE1719" s="59">
        <v>1</v>
      </c>
      <c r="AF1719" s="59">
        <v>4</v>
      </c>
      <c r="AG1719" s="62">
        <v>2</v>
      </c>
      <c r="AH1719" s="62">
        <v>1</v>
      </c>
      <c r="AI1719" s="62">
        <v>1</v>
      </c>
      <c r="AJ1719" s="62">
        <v>2</v>
      </c>
      <c r="AK1719" s="59">
        <v>0</v>
      </c>
      <c r="AL1719" s="59">
        <v>0</v>
      </c>
      <c r="AM1719" s="59">
        <v>0</v>
      </c>
      <c r="AN1719" s="59">
        <v>0</v>
      </c>
      <c r="AO1719" s="59">
        <v>3000</v>
      </c>
      <c r="AP1719" s="59">
        <v>0</v>
      </c>
      <c r="AQ1719" s="59">
        <v>0</v>
      </c>
      <c r="AR1719" s="62">
        <v>0</v>
      </c>
      <c r="AS1719" s="59">
        <v>81000120</v>
      </c>
      <c r="AT1719" s="17" t="s">
        <v>161</v>
      </c>
      <c r="AU1719" s="59" t="s">
        <v>869</v>
      </c>
      <c r="AV1719" s="59">
        <v>10002001</v>
      </c>
      <c r="AW1719" s="59">
        <v>21201020</v>
      </c>
      <c r="AX1719" s="58" t="s">
        <v>162</v>
      </c>
      <c r="AY1719" s="58">
        <v>0</v>
      </c>
      <c r="AZ1719" s="60">
        <v>0</v>
      </c>
      <c r="BA1719" s="60">
        <v>0</v>
      </c>
      <c r="BB1719" s="159" t="s">
        <v>2323</v>
      </c>
      <c r="BC1719" s="59">
        <v>0</v>
      </c>
      <c r="BD1719" s="54">
        <v>0</v>
      </c>
      <c r="BE1719" s="59">
        <v>0</v>
      </c>
      <c r="BF1719" s="59">
        <v>0</v>
      </c>
      <c r="BG1719" s="59">
        <v>0</v>
      </c>
      <c r="BH1719" s="59">
        <v>0</v>
      </c>
      <c r="BI1719" s="82">
        <v>0</v>
      </c>
      <c r="BJ1719" s="62">
        <v>0</v>
      </c>
      <c r="BK1719" s="62">
        <v>0</v>
      </c>
      <c r="BL1719" s="62">
        <v>0</v>
      </c>
      <c r="BM1719" s="62">
        <v>0</v>
      </c>
      <c r="BN1719" s="62">
        <v>0</v>
      </c>
      <c r="BO1719" s="62">
        <v>0</v>
      </c>
      <c r="BP1719" s="8">
        <v>0</v>
      </c>
    </row>
    <row r="1720" spans="3:68" ht="19.5" customHeight="1">
      <c r="C1720" s="16">
        <v>81000160</v>
      </c>
      <c r="D1720" s="14" t="s">
        <v>2324</v>
      </c>
      <c r="E1720" s="13">
        <v>1</v>
      </c>
      <c r="F1720" s="13">
        <v>62011201</v>
      </c>
      <c r="G1720" s="13">
        <v>0</v>
      </c>
      <c r="H1720" s="15">
        <v>0</v>
      </c>
      <c r="I1720" s="13">
        <v>1</v>
      </c>
      <c r="J1720" s="13">
        <v>0</v>
      </c>
      <c r="K1720" s="13">
        <v>0</v>
      </c>
      <c r="L1720" s="13">
        <v>0</v>
      </c>
      <c r="M1720" s="13">
        <v>0</v>
      </c>
      <c r="N1720" s="13">
        <v>1</v>
      </c>
      <c r="O1720" s="13">
        <v>0</v>
      </c>
      <c r="P1720" s="13">
        <v>0</v>
      </c>
      <c r="Q1720" s="13">
        <v>0</v>
      </c>
      <c r="R1720" s="8">
        <v>0</v>
      </c>
      <c r="S1720" s="13">
        <v>0</v>
      </c>
      <c r="T1720" s="13">
        <v>1</v>
      </c>
      <c r="U1720" s="13">
        <v>2</v>
      </c>
      <c r="V1720" s="13">
        <v>0</v>
      </c>
      <c r="W1720" s="16">
        <v>0</v>
      </c>
      <c r="X1720" s="16">
        <v>0</v>
      </c>
      <c r="Y1720" s="13">
        <v>1</v>
      </c>
      <c r="Z1720" s="13">
        <v>0</v>
      </c>
      <c r="AA1720" s="13">
        <v>0</v>
      </c>
      <c r="AB1720" s="13">
        <v>0</v>
      </c>
      <c r="AC1720" s="13">
        <v>0</v>
      </c>
      <c r="AD1720" s="13">
        <v>9</v>
      </c>
      <c r="AE1720" s="13">
        <v>1</v>
      </c>
      <c r="AF1720" s="13">
        <v>2</v>
      </c>
      <c r="AG1720" s="8">
        <v>7</v>
      </c>
      <c r="AH1720" s="8">
        <v>0</v>
      </c>
      <c r="AI1720" s="8">
        <v>0</v>
      </c>
      <c r="AJ1720" s="8">
        <v>15</v>
      </c>
      <c r="AK1720" s="13">
        <v>0</v>
      </c>
      <c r="AL1720" s="13">
        <v>0</v>
      </c>
      <c r="AM1720" s="13">
        <v>0</v>
      </c>
      <c r="AN1720" s="13">
        <v>0</v>
      </c>
      <c r="AO1720" s="13">
        <v>3000</v>
      </c>
      <c r="AP1720" s="13">
        <v>0</v>
      </c>
      <c r="AQ1720" s="13">
        <v>0</v>
      </c>
      <c r="AR1720" s="8">
        <v>0</v>
      </c>
      <c r="AS1720" s="243" t="s">
        <v>2312</v>
      </c>
      <c r="AT1720" s="17" t="s">
        <v>161</v>
      </c>
      <c r="AU1720" s="13" t="s">
        <v>351</v>
      </c>
      <c r="AV1720" s="16">
        <v>10000007</v>
      </c>
      <c r="AW1720" s="16">
        <v>21101050</v>
      </c>
      <c r="AX1720" s="14" t="s">
        <v>2325</v>
      </c>
      <c r="AY1720" s="13">
        <v>0</v>
      </c>
      <c r="AZ1720" s="15">
        <v>0</v>
      </c>
      <c r="BA1720" s="15">
        <v>0</v>
      </c>
      <c r="BB1720" s="136" t="s">
        <v>2326</v>
      </c>
      <c r="BC1720" s="13">
        <v>0</v>
      </c>
      <c r="BD1720" s="13">
        <v>0</v>
      </c>
      <c r="BE1720" s="13">
        <v>0</v>
      </c>
      <c r="BF1720" s="13">
        <v>0</v>
      </c>
      <c r="BG1720" s="13">
        <v>0</v>
      </c>
      <c r="BH1720" s="13">
        <v>0</v>
      </c>
      <c r="BI1720" s="11">
        <v>0</v>
      </c>
      <c r="BJ1720" s="8">
        <v>0</v>
      </c>
      <c r="BK1720" s="8">
        <v>0</v>
      </c>
      <c r="BL1720" s="8">
        <v>0</v>
      </c>
      <c r="BM1720" s="8">
        <v>0</v>
      </c>
      <c r="BN1720" s="8">
        <v>0</v>
      </c>
      <c r="BO1720" s="8">
        <v>0</v>
      </c>
      <c r="BP1720" s="8">
        <v>0</v>
      </c>
    </row>
    <row r="1721" spans="3:68" ht="20.100000000000001" customHeight="1">
      <c r="C1721" s="16">
        <v>81000170</v>
      </c>
      <c r="D1721" s="14" t="s">
        <v>2327</v>
      </c>
      <c r="E1721" s="13">
        <v>1</v>
      </c>
      <c r="F1721" s="13">
        <v>61011301</v>
      </c>
      <c r="G1721" s="13">
        <v>0</v>
      </c>
      <c r="H1721" s="15">
        <v>0</v>
      </c>
      <c r="I1721" s="13">
        <v>1</v>
      </c>
      <c r="J1721" s="13">
        <v>0</v>
      </c>
      <c r="K1721" s="13">
        <v>0</v>
      </c>
      <c r="L1721" s="13">
        <v>0</v>
      </c>
      <c r="M1721" s="13">
        <v>0</v>
      </c>
      <c r="N1721" s="13">
        <v>6</v>
      </c>
      <c r="O1721" s="13">
        <v>0</v>
      </c>
      <c r="P1721" s="13">
        <v>0</v>
      </c>
      <c r="Q1721" s="13">
        <v>0</v>
      </c>
      <c r="R1721" s="8">
        <v>0</v>
      </c>
      <c r="S1721" s="13">
        <v>0</v>
      </c>
      <c r="T1721" s="13">
        <v>1</v>
      </c>
      <c r="U1721" s="13">
        <v>2</v>
      </c>
      <c r="V1721" s="13">
        <v>0</v>
      </c>
      <c r="W1721" s="16">
        <v>0</v>
      </c>
      <c r="X1721" s="16">
        <v>0</v>
      </c>
      <c r="Y1721" s="13">
        <v>1</v>
      </c>
      <c r="Z1721" s="13">
        <v>0</v>
      </c>
      <c r="AA1721" s="13">
        <v>0</v>
      </c>
      <c r="AB1721" s="13">
        <v>0</v>
      </c>
      <c r="AC1721" s="13">
        <v>0</v>
      </c>
      <c r="AD1721" s="13">
        <v>9</v>
      </c>
      <c r="AE1721" s="13">
        <v>1</v>
      </c>
      <c r="AF1721" s="13">
        <v>3</v>
      </c>
      <c r="AG1721" s="8">
        <v>2</v>
      </c>
      <c r="AH1721" s="8">
        <v>1</v>
      </c>
      <c r="AI1721" s="8">
        <v>0</v>
      </c>
      <c r="AJ1721" s="8">
        <v>6</v>
      </c>
      <c r="AK1721" s="13">
        <v>0</v>
      </c>
      <c r="AL1721" s="13">
        <v>0</v>
      </c>
      <c r="AM1721" s="13">
        <v>0</v>
      </c>
      <c r="AN1721" s="13">
        <v>0</v>
      </c>
      <c r="AO1721" s="13">
        <v>3000</v>
      </c>
      <c r="AP1721" s="13">
        <v>0</v>
      </c>
      <c r="AQ1721" s="13">
        <v>0</v>
      </c>
      <c r="AR1721" s="8">
        <v>0</v>
      </c>
      <c r="AS1721" s="13" t="s">
        <v>160</v>
      </c>
      <c r="AT1721" s="17" t="s">
        <v>161</v>
      </c>
      <c r="AU1721" s="13" t="s">
        <v>171</v>
      </c>
      <c r="AV1721" s="16">
        <v>10000015</v>
      </c>
      <c r="AW1721" s="16">
        <v>21000030</v>
      </c>
      <c r="AX1721" s="14" t="s">
        <v>775</v>
      </c>
      <c r="AY1721" s="13">
        <v>0</v>
      </c>
      <c r="AZ1721" s="15">
        <v>0</v>
      </c>
      <c r="BA1721" s="15">
        <v>0</v>
      </c>
      <c r="BB1721" s="123" t="s">
        <v>2328</v>
      </c>
      <c r="BC1721" s="13">
        <v>0</v>
      </c>
      <c r="BD1721" s="13">
        <v>0</v>
      </c>
      <c r="BE1721" s="13">
        <v>0</v>
      </c>
      <c r="BF1721" s="13">
        <v>0</v>
      </c>
      <c r="BG1721" s="13">
        <v>0</v>
      </c>
      <c r="BH1721" s="13">
        <v>0</v>
      </c>
      <c r="BI1721" s="11">
        <v>0</v>
      </c>
      <c r="BJ1721" s="8">
        <v>0</v>
      </c>
      <c r="BK1721" s="8">
        <v>0</v>
      </c>
      <c r="BL1721" s="8">
        <v>0</v>
      </c>
      <c r="BM1721" s="8">
        <v>0</v>
      </c>
      <c r="BN1721" s="8">
        <v>0</v>
      </c>
      <c r="BO1721" s="8">
        <v>0</v>
      </c>
      <c r="BP1721" s="8">
        <v>0</v>
      </c>
    </row>
    <row r="1722" spans="3:68" ht="20.100000000000001" customHeight="1">
      <c r="C1722" s="16">
        <v>81000310</v>
      </c>
      <c r="D1722" s="14" t="s">
        <v>2329</v>
      </c>
      <c r="E1722" s="8">
        <v>1</v>
      </c>
      <c r="F1722" s="16">
        <v>81000310</v>
      </c>
      <c r="G1722" s="8">
        <v>0</v>
      </c>
      <c r="H1722" s="8">
        <v>0</v>
      </c>
      <c r="I1722" s="8">
        <v>1</v>
      </c>
      <c r="J1722" s="8">
        <v>0</v>
      </c>
      <c r="K1722" s="13">
        <v>0</v>
      </c>
      <c r="L1722" s="8">
        <v>0</v>
      </c>
      <c r="M1722" s="8">
        <v>0</v>
      </c>
      <c r="N1722" s="8">
        <v>1</v>
      </c>
      <c r="O1722" s="8">
        <v>0</v>
      </c>
      <c r="P1722" s="8">
        <v>0</v>
      </c>
      <c r="Q1722" s="8">
        <v>0</v>
      </c>
      <c r="R1722" s="8">
        <v>0</v>
      </c>
      <c r="S1722" s="8">
        <v>0</v>
      </c>
      <c r="T1722" s="8">
        <v>1</v>
      </c>
      <c r="U1722" s="8">
        <v>2</v>
      </c>
      <c r="V1722" s="8">
        <v>0</v>
      </c>
      <c r="W1722" s="8">
        <v>0</v>
      </c>
      <c r="X1722" s="8">
        <v>0</v>
      </c>
      <c r="Y1722" s="8">
        <v>1</v>
      </c>
      <c r="Z1722" s="8">
        <v>0</v>
      </c>
      <c r="AA1722" s="8">
        <v>0</v>
      </c>
      <c r="AB1722" s="8">
        <v>0</v>
      </c>
      <c r="AC1722" s="8">
        <v>0</v>
      </c>
      <c r="AD1722" s="8">
        <v>1</v>
      </c>
      <c r="AE1722" s="8">
        <v>0</v>
      </c>
      <c r="AF1722" s="8">
        <v>0</v>
      </c>
      <c r="AG1722" s="8">
        <v>2</v>
      </c>
      <c r="AH1722" s="8">
        <v>0</v>
      </c>
      <c r="AI1722" s="8">
        <v>0</v>
      </c>
      <c r="AJ1722" s="8">
        <v>0</v>
      </c>
      <c r="AK1722" s="8">
        <v>0</v>
      </c>
      <c r="AL1722" s="8">
        <v>0</v>
      </c>
      <c r="AM1722" s="8">
        <v>0</v>
      </c>
      <c r="AN1722" s="8">
        <v>0</v>
      </c>
      <c r="AO1722" s="8">
        <v>1000</v>
      </c>
      <c r="AP1722" s="8">
        <v>0</v>
      </c>
      <c r="AQ1722" s="8">
        <v>0</v>
      </c>
      <c r="AR1722" s="8">
        <v>81000310</v>
      </c>
      <c r="AS1722" s="8" t="s">
        <v>160</v>
      </c>
      <c r="AT1722" s="9" t="s">
        <v>161</v>
      </c>
      <c r="AU1722" s="8" t="s">
        <v>1025</v>
      </c>
      <c r="AV1722" s="8">
        <v>0</v>
      </c>
      <c r="AW1722" s="8">
        <v>0</v>
      </c>
      <c r="AX1722" s="9" t="s">
        <v>162</v>
      </c>
      <c r="AY1722" s="9" t="s">
        <v>160</v>
      </c>
      <c r="AZ1722" s="8">
        <v>0</v>
      </c>
      <c r="BA1722" s="8">
        <v>0</v>
      </c>
      <c r="BB1722" s="34" t="s">
        <v>2330</v>
      </c>
      <c r="BC1722" s="8">
        <v>0</v>
      </c>
      <c r="BD1722" s="8">
        <v>0</v>
      </c>
      <c r="BE1722" s="8">
        <v>0</v>
      </c>
      <c r="BF1722" s="8">
        <v>0</v>
      </c>
      <c r="BG1722" s="8">
        <v>0</v>
      </c>
      <c r="BH1722" s="8">
        <v>0</v>
      </c>
      <c r="BI1722" s="138">
        <v>0</v>
      </c>
      <c r="BJ1722" s="8">
        <v>1</v>
      </c>
      <c r="BK1722" s="8">
        <v>0</v>
      </c>
      <c r="BL1722" s="8">
        <v>0</v>
      </c>
      <c r="BM1722" s="8">
        <v>0</v>
      </c>
      <c r="BN1722" s="8">
        <v>0</v>
      </c>
      <c r="BO1722" s="8">
        <v>0</v>
      </c>
      <c r="BP1722" s="8">
        <v>0</v>
      </c>
    </row>
    <row r="1723" spans="3:68" ht="20.100000000000001" customHeight="1">
      <c r="C1723" s="16">
        <v>81000320</v>
      </c>
      <c r="D1723" s="14" t="s">
        <v>2331</v>
      </c>
      <c r="E1723" s="8">
        <v>1</v>
      </c>
      <c r="F1723" s="8">
        <v>68000011</v>
      </c>
      <c r="G1723" s="8">
        <v>0</v>
      </c>
      <c r="H1723" s="8">
        <v>0</v>
      </c>
      <c r="I1723" s="8">
        <v>1</v>
      </c>
      <c r="J1723" s="8">
        <v>0</v>
      </c>
      <c r="K1723" s="13">
        <v>0</v>
      </c>
      <c r="L1723" s="8">
        <v>0</v>
      </c>
      <c r="M1723" s="8">
        <v>0</v>
      </c>
      <c r="N1723" s="8">
        <v>1</v>
      </c>
      <c r="O1723" s="8">
        <v>0</v>
      </c>
      <c r="P1723" s="8">
        <v>0</v>
      </c>
      <c r="Q1723" s="8">
        <v>0</v>
      </c>
      <c r="R1723" s="8">
        <v>0</v>
      </c>
      <c r="S1723" s="8">
        <v>0</v>
      </c>
      <c r="T1723" s="8">
        <v>1</v>
      </c>
      <c r="U1723" s="8">
        <v>2</v>
      </c>
      <c r="V1723" s="8">
        <v>0</v>
      </c>
      <c r="W1723" s="8">
        <v>0</v>
      </c>
      <c r="X1723" s="8">
        <v>0</v>
      </c>
      <c r="Y1723" s="8">
        <v>1</v>
      </c>
      <c r="Z1723" s="8">
        <v>0</v>
      </c>
      <c r="AA1723" s="8">
        <v>0</v>
      </c>
      <c r="AB1723" s="8">
        <v>0</v>
      </c>
      <c r="AC1723" s="8">
        <v>0</v>
      </c>
      <c r="AD1723" s="8">
        <v>1</v>
      </c>
      <c r="AE1723" s="8">
        <v>0</v>
      </c>
      <c r="AF1723" s="8">
        <v>0</v>
      </c>
      <c r="AG1723" s="8">
        <v>2</v>
      </c>
      <c r="AH1723" s="8">
        <v>0</v>
      </c>
      <c r="AI1723" s="8">
        <v>0</v>
      </c>
      <c r="AJ1723" s="8">
        <v>0</v>
      </c>
      <c r="AK1723" s="8">
        <v>0</v>
      </c>
      <c r="AL1723" s="8">
        <v>0</v>
      </c>
      <c r="AM1723" s="8">
        <v>0</v>
      </c>
      <c r="AN1723" s="8">
        <v>0</v>
      </c>
      <c r="AO1723" s="8">
        <v>1000</v>
      </c>
      <c r="AP1723" s="8">
        <v>0</v>
      </c>
      <c r="AQ1723" s="8">
        <v>0</v>
      </c>
      <c r="AR1723" s="8">
        <v>81000320</v>
      </c>
      <c r="AS1723" s="8" t="s">
        <v>160</v>
      </c>
      <c r="AT1723" s="9" t="s">
        <v>161</v>
      </c>
      <c r="AU1723" s="8" t="s">
        <v>1025</v>
      </c>
      <c r="AV1723" s="8">
        <v>0</v>
      </c>
      <c r="AW1723" s="8">
        <v>0</v>
      </c>
      <c r="AX1723" s="9" t="s">
        <v>162</v>
      </c>
      <c r="AY1723" s="9" t="s">
        <v>160</v>
      </c>
      <c r="AZ1723" s="8">
        <v>0</v>
      </c>
      <c r="BA1723" s="8">
        <v>0</v>
      </c>
      <c r="BB1723" s="34" t="s">
        <v>2332</v>
      </c>
      <c r="BC1723" s="8">
        <v>0</v>
      </c>
      <c r="BD1723" s="8">
        <v>0</v>
      </c>
      <c r="BE1723" s="8">
        <v>0</v>
      </c>
      <c r="BF1723" s="8">
        <v>0</v>
      </c>
      <c r="BG1723" s="8">
        <v>0</v>
      </c>
      <c r="BH1723" s="8">
        <v>0</v>
      </c>
      <c r="BI1723" s="138">
        <v>0</v>
      </c>
      <c r="BJ1723" s="8">
        <v>1</v>
      </c>
      <c r="BK1723" s="8">
        <v>0</v>
      </c>
      <c r="BL1723" s="8">
        <v>0</v>
      </c>
      <c r="BM1723" s="8">
        <v>0</v>
      </c>
      <c r="BN1723" s="8">
        <v>0</v>
      </c>
      <c r="BO1723" s="8">
        <v>0</v>
      </c>
      <c r="BP1723" s="8">
        <v>0</v>
      </c>
    </row>
    <row r="1724" spans="3:68" ht="19.5" customHeight="1">
      <c r="C1724" s="16">
        <v>81000330</v>
      </c>
      <c r="D1724" s="14" t="s">
        <v>2333</v>
      </c>
      <c r="E1724" s="13">
        <v>1</v>
      </c>
      <c r="F1724" s="13">
        <v>66001008</v>
      </c>
      <c r="G1724" s="8">
        <v>0</v>
      </c>
      <c r="H1724" s="15">
        <v>0</v>
      </c>
      <c r="I1724" s="13">
        <v>1</v>
      </c>
      <c r="J1724" s="13">
        <v>0</v>
      </c>
      <c r="K1724" s="13">
        <v>0</v>
      </c>
      <c r="L1724" s="16">
        <v>0</v>
      </c>
      <c r="M1724" s="16">
        <v>0</v>
      </c>
      <c r="N1724" s="16">
        <v>1</v>
      </c>
      <c r="O1724" s="16">
        <v>0</v>
      </c>
      <c r="P1724" s="16">
        <v>0</v>
      </c>
      <c r="Q1724" s="16">
        <v>0</v>
      </c>
      <c r="R1724" s="8">
        <v>0</v>
      </c>
      <c r="S1724" s="15">
        <v>0</v>
      </c>
      <c r="T1724" s="13">
        <v>1</v>
      </c>
      <c r="U1724" s="16">
        <v>2</v>
      </c>
      <c r="V1724" s="16">
        <v>0</v>
      </c>
      <c r="W1724" s="16">
        <v>0</v>
      </c>
      <c r="X1724" s="16">
        <v>0</v>
      </c>
      <c r="Y1724" s="16">
        <v>1</v>
      </c>
      <c r="Z1724" s="16">
        <v>0</v>
      </c>
      <c r="AA1724" s="16">
        <v>0</v>
      </c>
      <c r="AB1724" s="16">
        <v>0</v>
      </c>
      <c r="AC1724" s="16">
        <v>0</v>
      </c>
      <c r="AD1724" s="16">
        <v>1</v>
      </c>
      <c r="AE1724" s="16">
        <v>1</v>
      </c>
      <c r="AF1724" s="16">
        <v>3</v>
      </c>
      <c r="AG1724" s="8">
        <v>2</v>
      </c>
      <c r="AH1724" s="8">
        <v>2</v>
      </c>
      <c r="AI1724" s="8">
        <v>0</v>
      </c>
      <c r="AJ1724" s="8">
        <v>4</v>
      </c>
      <c r="AK1724" s="16">
        <v>0</v>
      </c>
      <c r="AL1724" s="16">
        <v>0</v>
      </c>
      <c r="AM1724" s="16">
        <v>0</v>
      </c>
      <c r="AN1724" s="16">
        <v>0</v>
      </c>
      <c r="AO1724" s="16">
        <v>2000</v>
      </c>
      <c r="AP1724" s="16">
        <v>0</v>
      </c>
      <c r="AQ1724" s="16">
        <v>10</v>
      </c>
      <c r="AR1724" s="8">
        <v>0</v>
      </c>
      <c r="AS1724" s="16">
        <v>92002001</v>
      </c>
      <c r="AT1724" s="17" t="s">
        <v>161</v>
      </c>
      <c r="AU1724" s="16" t="s">
        <v>871</v>
      </c>
      <c r="AV1724" s="16">
        <v>10003002</v>
      </c>
      <c r="AW1724" s="16">
        <v>21100020</v>
      </c>
      <c r="AX1724" s="14" t="s">
        <v>814</v>
      </c>
      <c r="AY1724" s="17">
        <v>0</v>
      </c>
      <c r="AZ1724" s="15">
        <v>0</v>
      </c>
      <c r="BA1724" s="15">
        <v>0</v>
      </c>
      <c r="BB1724" s="136" t="s">
        <v>2334</v>
      </c>
      <c r="BC1724" s="16">
        <v>0</v>
      </c>
      <c r="BD1724" s="13">
        <v>0</v>
      </c>
      <c r="BE1724" s="16">
        <v>0</v>
      </c>
      <c r="BF1724" s="16">
        <v>0</v>
      </c>
      <c r="BG1724" s="16">
        <v>0</v>
      </c>
      <c r="BH1724" s="16">
        <v>0</v>
      </c>
      <c r="BI1724" s="11">
        <v>0</v>
      </c>
      <c r="BJ1724" s="8">
        <v>0</v>
      </c>
      <c r="BK1724" s="8">
        <v>0</v>
      </c>
      <c r="BL1724" s="8">
        <v>0</v>
      </c>
      <c r="BM1724" s="8">
        <v>0</v>
      </c>
      <c r="BN1724" s="8">
        <v>0</v>
      </c>
      <c r="BO1724" s="8">
        <v>0</v>
      </c>
      <c r="BP1724" s="8">
        <v>0</v>
      </c>
    </row>
    <row r="1725" spans="3:68" ht="20.100000000000001" customHeight="1">
      <c r="C1725" s="16">
        <v>81000340</v>
      </c>
      <c r="D1725" s="17" t="s">
        <v>743</v>
      </c>
      <c r="E1725" s="13">
        <v>1</v>
      </c>
      <c r="F1725" s="16">
        <v>61023101</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3.5</v>
      </c>
      <c r="AG1725" s="8">
        <v>0</v>
      </c>
      <c r="AH1725" s="8">
        <v>0</v>
      </c>
      <c r="AI1725" s="8">
        <v>0</v>
      </c>
      <c r="AJ1725" s="8">
        <v>3</v>
      </c>
      <c r="AK1725" s="16">
        <v>0</v>
      </c>
      <c r="AL1725" s="16">
        <v>0</v>
      </c>
      <c r="AM1725" s="16">
        <v>0</v>
      </c>
      <c r="AN1725" s="16">
        <v>0</v>
      </c>
      <c r="AO1725" s="16">
        <v>2000</v>
      </c>
      <c r="AP1725" s="16">
        <v>0</v>
      </c>
      <c r="AQ1725" s="16">
        <v>0</v>
      </c>
      <c r="AR1725" s="8">
        <v>0</v>
      </c>
      <c r="AS1725" s="16">
        <v>81000130</v>
      </c>
      <c r="AT1725" s="17" t="s">
        <v>161</v>
      </c>
      <c r="AU1725" s="16" t="s">
        <v>351</v>
      </c>
      <c r="AV1725" s="16">
        <v>10000007</v>
      </c>
      <c r="AW1725" s="16">
        <v>70204001</v>
      </c>
      <c r="AX1725" s="58" t="s">
        <v>162</v>
      </c>
      <c r="AY1725" s="17">
        <v>0</v>
      </c>
      <c r="AZ1725" s="15">
        <v>0</v>
      </c>
      <c r="BA1725" s="15">
        <v>0</v>
      </c>
      <c r="BB1725" s="136" t="s">
        <v>2335</v>
      </c>
      <c r="BC1725" s="16">
        <v>0</v>
      </c>
      <c r="BD1725" s="13">
        <v>0</v>
      </c>
      <c r="BE1725" s="16">
        <v>0</v>
      </c>
      <c r="BF1725" s="16">
        <v>0</v>
      </c>
      <c r="BG1725" s="16">
        <v>0</v>
      </c>
      <c r="BH1725" s="16">
        <v>0</v>
      </c>
      <c r="BI1725" s="11">
        <v>0</v>
      </c>
      <c r="BJ1725" s="8">
        <v>1</v>
      </c>
      <c r="BK1725" s="8">
        <v>0</v>
      </c>
      <c r="BL1725" s="8">
        <v>0</v>
      </c>
      <c r="BM1725" s="8">
        <v>0</v>
      </c>
      <c r="BN1725" s="8">
        <v>0</v>
      </c>
      <c r="BO1725" s="8">
        <v>0</v>
      </c>
      <c r="BP1725" s="8">
        <v>0</v>
      </c>
    </row>
    <row r="1726" spans="3:68" ht="19.5" customHeight="1">
      <c r="C1726" s="16">
        <v>81000350</v>
      </c>
      <c r="D1726" s="14" t="s">
        <v>2336</v>
      </c>
      <c r="E1726" s="13">
        <v>1</v>
      </c>
      <c r="F1726" s="13">
        <v>68000014</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1</v>
      </c>
      <c r="AE1726" s="13">
        <v>1</v>
      </c>
      <c r="AF1726" s="13">
        <v>0</v>
      </c>
      <c r="AG1726" s="8">
        <v>7</v>
      </c>
      <c r="AH1726" s="8">
        <v>0</v>
      </c>
      <c r="AI1726" s="8">
        <v>0</v>
      </c>
      <c r="AJ1726" s="8">
        <v>15</v>
      </c>
      <c r="AK1726" s="13">
        <v>0</v>
      </c>
      <c r="AL1726" s="13">
        <v>0</v>
      </c>
      <c r="AM1726" s="13">
        <v>0</v>
      </c>
      <c r="AN1726" s="13">
        <v>0</v>
      </c>
      <c r="AO1726" s="13">
        <v>3000</v>
      </c>
      <c r="AP1726" s="13">
        <v>0</v>
      </c>
      <c r="AQ1726" s="13">
        <v>0</v>
      </c>
      <c r="AR1726" s="8">
        <v>0</v>
      </c>
      <c r="AS1726" s="16">
        <v>81000130</v>
      </c>
      <c r="AT1726" s="17" t="s">
        <v>161</v>
      </c>
      <c r="AU1726" s="13" t="s">
        <v>351</v>
      </c>
      <c r="AV1726" s="16">
        <v>10000007</v>
      </c>
      <c r="AW1726" s="16">
        <v>21101050</v>
      </c>
      <c r="AX1726" s="14" t="s">
        <v>2325</v>
      </c>
      <c r="AY1726" s="13">
        <v>0</v>
      </c>
      <c r="AZ1726" s="15">
        <v>0</v>
      </c>
      <c r="BA1726" s="15">
        <v>0</v>
      </c>
      <c r="BB1726" s="136" t="s">
        <v>2337</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19.5" customHeight="1">
      <c r="C1727" s="16">
        <v>81000360</v>
      </c>
      <c r="D1727" s="139" t="s">
        <v>2338</v>
      </c>
      <c r="E1727" s="140">
        <v>1</v>
      </c>
      <c r="F1727" s="8">
        <v>68000006</v>
      </c>
      <c r="G1727" s="13">
        <v>0</v>
      </c>
      <c r="H1727" s="142">
        <v>0</v>
      </c>
      <c r="I1727" s="140">
        <v>1</v>
      </c>
      <c r="J1727" s="140">
        <v>0</v>
      </c>
      <c r="K1727" s="140">
        <v>0</v>
      </c>
      <c r="L1727" s="144">
        <v>0</v>
      </c>
      <c r="M1727" s="144">
        <v>0</v>
      </c>
      <c r="N1727" s="144">
        <v>1</v>
      </c>
      <c r="O1727" s="144">
        <v>0</v>
      </c>
      <c r="P1727" s="144">
        <v>0</v>
      </c>
      <c r="Q1727" s="144">
        <v>0</v>
      </c>
      <c r="R1727" s="146">
        <v>0</v>
      </c>
      <c r="S1727" s="142">
        <v>0</v>
      </c>
      <c r="T1727" s="140">
        <v>1</v>
      </c>
      <c r="U1727" s="144">
        <v>2</v>
      </c>
      <c r="V1727" s="144">
        <v>0</v>
      </c>
      <c r="W1727" s="144">
        <v>0</v>
      </c>
      <c r="X1727" s="140">
        <v>0</v>
      </c>
      <c r="Y1727" s="144">
        <v>1</v>
      </c>
      <c r="Z1727" s="144">
        <v>0</v>
      </c>
      <c r="AA1727" s="144">
        <v>0</v>
      </c>
      <c r="AB1727" s="144">
        <v>0</v>
      </c>
      <c r="AC1727" s="144">
        <v>0</v>
      </c>
      <c r="AD1727" s="144">
        <v>1</v>
      </c>
      <c r="AE1727" s="144">
        <v>1</v>
      </c>
      <c r="AF1727" s="144">
        <v>4</v>
      </c>
      <c r="AG1727" s="146">
        <v>2</v>
      </c>
      <c r="AH1727" s="146">
        <v>1</v>
      </c>
      <c r="AI1727" s="146">
        <v>0</v>
      </c>
      <c r="AJ1727" s="146">
        <v>7</v>
      </c>
      <c r="AK1727" s="144">
        <v>0</v>
      </c>
      <c r="AL1727" s="144">
        <v>0</v>
      </c>
      <c r="AM1727" s="144">
        <v>0</v>
      </c>
      <c r="AN1727" s="144">
        <v>0</v>
      </c>
      <c r="AO1727" s="144">
        <v>2000</v>
      </c>
      <c r="AP1727" s="144">
        <v>0</v>
      </c>
      <c r="AQ1727" s="144">
        <v>0</v>
      </c>
      <c r="AR1727" s="146">
        <v>0</v>
      </c>
      <c r="AS1727" s="144"/>
      <c r="AT1727" s="17" t="s">
        <v>161</v>
      </c>
      <c r="AU1727" s="144" t="s">
        <v>813</v>
      </c>
      <c r="AV1727" s="144">
        <v>10000006</v>
      </c>
      <c r="AW1727" s="144">
        <v>21101022</v>
      </c>
      <c r="AX1727" s="148" t="s">
        <v>2339</v>
      </c>
      <c r="AY1727" s="139">
        <v>0</v>
      </c>
      <c r="AZ1727" s="142">
        <v>0</v>
      </c>
      <c r="BA1727" s="142">
        <v>0</v>
      </c>
      <c r="BB1727" s="149" t="str">
        <f>"立即将附近玩家全部拉到当前位置"</f>
        <v>立即将附近玩家全部拉到当前位置</v>
      </c>
      <c r="BC1727" s="144">
        <v>0</v>
      </c>
      <c r="BD1727" s="140">
        <v>0</v>
      </c>
      <c r="BE1727" s="144">
        <v>0</v>
      </c>
      <c r="BF1727" s="144">
        <v>0</v>
      </c>
      <c r="BG1727" s="144">
        <v>0</v>
      </c>
      <c r="BH1727" s="144">
        <v>0</v>
      </c>
      <c r="BI1727" s="150">
        <v>0</v>
      </c>
      <c r="BJ1727" s="146">
        <v>0</v>
      </c>
      <c r="BK1727" s="146">
        <v>0</v>
      </c>
      <c r="BL1727" s="146">
        <v>0</v>
      </c>
      <c r="BM1727" s="146">
        <v>0</v>
      </c>
      <c r="BN1727" s="146">
        <v>0</v>
      </c>
      <c r="BO1727" s="146">
        <v>0</v>
      </c>
      <c r="BP1727" s="8">
        <v>0</v>
      </c>
    </row>
    <row r="1728" spans="3:68" ht="19.5" customHeight="1">
      <c r="C1728" s="16">
        <v>81000370</v>
      </c>
      <c r="D1728" s="17" t="s">
        <v>2340</v>
      </c>
      <c r="E1728" s="13">
        <v>1</v>
      </c>
      <c r="F1728" s="16">
        <v>68000007</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v>
      </c>
      <c r="AG1728" s="8">
        <v>2</v>
      </c>
      <c r="AH1728" s="8">
        <v>1</v>
      </c>
      <c r="AI1728" s="8">
        <v>0</v>
      </c>
      <c r="AJ1728" s="8">
        <v>4</v>
      </c>
      <c r="AK1728" s="16">
        <v>0</v>
      </c>
      <c r="AL1728" s="16">
        <v>0</v>
      </c>
      <c r="AM1728" s="16">
        <v>0</v>
      </c>
      <c r="AN1728" s="16">
        <v>0</v>
      </c>
      <c r="AO1728" s="16">
        <v>30000</v>
      </c>
      <c r="AP1728" s="16">
        <v>0</v>
      </c>
      <c r="AQ1728" s="16">
        <v>0</v>
      </c>
      <c r="AR1728" s="8">
        <v>0</v>
      </c>
      <c r="AS1728" s="220">
        <v>81000370</v>
      </c>
      <c r="AT1728" s="17" t="s">
        <v>161</v>
      </c>
      <c r="AU1728" s="16" t="s">
        <v>351</v>
      </c>
      <c r="AV1728" s="16">
        <v>10003002</v>
      </c>
      <c r="AW1728" s="16">
        <v>21100060</v>
      </c>
      <c r="AX1728" s="17" t="s">
        <v>162</v>
      </c>
      <c r="AY1728" s="17">
        <v>0</v>
      </c>
      <c r="AZ1728" s="15">
        <v>0</v>
      </c>
      <c r="BA1728" s="15">
        <v>0</v>
      </c>
      <c r="BB1728" s="136" t="s">
        <v>2341</v>
      </c>
      <c r="BC1728" s="16">
        <v>0</v>
      </c>
      <c r="BD1728" s="13">
        <v>0</v>
      </c>
      <c r="BE1728" s="16">
        <v>0</v>
      </c>
      <c r="BF1728" s="16">
        <v>0</v>
      </c>
      <c r="BG1728" s="16">
        <v>0</v>
      </c>
      <c r="BH1728" s="16">
        <v>0</v>
      </c>
      <c r="BI1728" s="11">
        <v>0</v>
      </c>
      <c r="BJ1728" s="8">
        <v>0</v>
      </c>
      <c r="BK1728" s="8">
        <v>0</v>
      </c>
      <c r="BL1728" s="8">
        <v>0</v>
      </c>
      <c r="BM1728" s="8">
        <v>0</v>
      </c>
      <c r="BN1728" s="8">
        <v>0</v>
      </c>
      <c r="BO1728" s="8">
        <v>0</v>
      </c>
      <c r="BP1728" s="8">
        <v>0</v>
      </c>
    </row>
    <row r="1729" spans="3:68" ht="20.100000000000001" customHeight="1">
      <c r="C1729" s="16">
        <v>67000262</v>
      </c>
      <c r="D1729" s="14" t="s">
        <v>2342</v>
      </c>
      <c r="E1729" s="13">
        <v>1</v>
      </c>
      <c r="F1729" s="13">
        <v>90002001</v>
      </c>
      <c r="G1729" s="13">
        <v>0</v>
      </c>
      <c r="H1729" s="15">
        <v>0</v>
      </c>
      <c r="I1729" s="16">
        <v>1</v>
      </c>
      <c r="J1729" s="16">
        <v>0</v>
      </c>
      <c r="K1729" s="16">
        <v>0</v>
      </c>
      <c r="L1729" s="13">
        <v>0</v>
      </c>
      <c r="M1729" s="13">
        <v>0</v>
      </c>
      <c r="N1729" s="13">
        <v>1</v>
      </c>
      <c r="O1729" s="13">
        <v>1</v>
      </c>
      <c r="P1729" s="13">
        <v>0.1</v>
      </c>
      <c r="Q1729" s="13">
        <v>0</v>
      </c>
      <c r="R1729" s="8">
        <v>0</v>
      </c>
      <c r="S1729" s="13">
        <v>0</v>
      </c>
      <c r="T1729" s="13">
        <v>1</v>
      </c>
      <c r="U1729" s="13">
        <v>2</v>
      </c>
      <c r="V1729" s="13">
        <v>0</v>
      </c>
      <c r="W1729" s="13">
        <v>0</v>
      </c>
      <c r="X1729" s="13">
        <v>0</v>
      </c>
      <c r="Y1729" s="13">
        <v>0</v>
      </c>
      <c r="Z1729" s="13">
        <v>0</v>
      </c>
      <c r="AA1729" s="13">
        <v>0</v>
      </c>
      <c r="AB1729" s="13">
        <v>0</v>
      </c>
      <c r="AC1729" s="13">
        <v>0</v>
      </c>
      <c r="AD1729" s="13">
        <v>3</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93000201</v>
      </c>
      <c r="AS1729" s="13" t="s">
        <v>160</v>
      </c>
      <c r="AT1729" s="14" t="s">
        <v>161</v>
      </c>
      <c r="AU1729" s="13">
        <v>0</v>
      </c>
      <c r="AV1729" s="16">
        <v>0</v>
      </c>
      <c r="AW1729" s="16">
        <v>0</v>
      </c>
      <c r="AX1729" s="14" t="s">
        <v>2343</v>
      </c>
      <c r="AY1729" s="13">
        <v>0</v>
      </c>
      <c r="AZ1729" s="15">
        <v>0</v>
      </c>
      <c r="BA1729" s="15">
        <v>1</v>
      </c>
      <c r="BB1729" s="36" t="s">
        <v>2344</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67000263</v>
      </c>
      <c r="D1730" s="14" t="s">
        <v>2345</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0</v>
      </c>
      <c r="X1730" s="13">
        <v>0</v>
      </c>
      <c r="Y1730" s="13">
        <v>0</v>
      </c>
      <c r="Z1730" s="13">
        <v>0</v>
      </c>
      <c r="AA1730" s="13">
        <v>0</v>
      </c>
      <c r="AB1730" s="13">
        <v>0</v>
      </c>
      <c r="AC1730" s="13">
        <v>0</v>
      </c>
      <c r="AD1730" s="13">
        <v>3</v>
      </c>
      <c r="AE1730" s="13">
        <v>2</v>
      </c>
      <c r="AF1730" s="13" t="s">
        <v>169</v>
      </c>
      <c r="AG1730" s="8">
        <v>1</v>
      </c>
      <c r="AH1730" s="8">
        <v>0</v>
      </c>
      <c r="AI1730" s="8">
        <v>0</v>
      </c>
      <c r="AJ1730" s="8">
        <v>1.5</v>
      </c>
      <c r="AK1730" s="13">
        <v>0</v>
      </c>
      <c r="AL1730" s="13">
        <v>0</v>
      </c>
      <c r="AM1730" s="13">
        <v>0</v>
      </c>
      <c r="AN1730" s="13">
        <v>1</v>
      </c>
      <c r="AO1730" s="13">
        <v>3000</v>
      </c>
      <c r="AP1730" s="13">
        <v>0.5</v>
      </c>
      <c r="AQ1730" s="13">
        <v>0</v>
      </c>
      <c r="AR1730" s="8">
        <v>0</v>
      </c>
      <c r="AS1730" s="13" t="s">
        <v>2346</v>
      </c>
      <c r="AT1730" s="14" t="s">
        <v>216</v>
      </c>
      <c r="AU1730" s="13">
        <v>0</v>
      </c>
      <c r="AV1730" s="16">
        <v>0</v>
      </c>
      <c r="AW1730" s="16">
        <v>0</v>
      </c>
      <c r="AX1730" s="14" t="s">
        <v>162</v>
      </c>
      <c r="AY1730" s="13">
        <v>0</v>
      </c>
      <c r="AZ1730" s="15">
        <v>0</v>
      </c>
      <c r="BA1730" s="15">
        <v>1</v>
      </c>
      <c r="BB1730" s="36" t="s">
        <v>2347</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67000264</v>
      </c>
      <c r="D1731" s="53" t="s">
        <v>2348</v>
      </c>
      <c r="E1731" s="13">
        <v>1</v>
      </c>
      <c r="F1731" s="13">
        <v>90002001</v>
      </c>
      <c r="G1731" s="54">
        <v>0</v>
      </c>
      <c r="H1731" s="15">
        <v>0</v>
      </c>
      <c r="I1731" s="16">
        <v>1</v>
      </c>
      <c r="J1731" s="16">
        <v>0</v>
      </c>
      <c r="K1731" s="16">
        <v>0</v>
      </c>
      <c r="L1731" s="54">
        <v>0</v>
      </c>
      <c r="M1731" s="54">
        <v>0</v>
      </c>
      <c r="N1731" s="54">
        <v>1</v>
      </c>
      <c r="O1731" s="13">
        <v>1</v>
      </c>
      <c r="P1731" s="13">
        <v>0.1</v>
      </c>
      <c r="Q1731" s="54">
        <v>0</v>
      </c>
      <c r="R1731" s="8">
        <v>0</v>
      </c>
      <c r="S1731" s="54">
        <v>0</v>
      </c>
      <c r="T1731" s="13">
        <v>1</v>
      </c>
      <c r="U1731" s="54">
        <v>2</v>
      </c>
      <c r="V1731" s="54">
        <v>0</v>
      </c>
      <c r="W1731" s="54">
        <v>1.5</v>
      </c>
      <c r="X1731" s="13">
        <v>0</v>
      </c>
      <c r="Y1731" s="54">
        <v>0</v>
      </c>
      <c r="Z1731" s="54">
        <v>0</v>
      </c>
      <c r="AA1731" s="54">
        <v>0</v>
      </c>
      <c r="AB1731" s="54">
        <v>0</v>
      </c>
      <c r="AC1731" s="54">
        <v>0</v>
      </c>
      <c r="AD1731" s="54">
        <v>10</v>
      </c>
      <c r="AE1731" s="54">
        <v>2</v>
      </c>
      <c r="AF1731" s="54" t="s">
        <v>1062</v>
      </c>
      <c r="AG1731" s="62">
        <v>0</v>
      </c>
      <c r="AH1731" s="8">
        <v>0</v>
      </c>
      <c r="AI1731" s="8">
        <v>0</v>
      </c>
      <c r="AJ1731" s="62">
        <v>1.5</v>
      </c>
      <c r="AK1731" s="54">
        <v>0</v>
      </c>
      <c r="AL1731" s="54">
        <v>0</v>
      </c>
      <c r="AM1731" s="54">
        <v>0</v>
      </c>
      <c r="AN1731" s="54">
        <v>2</v>
      </c>
      <c r="AO1731" s="54">
        <v>3000</v>
      </c>
      <c r="AP1731" s="54">
        <v>0.5</v>
      </c>
      <c r="AQ1731" s="54">
        <v>0</v>
      </c>
      <c r="AR1731" s="8">
        <v>0</v>
      </c>
      <c r="AS1731" s="54" t="s">
        <v>160</v>
      </c>
      <c r="AT1731" s="53" t="s">
        <v>216</v>
      </c>
      <c r="AU1731" s="13">
        <v>0</v>
      </c>
      <c r="AV1731" s="59">
        <v>10000007</v>
      </c>
      <c r="AW1731" s="16">
        <v>23000010</v>
      </c>
      <c r="AX1731" s="53" t="s">
        <v>162</v>
      </c>
      <c r="AY1731" s="54">
        <v>0</v>
      </c>
      <c r="AZ1731" s="60">
        <v>0</v>
      </c>
      <c r="BA1731" s="15">
        <v>1</v>
      </c>
      <c r="BB1731" s="76" t="s">
        <v>2349</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67000265</v>
      </c>
      <c r="D1732" s="14" t="s">
        <v>2350</v>
      </c>
      <c r="E1732" s="13">
        <v>1</v>
      </c>
      <c r="F1732" s="13">
        <v>90002001</v>
      </c>
      <c r="G1732" s="13">
        <v>0</v>
      </c>
      <c r="H1732" s="15">
        <v>0</v>
      </c>
      <c r="I1732" s="16">
        <v>1</v>
      </c>
      <c r="J1732" s="16">
        <v>0</v>
      </c>
      <c r="K1732" s="16">
        <v>0</v>
      </c>
      <c r="L1732" s="13">
        <v>0</v>
      </c>
      <c r="M1732" s="13">
        <v>0</v>
      </c>
      <c r="N1732" s="13">
        <v>1</v>
      </c>
      <c r="O1732" s="13">
        <v>2</v>
      </c>
      <c r="P1732" s="13">
        <v>1</v>
      </c>
      <c r="Q1732" s="13">
        <v>0</v>
      </c>
      <c r="R1732" s="8">
        <v>0</v>
      </c>
      <c r="S1732" s="13">
        <v>0</v>
      </c>
      <c r="T1732" s="13">
        <v>1</v>
      </c>
      <c r="U1732" s="13">
        <v>2</v>
      </c>
      <c r="V1732" s="13">
        <v>0</v>
      </c>
      <c r="W1732" s="13">
        <v>0</v>
      </c>
      <c r="X1732" s="13">
        <v>0</v>
      </c>
      <c r="Y1732" s="13">
        <v>0</v>
      </c>
      <c r="Z1732" s="13">
        <v>0</v>
      </c>
      <c r="AA1732" s="13">
        <v>0</v>
      </c>
      <c r="AB1732" s="13">
        <v>0</v>
      </c>
      <c r="AC1732" s="13">
        <v>0</v>
      </c>
      <c r="AD1732" s="13">
        <v>30</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93000203</v>
      </c>
      <c r="AS1732" s="13" t="s">
        <v>160</v>
      </c>
      <c r="AT1732" s="14" t="s">
        <v>161</v>
      </c>
      <c r="AU1732" s="13">
        <v>0</v>
      </c>
      <c r="AV1732" s="16">
        <v>0</v>
      </c>
      <c r="AW1732" s="16">
        <v>0</v>
      </c>
      <c r="AX1732" s="14" t="s">
        <v>2343</v>
      </c>
      <c r="AY1732" s="13">
        <v>0</v>
      </c>
      <c r="AZ1732" s="15">
        <v>0</v>
      </c>
      <c r="BA1732" s="15">
        <v>1</v>
      </c>
      <c r="BB1732" s="36" t="s">
        <v>2351</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67000266</v>
      </c>
      <c r="D1733" s="14" t="s">
        <v>2352</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1.5</v>
      </c>
      <c r="X1733" s="13">
        <v>0</v>
      </c>
      <c r="Y1733" s="13">
        <v>0</v>
      </c>
      <c r="Z1733" s="13">
        <v>0</v>
      </c>
      <c r="AA1733" s="13">
        <v>0</v>
      </c>
      <c r="AB1733" s="13">
        <v>0</v>
      </c>
      <c r="AC1733" s="13">
        <v>0</v>
      </c>
      <c r="AD1733" s="13">
        <v>3</v>
      </c>
      <c r="AE1733" s="13">
        <v>2</v>
      </c>
      <c r="AF1733" s="13" t="s">
        <v>169</v>
      </c>
      <c r="AG1733" s="8">
        <v>7</v>
      </c>
      <c r="AH1733" s="8">
        <v>0</v>
      </c>
      <c r="AI1733" s="8">
        <v>0</v>
      </c>
      <c r="AJ1733" s="8">
        <v>1.5</v>
      </c>
      <c r="AK1733" s="13">
        <v>0</v>
      </c>
      <c r="AL1733" s="13">
        <v>0</v>
      </c>
      <c r="AM1733" s="13">
        <v>0</v>
      </c>
      <c r="AN1733" s="13">
        <v>1</v>
      </c>
      <c r="AO1733" s="13">
        <v>3000</v>
      </c>
      <c r="AP1733" s="13">
        <v>0.5</v>
      </c>
      <c r="AQ1733" s="13">
        <v>0</v>
      </c>
      <c r="AR1733" s="8">
        <v>0</v>
      </c>
      <c r="AS1733" s="13" t="s">
        <v>820</v>
      </c>
      <c r="AT1733" s="14" t="s">
        <v>216</v>
      </c>
      <c r="AU1733" s="13">
        <v>0</v>
      </c>
      <c r="AV1733" s="16">
        <v>0</v>
      </c>
      <c r="AW1733" s="16">
        <v>0</v>
      </c>
      <c r="AX1733" s="14" t="s">
        <v>162</v>
      </c>
      <c r="AY1733" s="13">
        <v>0</v>
      </c>
      <c r="AZ1733" s="15">
        <v>0</v>
      </c>
      <c r="BA1733" s="15">
        <v>1</v>
      </c>
      <c r="BB1733" s="36" t="s">
        <v>2353</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67000267</v>
      </c>
      <c r="D1734" s="53" t="s">
        <v>2354</v>
      </c>
      <c r="E1734" s="13">
        <v>1</v>
      </c>
      <c r="F1734" s="13">
        <v>90002001</v>
      </c>
      <c r="G1734" s="54">
        <v>0</v>
      </c>
      <c r="H1734" s="15">
        <v>0</v>
      </c>
      <c r="I1734" s="16">
        <v>1</v>
      </c>
      <c r="J1734" s="16">
        <v>0</v>
      </c>
      <c r="K1734" s="16">
        <v>0</v>
      </c>
      <c r="L1734" s="54">
        <v>0</v>
      </c>
      <c r="M1734" s="54">
        <v>0</v>
      </c>
      <c r="N1734" s="54">
        <v>1</v>
      </c>
      <c r="O1734" s="54">
        <v>1</v>
      </c>
      <c r="P1734" s="54">
        <v>0.1</v>
      </c>
      <c r="Q1734" s="54">
        <v>0</v>
      </c>
      <c r="R1734" s="8">
        <v>0</v>
      </c>
      <c r="S1734" s="54">
        <v>0</v>
      </c>
      <c r="T1734" s="13">
        <v>1</v>
      </c>
      <c r="U1734" s="54">
        <v>2</v>
      </c>
      <c r="V1734" s="54">
        <v>0</v>
      </c>
      <c r="W1734" s="54">
        <v>1.5</v>
      </c>
      <c r="X1734" s="54">
        <v>0</v>
      </c>
      <c r="Y1734" s="54">
        <v>0</v>
      </c>
      <c r="Z1734" s="54">
        <v>0</v>
      </c>
      <c r="AA1734" s="54">
        <v>0</v>
      </c>
      <c r="AB1734" s="54">
        <v>0</v>
      </c>
      <c r="AC1734" s="54">
        <v>0</v>
      </c>
      <c r="AD1734" s="54">
        <v>3</v>
      </c>
      <c r="AE1734" s="54">
        <v>1</v>
      </c>
      <c r="AF1734" s="54" t="s">
        <v>553</v>
      </c>
      <c r="AG1734" s="62">
        <v>0</v>
      </c>
      <c r="AH1734" s="62">
        <v>0</v>
      </c>
      <c r="AI1734" s="8">
        <v>0</v>
      </c>
      <c r="AJ1734" s="62">
        <v>1.5</v>
      </c>
      <c r="AK1734" s="54">
        <v>0</v>
      </c>
      <c r="AL1734" s="54">
        <v>0</v>
      </c>
      <c r="AM1734" s="54">
        <v>0</v>
      </c>
      <c r="AN1734" s="54">
        <v>1</v>
      </c>
      <c r="AO1734" s="54">
        <v>3000</v>
      </c>
      <c r="AP1734" s="54">
        <v>1</v>
      </c>
      <c r="AQ1734" s="54">
        <v>0</v>
      </c>
      <c r="AR1734" s="8">
        <v>0</v>
      </c>
      <c r="AS1734" s="54" t="s">
        <v>160</v>
      </c>
      <c r="AT1734" s="53" t="s">
        <v>161</v>
      </c>
      <c r="AU1734" s="13">
        <v>0</v>
      </c>
      <c r="AV1734" s="59">
        <v>10000007</v>
      </c>
      <c r="AW1734" s="16">
        <v>23000020</v>
      </c>
      <c r="AX1734" s="53" t="s">
        <v>162</v>
      </c>
      <c r="AY1734" s="54">
        <v>0</v>
      </c>
      <c r="AZ1734" s="60">
        <v>0</v>
      </c>
      <c r="BA1734" s="15">
        <v>1</v>
      </c>
      <c r="BB1734" s="76" t="s">
        <v>2355</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67000268</v>
      </c>
      <c r="D1735" s="53" t="s">
        <v>2356</v>
      </c>
      <c r="E1735" s="13">
        <v>1</v>
      </c>
      <c r="F1735" s="13">
        <v>90002001</v>
      </c>
      <c r="G1735" s="54">
        <v>0</v>
      </c>
      <c r="H1735" s="15">
        <v>0</v>
      </c>
      <c r="I1735" s="16">
        <v>1</v>
      </c>
      <c r="J1735" s="16">
        <v>0</v>
      </c>
      <c r="K1735" s="16">
        <v>0</v>
      </c>
      <c r="L1735" s="54">
        <v>0</v>
      </c>
      <c r="M1735" s="54">
        <v>0</v>
      </c>
      <c r="N1735" s="54">
        <v>1</v>
      </c>
      <c r="O1735" s="54">
        <v>1</v>
      </c>
      <c r="P1735" s="54">
        <v>0.1</v>
      </c>
      <c r="Q1735" s="54">
        <v>0</v>
      </c>
      <c r="R1735" s="8">
        <v>0</v>
      </c>
      <c r="S1735" s="54">
        <v>0</v>
      </c>
      <c r="T1735" s="13">
        <v>1</v>
      </c>
      <c r="U1735" s="54">
        <v>2</v>
      </c>
      <c r="V1735" s="54">
        <v>0</v>
      </c>
      <c r="W1735" s="54">
        <v>1</v>
      </c>
      <c r="X1735" s="54">
        <v>0</v>
      </c>
      <c r="Y1735" s="54">
        <v>0</v>
      </c>
      <c r="Z1735" s="54">
        <v>0</v>
      </c>
      <c r="AA1735" s="54">
        <v>0</v>
      </c>
      <c r="AB1735" s="54">
        <v>0</v>
      </c>
      <c r="AC1735" s="54">
        <v>0</v>
      </c>
      <c r="AD1735" s="54">
        <v>3</v>
      </c>
      <c r="AE1735" s="54">
        <v>2</v>
      </c>
      <c r="AF1735" s="54" t="s">
        <v>169</v>
      </c>
      <c r="AG1735" s="62">
        <v>0</v>
      </c>
      <c r="AH1735" s="62">
        <v>1</v>
      </c>
      <c r="AI1735" s="8">
        <v>0</v>
      </c>
      <c r="AJ1735" s="62">
        <v>1.5</v>
      </c>
      <c r="AK1735" s="54">
        <v>0</v>
      </c>
      <c r="AL1735" s="54">
        <v>0</v>
      </c>
      <c r="AM1735" s="54">
        <v>0</v>
      </c>
      <c r="AN1735" s="54">
        <v>1</v>
      </c>
      <c r="AO1735" s="54">
        <v>3000</v>
      </c>
      <c r="AP1735" s="54">
        <v>0.5</v>
      </c>
      <c r="AQ1735" s="54">
        <v>0</v>
      </c>
      <c r="AR1735" s="8">
        <v>0</v>
      </c>
      <c r="AS1735" s="54" t="s">
        <v>2357</v>
      </c>
      <c r="AT1735" s="53" t="s">
        <v>216</v>
      </c>
      <c r="AU1735" s="13">
        <v>0</v>
      </c>
      <c r="AV1735" s="59">
        <v>10000007</v>
      </c>
      <c r="AW1735" s="16">
        <v>23000030</v>
      </c>
      <c r="AX1735" s="53" t="s">
        <v>162</v>
      </c>
      <c r="AY1735" s="54">
        <v>0</v>
      </c>
      <c r="AZ1735" s="60">
        <v>0</v>
      </c>
      <c r="BA1735" s="15">
        <v>1</v>
      </c>
      <c r="BB1735" s="76" t="s">
        <v>2358</v>
      </c>
      <c r="BC1735" s="54">
        <v>0</v>
      </c>
      <c r="BD1735" s="13">
        <v>0</v>
      </c>
      <c r="BE1735" s="54">
        <v>0</v>
      </c>
      <c r="BF1735" s="54">
        <v>0</v>
      </c>
      <c r="BG1735" s="54">
        <v>0</v>
      </c>
      <c r="BH1735" s="54">
        <v>0</v>
      </c>
      <c r="BI1735" s="13">
        <v>0</v>
      </c>
      <c r="BJ1735" s="8">
        <v>0</v>
      </c>
      <c r="BK1735" s="8">
        <v>0</v>
      </c>
      <c r="BL1735" s="8">
        <v>0</v>
      </c>
      <c r="BM1735" s="8">
        <v>0</v>
      </c>
      <c r="BN1735" s="8">
        <v>0</v>
      </c>
      <c r="BO1735" s="8">
        <v>0</v>
      </c>
      <c r="BP1735" s="8">
        <v>0</v>
      </c>
    </row>
    <row r="1736" spans="3:68" ht="20.100000000000001" customHeight="1">
      <c r="C1736" s="16">
        <v>67000269</v>
      </c>
      <c r="D1736" s="53" t="s">
        <v>2359</v>
      </c>
      <c r="E1736" s="13">
        <v>1</v>
      </c>
      <c r="F1736" s="13">
        <v>90002001</v>
      </c>
      <c r="G1736" s="54">
        <v>0</v>
      </c>
      <c r="H1736" s="15">
        <v>0</v>
      </c>
      <c r="I1736" s="16">
        <v>1</v>
      </c>
      <c r="J1736" s="16">
        <v>0</v>
      </c>
      <c r="K1736" s="16">
        <v>0</v>
      </c>
      <c r="L1736" s="54">
        <v>0</v>
      </c>
      <c r="M1736" s="54">
        <v>0</v>
      </c>
      <c r="N1736" s="54">
        <v>1</v>
      </c>
      <c r="O1736" s="54">
        <v>1</v>
      </c>
      <c r="P1736" s="54">
        <v>0.1</v>
      </c>
      <c r="Q1736" s="54">
        <v>0</v>
      </c>
      <c r="R1736" s="8">
        <v>0</v>
      </c>
      <c r="S1736" s="54">
        <v>0</v>
      </c>
      <c r="T1736" s="13">
        <v>1</v>
      </c>
      <c r="U1736" s="54">
        <v>2</v>
      </c>
      <c r="V1736" s="54">
        <v>0</v>
      </c>
      <c r="W1736" s="54">
        <v>1</v>
      </c>
      <c r="X1736" s="54">
        <v>0</v>
      </c>
      <c r="Y1736" s="54">
        <v>0</v>
      </c>
      <c r="Z1736" s="54">
        <v>0</v>
      </c>
      <c r="AA1736" s="54">
        <v>0</v>
      </c>
      <c r="AB1736" s="54">
        <v>0</v>
      </c>
      <c r="AC1736" s="54">
        <v>0</v>
      </c>
      <c r="AD1736" s="54">
        <v>3</v>
      </c>
      <c r="AE1736" s="54">
        <v>2</v>
      </c>
      <c r="AF1736" s="54" t="s">
        <v>169</v>
      </c>
      <c r="AG1736" s="62">
        <v>0</v>
      </c>
      <c r="AH1736" s="62">
        <v>0</v>
      </c>
      <c r="AI1736" s="8">
        <v>0</v>
      </c>
      <c r="AJ1736" s="62">
        <v>1.5</v>
      </c>
      <c r="AK1736" s="54">
        <v>0</v>
      </c>
      <c r="AL1736" s="54">
        <v>0</v>
      </c>
      <c r="AM1736" s="54">
        <v>0</v>
      </c>
      <c r="AN1736" s="54">
        <v>1</v>
      </c>
      <c r="AO1736" s="54">
        <v>3000</v>
      </c>
      <c r="AP1736" s="54">
        <v>0.5</v>
      </c>
      <c r="AQ1736" s="54">
        <v>0</v>
      </c>
      <c r="AR1736" s="8">
        <v>0</v>
      </c>
      <c r="AS1736" s="54" t="s">
        <v>790</v>
      </c>
      <c r="AT1736" s="53" t="s">
        <v>216</v>
      </c>
      <c r="AU1736" s="13">
        <v>0</v>
      </c>
      <c r="AV1736" s="59">
        <v>10000007</v>
      </c>
      <c r="AW1736" s="16">
        <v>23000040</v>
      </c>
      <c r="AX1736" s="53" t="s">
        <v>162</v>
      </c>
      <c r="AY1736" s="54">
        <v>0</v>
      </c>
      <c r="AZ1736" s="60">
        <v>0</v>
      </c>
      <c r="BA1736" s="15">
        <v>1</v>
      </c>
      <c r="BB1736" s="76" t="s">
        <v>2360</v>
      </c>
      <c r="BC1736" s="54">
        <v>0</v>
      </c>
      <c r="BD1736" s="13">
        <v>0</v>
      </c>
      <c r="BE1736" s="54">
        <v>0</v>
      </c>
      <c r="BF1736" s="54">
        <v>0</v>
      </c>
      <c r="BG1736" s="54">
        <v>0</v>
      </c>
      <c r="BH1736" s="54">
        <v>0</v>
      </c>
      <c r="BI1736" s="13">
        <v>0</v>
      </c>
      <c r="BJ1736" s="8">
        <v>0</v>
      </c>
      <c r="BK1736" s="8">
        <v>0</v>
      </c>
      <c r="BL1736" s="8">
        <v>0</v>
      </c>
      <c r="BM1736" s="8">
        <v>0</v>
      </c>
      <c r="BN1736" s="8">
        <v>0</v>
      </c>
      <c r="BO1736" s="8">
        <v>0</v>
      </c>
      <c r="BP1736" s="8">
        <v>0</v>
      </c>
    </row>
    <row r="1737" spans="3:68" ht="20.100000000000001" customHeight="1">
      <c r="C1737" s="16">
        <v>67000270</v>
      </c>
      <c r="D1737" s="14" t="s">
        <v>2361</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1.5</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2362</v>
      </c>
      <c r="AT1737" s="14" t="s">
        <v>216</v>
      </c>
      <c r="AU1737" s="13">
        <v>0</v>
      </c>
      <c r="AV1737" s="16">
        <v>0</v>
      </c>
      <c r="AW1737" s="16">
        <v>0</v>
      </c>
      <c r="AX1737" s="14" t="s">
        <v>162</v>
      </c>
      <c r="AY1737" s="13">
        <v>0</v>
      </c>
      <c r="AZ1737" s="15">
        <v>0</v>
      </c>
      <c r="BA1737" s="15">
        <v>1</v>
      </c>
      <c r="BB1737" s="36" t="s">
        <v>2363</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67000271</v>
      </c>
      <c r="D1738" s="14" t="s">
        <v>2364</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1.5</v>
      </c>
      <c r="X1738" s="13">
        <v>0</v>
      </c>
      <c r="Y1738" s="13">
        <v>0</v>
      </c>
      <c r="Z1738" s="13">
        <v>0</v>
      </c>
      <c r="AA1738" s="13">
        <v>0</v>
      </c>
      <c r="AB1738" s="13">
        <v>0</v>
      </c>
      <c r="AC1738" s="13">
        <v>0</v>
      </c>
      <c r="AD1738" s="13">
        <v>3</v>
      </c>
      <c r="AE1738" s="13">
        <v>2</v>
      </c>
      <c r="AF1738" s="13" t="s">
        <v>169</v>
      </c>
      <c r="AG1738" s="8">
        <v>7</v>
      </c>
      <c r="AH1738" s="8">
        <v>2</v>
      </c>
      <c r="AI1738" s="8">
        <v>0</v>
      </c>
      <c r="AJ1738" s="8">
        <v>1.5</v>
      </c>
      <c r="AK1738" s="13">
        <v>0</v>
      </c>
      <c r="AL1738" s="13">
        <v>0</v>
      </c>
      <c r="AM1738" s="13">
        <v>0</v>
      </c>
      <c r="AN1738" s="13">
        <v>1</v>
      </c>
      <c r="AO1738" s="13">
        <v>3000</v>
      </c>
      <c r="AP1738" s="13">
        <v>0.5</v>
      </c>
      <c r="AQ1738" s="13">
        <v>0</v>
      </c>
      <c r="AR1738" s="8">
        <v>0</v>
      </c>
      <c r="AS1738" s="13" t="s">
        <v>2365</v>
      </c>
      <c r="AT1738" s="14" t="s">
        <v>216</v>
      </c>
      <c r="AU1738" s="13">
        <v>0</v>
      </c>
      <c r="AV1738" s="16">
        <v>0</v>
      </c>
      <c r="AW1738" s="16">
        <v>0</v>
      </c>
      <c r="AX1738" s="14" t="s">
        <v>162</v>
      </c>
      <c r="AY1738" s="13">
        <v>0</v>
      </c>
      <c r="AZ1738" s="15">
        <v>0</v>
      </c>
      <c r="BA1738" s="15">
        <v>1</v>
      </c>
      <c r="BB1738" s="36" t="s">
        <v>2366</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67000272</v>
      </c>
      <c r="D1739" s="14" t="s">
        <v>2367</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2</v>
      </c>
      <c r="AI1739" s="8">
        <v>0</v>
      </c>
      <c r="AJ1739" s="8">
        <v>1.5</v>
      </c>
      <c r="AK1739" s="13">
        <v>0</v>
      </c>
      <c r="AL1739" s="13">
        <v>0</v>
      </c>
      <c r="AM1739" s="13">
        <v>0</v>
      </c>
      <c r="AN1739" s="13">
        <v>1</v>
      </c>
      <c r="AO1739" s="13">
        <v>3000</v>
      </c>
      <c r="AP1739" s="13">
        <v>0.5</v>
      </c>
      <c r="AQ1739" s="13">
        <v>0</v>
      </c>
      <c r="AR1739" s="8">
        <v>0</v>
      </c>
      <c r="AS1739" s="13" t="s">
        <v>2368</v>
      </c>
      <c r="AT1739" s="14" t="s">
        <v>216</v>
      </c>
      <c r="AU1739" s="13">
        <v>0</v>
      </c>
      <c r="AV1739" s="16">
        <v>0</v>
      </c>
      <c r="AW1739" s="16">
        <v>0</v>
      </c>
      <c r="AX1739" s="14" t="s">
        <v>162</v>
      </c>
      <c r="AY1739" s="13">
        <v>0</v>
      </c>
      <c r="AZ1739" s="15">
        <v>0</v>
      </c>
      <c r="BA1739" s="15">
        <v>1</v>
      </c>
      <c r="BB1739" s="36" t="s">
        <v>2369</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67000273</v>
      </c>
      <c r="D1740" s="14" t="s">
        <v>2370</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2</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160</v>
      </c>
      <c r="AT1740" s="14" t="s">
        <v>216</v>
      </c>
      <c r="AU1740" s="13">
        <v>0</v>
      </c>
      <c r="AV1740" s="16">
        <v>0</v>
      </c>
      <c r="AW1740" s="16">
        <v>0</v>
      </c>
      <c r="AX1740" s="14" t="s">
        <v>162</v>
      </c>
      <c r="AY1740" s="13">
        <v>0</v>
      </c>
      <c r="AZ1740" s="15">
        <v>0</v>
      </c>
      <c r="BA1740" s="15">
        <v>1</v>
      </c>
      <c r="BB1740" s="36" t="s">
        <v>2371</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67000274</v>
      </c>
      <c r="D1741" s="14" t="s">
        <v>2372</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v>
      </c>
      <c r="X1741" s="13">
        <v>0</v>
      </c>
      <c r="Y1741" s="13">
        <v>0</v>
      </c>
      <c r="Z1741" s="13">
        <v>0</v>
      </c>
      <c r="AA1741" s="13">
        <v>0</v>
      </c>
      <c r="AB1741" s="13">
        <v>0</v>
      </c>
      <c r="AC1741" s="13">
        <v>0</v>
      </c>
      <c r="AD1741" s="13">
        <v>10</v>
      </c>
      <c r="AE1741" s="13">
        <v>2</v>
      </c>
      <c r="AF1741" s="13" t="s">
        <v>169</v>
      </c>
      <c r="AG1741" s="8">
        <v>0</v>
      </c>
      <c r="AH1741" s="8">
        <v>0</v>
      </c>
      <c r="AI1741" s="8">
        <v>0</v>
      </c>
      <c r="AJ1741" s="8">
        <v>1.5</v>
      </c>
      <c r="AK1741" s="13">
        <v>0</v>
      </c>
      <c r="AL1741" s="13">
        <v>0</v>
      </c>
      <c r="AM1741" s="13">
        <v>0</v>
      </c>
      <c r="AN1741" s="13">
        <v>1</v>
      </c>
      <c r="AO1741" s="13">
        <v>3000</v>
      </c>
      <c r="AP1741" s="13">
        <v>0.5</v>
      </c>
      <c r="AQ1741" s="13">
        <v>0</v>
      </c>
      <c r="AR1741" s="8">
        <v>0</v>
      </c>
      <c r="AS1741" s="13" t="s">
        <v>790</v>
      </c>
      <c r="AT1741" s="14" t="s">
        <v>216</v>
      </c>
      <c r="AU1741" s="13">
        <v>0</v>
      </c>
      <c r="AV1741" s="16">
        <v>10000007</v>
      </c>
      <c r="AW1741" s="16">
        <v>23000070</v>
      </c>
      <c r="AX1741" s="14" t="s">
        <v>162</v>
      </c>
      <c r="AY1741" s="13">
        <v>0</v>
      </c>
      <c r="AZ1741" s="15">
        <v>0</v>
      </c>
      <c r="BA1741" s="15">
        <v>1</v>
      </c>
      <c r="BB1741" s="36" t="s">
        <v>2373</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67000275</v>
      </c>
      <c r="D1742" s="53" t="s">
        <v>2374</v>
      </c>
      <c r="E1742" s="13">
        <v>1</v>
      </c>
      <c r="F1742" s="13">
        <v>90002001</v>
      </c>
      <c r="G1742" s="54">
        <v>0</v>
      </c>
      <c r="H1742" s="15">
        <v>0</v>
      </c>
      <c r="I1742" s="16">
        <v>1</v>
      </c>
      <c r="J1742" s="16">
        <v>0</v>
      </c>
      <c r="K1742" s="16">
        <v>0</v>
      </c>
      <c r="L1742" s="54">
        <v>0</v>
      </c>
      <c r="M1742" s="54">
        <v>0</v>
      </c>
      <c r="N1742" s="54">
        <v>1</v>
      </c>
      <c r="O1742" s="54">
        <v>2</v>
      </c>
      <c r="P1742" s="54">
        <v>1</v>
      </c>
      <c r="Q1742" s="54">
        <v>0</v>
      </c>
      <c r="R1742" s="8">
        <v>0</v>
      </c>
      <c r="S1742" s="54">
        <v>0</v>
      </c>
      <c r="T1742" s="13">
        <v>1</v>
      </c>
      <c r="U1742" s="54">
        <v>2</v>
      </c>
      <c r="V1742" s="54">
        <v>0</v>
      </c>
      <c r="W1742" s="54">
        <v>0</v>
      </c>
      <c r="X1742" s="54">
        <v>0</v>
      </c>
      <c r="Y1742" s="54">
        <v>0</v>
      </c>
      <c r="Z1742" s="54">
        <v>0</v>
      </c>
      <c r="AA1742" s="54">
        <v>0</v>
      </c>
      <c r="AB1742" s="54">
        <v>0</v>
      </c>
      <c r="AC1742" s="54">
        <v>0</v>
      </c>
      <c r="AD1742" s="54">
        <v>20</v>
      </c>
      <c r="AE1742" s="54">
        <v>2</v>
      </c>
      <c r="AF1742" s="54" t="s">
        <v>169</v>
      </c>
      <c r="AG1742" s="8">
        <v>0</v>
      </c>
      <c r="AH1742" s="8">
        <v>0</v>
      </c>
      <c r="AI1742" s="8">
        <v>0</v>
      </c>
      <c r="AJ1742" s="62">
        <v>1.5</v>
      </c>
      <c r="AK1742" s="54">
        <v>0</v>
      </c>
      <c r="AL1742" s="54">
        <v>0</v>
      </c>
      <c r="AM1742" s="54">
        <v>0</v>
      </c>
      <c r="AN1742" s="54">
        <v>1</v>
      </c>
      <c r="AO1742" s="54">
        <v>3000</v>
      </c>
      <c r="AP1742" s="54">
        <v>0.5</v>
      </c>
      <c r="AQ1742" s="54">
        <v>0</v>
      </c>
      <c r="AR1742" s="8">
        <v>0</v>
      </c>
      <c r="AS1742" s="54" t="s">
        <v>2375</v>
      </c>
      <c r="AT1742" s="53" t="s">
        <v>216</v>
      </c>
      <c r="AU1742" s="13">
        <v>0</v>
      </c>
      <c r="AV1742" s="59">
        <v>10000007</v>
      </c>
      <c r="AW1742" s="16">
        <v>23000050</v>
      </c>
      <c r="AX1742" s="53" t="s">
        <v>162</v>
      </c>
      <c r="AY1742" s="54">
        <v>0</v>
      </c>
      <c r="AZ1742" s="60">
        <v>0</v>
      </c>
      <c r="BA1742" s="15">
        <v>1</v>
      </c>
      <c r="BB1742" s="76" t="s">
        <v>2376</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67000276</v>
      </c>
      <c r="D1743" s="53" t="s">
        <v>2377</v>
      </c>
      <c r="E1743" s="13">
        <v>1</v>
      </c>
      <c r="F1743" s="13">
        <v>90002001</v>
      </c>
      <c r="G1743" s="54">
        <v>0</v>
      </c>
      <c r="H1743" s="15">
        <v>0</v>
      </c>
      <c r="I1743" s="16">
        <v>1</v>
      </c>
      <c r="J1743" s="16">
        <v>0</v>
      </c>
      <c r="K1743" s="16">
        <v>0</v>
      </c>
      <c r="L1743" s="54">
        <v>0</v>
      </c>
      <c r="M1743" s="54">
        <v>0</v>
      </c>
      <c r="N1743" s="54">
        <v>1</v>
      </c>
      <c r="O1743" s="54">
        <v>2</v>
      </c>
      <c r="P1743" s="54">
        <v>1</v>
      </c>
      <c r="Q1743" s="54">
        <v>0</v>
      </c>
      <c r="R1743" s="8">
        <v>0</v>
      </c>
      <c r="S1743" s="54">
        <v>0</v>
      </c>
      <c r="T1743" s="13">
        <v>1</v>
      </c>
      <c r="U1743" s="54">
        <v>2</v>
      </c>
      <c r="V1743" s="54">
        <v>0</v>
      </c>
      <c r="W1743" s="54">
        <v>0</v>
      </c>
      <c r="X1743" s="54">
        <v>0</v>
      </c>
      <c r="Y1743" s="54">
        <v>0</v>
      </c>
      <c r="Z1743" s="54">
        <v>0</v>
      </c>
      <c r="AA1743" s="54">
        <v>0</v>
      </c>
      <c r="AB1743" s="54">
        <v>0</v>
      </c>
      <c r="AC1743" s="54">
        <v>0</v>
      </c>
      <c r="AD1743" s="54">
        <v>30</v>
      </c>
      <c r="AE1743" s="54">
        <v>2</v>
      </c>
      <c r="AF1743" s="54" t="s">
        <v>169</v>
      </c>
      <c r="AG1743" s="8">
        <v>0</v>
      </c>
      <c r="AH1743" s="8">
        <v>0</v>
      </c>
      <c r="AI1743" s="8">
        <v>0</v>
      </c>
      <c r="AJ1743" s="62">
        <v>1.5</v>
      </c>
      <c r="AK1743" s="54">
        <v>0</v>
      </c>
      <c r="AL1743" s="54">
        <v>0</v>
      </c>
      <c r="AM1743" s="54">
        <v>0</v>
      </c>
      <c r="AN1743" s="54">
        <v>1</v>
      </c>
      <c r="AO1743" s="54">
        <v>3000</v>
      </c>
      <c r="AP1743" s="54">
        <v>0.5</v>
      </c>
      <c r="AQ1743" s="54">
        <v>0</v>
      </c>
      <c r="AR1743" s="8">
        <v>0</v>
      </c>
      <c r="AS1743" s="54" t="s">
        <v>2378</v>
      </c>
      <c r="AT1743" s="53" t="s">
        <v>216</v>
      </c>
      <c r="AU1743" s="13">
        <v>0</v>
      </c>
      <c r="AV1743" s="59">
        <v>10000007</v>
      </c>
      <c r="AW1743" s="16">
        <v>23000060</v>
      </c>
      <c r="AX1743" s="53" t="s">
        <v>162</v>
      </c>
      <c r="AY1743" s="54">
        <v>0</v>
      </c>
      <c r="AZ1743" s="60">
        <v>0</v>
      </c>
      <c r="BA1743" s="60">
        <v>0</v>
      </c>
      <c r="BB1743" s="76" t="s">
        <v>2379</v>
      </c>
      <c r="BC1743" s="54">
        <v>0</v>
      </c>
      <c r="BD1743" s="13">
        <v>0</v>
      </c>
      <c r="BE1743" s="54">
        <v>0</v>
      </c>
      <c r="BF1743" s="54">
        <v>0</v>
      </c>
      <c r="BG1743" s="54">
        <v>0</v>
      </c>
      <c r="BH1743" s="54">
        <v>0</v>
      </c>
      <c r="BI1743" s="13">
        <v>0</v>
      </c>
      <c r="BJ1743" s="8">
        <v>0</v>
      </c>
      <c r="BK1743" s="8">
        <v>0</v>
      </c>
      <c r="BL1743" s="8">
        <v>0</v>
      </c>
      <c r="BM1743" s="8">
        <v>0</v>
      </c>
      <c r="BN1743" s="8">
        <v>0</v>
      </c>
      <c r="BO1743" s="8">
        <v>0</v>
      </c>
      <c r="BP1743" s="8">
        <v>0</v>
      </c>
    </row>
    <row r="1744" spans="3:68" ht="20.100000000000001" customHeight="1">
      <c r="C1744" s="16">
        <v>67000277</v>
      </c>
      <c r="D1744" s="53" t="s">
        <v>405</v>
      </c>
      <c r="E1744" s="13">
        <v>1</v>
      </c>
      <c r="F1744" s="13">
        <v>90002001</v>
      </c>
      <c r="G1744" s="54">
        <v>0</v>
      </c>
      <c r="H1744" s="15">
        <v>0</v>
      </c>
      <c r="I1744" s="16">
        <v>1</v>
      </c>
      <c r="J1744" s="16">
        <v>0</v>
      </c>
      <c r="K1744" s="16">
        <v>0</v>
      </c>
      <c r="L1744" s="54">
        <v>0</v>
      </c>
      <c r="M1744" s="54">
        <v>0</v>
      </c>
      <c r="N1744" s="54">
        <v>1</v>
      </c>
      <c r="O1744" s="54">
        <v>0</v>
      </c>
      <c r="P1744" s="54">
        <v>0</v>
      </c>
      <c r="Q1744" s="54">
        <v>0</v>
      </c>
      <c r="R1744" s="8">
        <v>0</v>
      </c>
      <c r="S1744" s="54">
        <v>0</v>
      </c>
      <c r="T1744" s="13">
        <v>1</v>
      </c>
      <c r="U1744" s="54">
        <v>2</v>
      </c>
      <c r="V1744" s="54">
        <v>0</v>
      </c>
      <c r="W1744" s="54">
        <v>1</v>
      </c>
      <c r="X1744" s="54">
        <v>0</v>
      </c>
      <c r="Y1744" s="54">
        <v>0</v>
      </c>
      <c r="Z1744" s="54">
        <v>0</v>
      </c>
      <c r="AA1744" s="54">
        <v>0</v>
      </c>
      <c r="AB1744" s="54">
        <v>0</v>
      </c>
      <c r="AC1744" s="54">
        <v>0</v>
      </c>
      <c r="AD1744" s="54">
        <v>30</v>
      </c>
      <c r="AE1744" s="54">
        <v>2</v>
      </c>
      <c r="AF1744" s="54" t="s">
        <v>406</v>
      </c>
      <c r="AG1744" s="8">
        <v>0</v>
      </c>
      <c r="AH1744" s="8">
        <v>2</v>
      </c>
      <c r="AI1744" s="8">
        <v>0</v>
      </c>
      <c r="AJ1744" s="62">
        <v>0</v>
      </c>
      <c r="AK1744" s="54">
        <v>0</v>
      </c>
      <c r="AL1744" s="54">
        <v>0</v>
      </c>
      <c r="AM1744" s="54">
        <v>0</v>
      </c>
      <c r="AN1744" s="54">
        <v>5</v>
      </c>
      <c r="AO1744" s="54">
        <v>5000</v>
      </c>
      <c r="AP1744" s="54">
        <v>0</v>
      </c>
      <c r="AQ1744" s="54">
        <v>0</v>
      </c>
      <c r="AR1744" s="8">
        <v>0</v>
      </c>
      <c r="AS1744" s="54">
        <v>0</v>
      </c>
      <c r="AT1744" s="53" t="s">
        <v>216</v>
      </c>
      <c r="AU1744" s="13">
        <v>0</v>
      </c>
      <c r="AV1744" s="59">
        <v>0</v>
      </c>
      <c r="AW1744" s="16">
        <v>21000010</v>
      </c>
      <c r="AX1744" s="53" t="s">
        <v>407</v>
      </c>
      <c r="AY1744" s="54" t="s">
        <v>2380</v>
      </c>
      <c r="AZ1744" s="60">
        <v>0</v>
      </c>
      <c r="BA1744" s="60">
        <v>0</v>
      </c>
      <c r="BB1744" s="76" t="s">
        <v>2379</v>
      </c>
      <c r="BC1744" s="54">
        <v>0</v>
      </c>
      <c r="BD1744" s="13">
        <v>0</v>
      </c>
      <c r="BE1744" s="54">
        <v>0</v>
      </c>
      <c r="BF1744" s="54">
        <v>0</v>
      </c>
      <c r="BG1744" s="54">
        <v>0</v>
      </c>
      <c r="BH1744" s="54">
        <v>0</v>
      </c>
      <c r="BI1744" s="13">
        <v>0</v>
      </c>
      <c r="BJ1744" s="8">
        <v>0</v>
      </c>
      <c r="BK1744" s="8">
        <v>0</v>
      </c>
      <c r="BL1744" s="8">
        <v>0</v>
      </c>
      <c r="BM1744" s="8">
        <v>0</v>
      </c>
      <c r="BN1744" s="8">
        <v>0</v>
      </c>
      <c r="BO1744" s="8">
        <v>0</v>
      </c>
      <c r="BP1744" s="8">
        <v>0</v>
      </c>
    </row>
    <row r="1745" spans="3:68" ht="20.100000000000001" customHeight="1">
      <c r="C1745" s="16">
        <v>67000278</v>
      </c>
      <c r="D1745" s="17" t="s">
        <v>2381</v>
      </c>
      <c r="E1745" s="13">
        <v>1</v>
      </c>
      <c r="F1745" s="16">
        <v>63001001</v>
      </c>
      <c r="G1745" s="16">
        <v>0</v>
      </c>
      <c r="H1745" s="15">
        <v>0</v>
      </c>
      <c r="I1745" s="16">
        <v>1</v>
      </c>
      <c r="J1745" s="16">
        <v>0</v>
      </c>
      <c r="K1745" s="13">
        <v>0</v>
      </c>
      <c r="L1745" s="16">
        <v>0</v>
      </c>
      <c r="M1745" s="16">
        <v>0</v>
      </c>
      <c r="N1745" s="16">
        <v>1</v>
      </c>
      <c r="O1745" s="16">
        <v>0</v>
      </c>
      <c r="P1745" s="16">
        <v>1</v>
      </c>
      <c r="Q1745" s="16">
        <v>0</v>
      </c>
      <c r="R1745" s="8">
        <v>0</v>
      </c>
      <c r="S1745" s="15">
        <v>0</v>
      </c>
      <c r="T1745" s="13">
        <v>1</v>
      </c>
      <c r="U1745" s="16">
        <v>2</v>
      </c>
      <c r="V1745" s="16">
        <v>0</v>
      </c>
      <c r="W1745" s="16">
        <v>0</v>
      </c>
      <c r="X1745" s="16">
        <v>0</v>
      </c>
      <c r="Y1745" s="16">
        <v>0</v>
      </c>
      <c r="Z1745" s="16">
        <v>0</v>
      </c>
      <c r="AA1745" s="16">
        <v>0</v>
      </c>
      <c r="AB1745" s="16">
        <v>1</v>
      </c>
      <c r="AC1745" s="16">
        <v>0</v>
      </c>
      <c r="AD1745" s="16">
        <v>60</v>
      </c>
      <c r="AE1745" s="16">
        <v>2</v>
      </c>
      <c r="AF1745" s="16" t="s">
        <v>2382</v>
      </c>
      <c r="AG1745" s="8">
        <v>0</v>
      </c>
      <c r="AH1745" s="8">
        <v>0</v>
      </c>
      <c r="AI1745" s="8">
        <v>0</v>
      </c>
      <c r="AJ1745" s="8">
        <v>0</v>
      </c>
      <c r="AK1745" s="16">
        <v>0</v>
      </c>
      <c r="AL1745" s="16">
        <v>0</v>
      </c>
      <c r="AM1745" s="16">
        <v>0</v>
      </c>
      <c r="AN1745" s="16">
        <v>1</v>
      </c>
      <c r="AO1745" s="16">
        <v>1800000</v>
      </c>
      <c r="AP1745" s="16">
        <v>0</v>
      </c>
      <c r="AQ1745" s="16">
        <v>0</v>
      </c>
      <c r="AR1745" s="8">
        <v>0</v>
      </c>
      <c r="AS1745" s="16">
        <v>90106002</v>
      </c>
      <c r="AT1745" s="17" t="s">
        <v>160</v>
      </c>
      <c r="AU1745" s="16">
        <v>0</v>
      </c>
      <c r="AV1745" s="16">
        <v>0</v>
      </c>
      <c r="AW1745" s="16">
        <v>0</v>
      </c>
      <c r="AX1745" s="17" t="s">
        <v>1233</v>
      </c>
      <c r="AY1745" s="17">
        <v>0</v>
      </c>
      <c r="AZ1745" s="15">
        <v>0</v>
      </c>
      <c r="BA1745" s="15">
        <v>0</v>
      </c>
      <c r="BB1745" s="136" t="s">
        <v>2383</v>
      </c>
      <c r="BC1745" s="16">
        <v>0</v>
      </c>
      <c r="BD1745" s="13">
        <v>0</v>
      </c>
      <c r="BE1745" s="16">
        <v>0</v>
      </c>
      <c r="BF1745" s="16">
        <v>0</v>
      </c>
      <c r="BG1745" s="16">
        <v>0</v>
      </c>
      <c r="BH1745" s="16">
        <v>0</v>
      </c>
      <c r="BI1745" s="11">
        <v>0</v>
      </c>
      <c r="BJ1745" s="8">
        <v>0</v>
      </c>
      <c r="BK1745" s="8">
        <v>0</v>
      </c>
      <c r="BL1745" s="8">
        <v>0</v>
      </c>
      <c r="BM1745" s="8">
        <v>0</v>
      </c>
      <c r="BN1745" s="8">
        <v>0</v>
      </c>
      <c r="BO1745" s="8">
        <v>0</v>
      </c>
      <c r="BP1745" s="8">
        <v>0</v>
      </c>
    </row>
    <row r="1746" spans="3:68" ht="19.5" customHeight="1">
      <c r="C1746" s="16">
        <v>67000279</v>
      </c>
      <c r="D1746" s="14" t="s">
        <v>2384</v>
      </c>
      <c r="E1746" s="13">
        <v>1</v>
      </c>
      <c r="F1746" s="13">
        <v>62011201</v>
      </c>
      <c r="G1746" s="13">
        <v>0</v>
      </c>
      <c r="H1746" s="15">
        <v>0</v>
      </c>
      <c r="I1746" s="13">
        <v>5</v>
      </c>
      <c r="J1746" s="13">
        <v>3</v>
      </c>
      <c r="K1746" s="13">
        <v>0</v>
      </c>
      <c r="L1746" s="13">
        <v>0</v>
      </c>
      <c r="M1746" s="13">
        <v>0</v>
      </c>
      <c r="N1746" s="13">
        <v>1</v>
      </c>
      <c r="O1746" s="13">
        <v>0</v>
      </c>
      <c r="P1746" s="13">
        <v>0</v>
      </c>
      <c r="Q1746" s="13">
        <v>0</v>
      </c>
      <c r="R1746" s="8">
        <v>0</v>
      </c>
      <c r="S1746" s="13">
        <v>0</v>
      </c>
      <c r="T1746" s="13">
        <v>1</v>
      </c>
      <c r="U1746" s="13">
        <v>2</v>
      </c>
      <c r="V1746" s="13">
        <v>0</v>
      </c>
      <c r="W1746" s="13">
        <v>1.5</v>
      </c>
      <c r="X1746" s="13">
        <v>10</v>
      </c>
      <c r="Y1746" s="13">
        <v>1</v>
      </c>
      <c r="Z1746" s="13">
        <v>0</v>
      </c>
      <c r="AA1746" s="13">
        <v>0</v>
      </c>
      <c r="AB1746" s="13">
        <v>0</v>
      </c>
      <c r="AC1746" s="13">
        <v>0</v>
      </c>
      <c r="AD1746" s="13">
        <v>5</v>
      </c>
      <c r="AE1746" s="13">
        <v>1</v>
      </c>
      <c r="AF1746" s="13">
        <v>10</v>
      </c>
      <c r="AG1746" s="8">
        <v>0</v>
      </c>
      <c r="AH1746" s="8">
        <v>0</v>
      </c>
      <c r="AI1746" s="8">
        <v>0</v>
      </c>
      <c r="AJ1746" s="8">
        <v>0</v>
      </c>
      <c r="AK1746" s="13">
        <v>0</v>
      </c>
      <c r="AL1746" s="13">
        <v>0</v>
      </c>
      <c r="AM1746" s="13">
        <v>0</v>
      </c>
      <c r="AN1746" s="13">
        <v>0.5</v>
      </c>
      <c r="AO1746" s="13">
        <v>3000</v>
      </c>
      <c r="AP1746" s="13">
        <v>0.2</v>
      </c>
      <c r="AQ1746" s="13">
        <v>0</v>
      </c>
      <c r="AR1746" s="8">
        <v>0</v>
      </c>
      <c r="AS1746" s="13" t="s">
        <v>160</v>
      </c>
      <c r="AT1746" s="14" t="s">
        <v>400</v>
      </c>
      <c r="AU1746" s="13" t="s">
        <v>351</v>
      </c>
      <c r="AV1746" s="16">
        <v>10000007</v>
      </c>
      <c r="AW1746" s="16">
        <v>21000020</v>
      </c>
      <c r="AX1746" s="14" t="s">
        <v>814</v>
      </c>
      <c r="AY1746" s="13">
        <v>0</v>
      </c>
      <c r="AZ1746" s="15">
        <v>0</v>
      </c>
      <c r="BA1746" s="15">
        <v>0</v>
      </c>
      <c r="BB1746" s="136" t="s">
        <v>2385</v>
      </c>
      <c r="BC1746" s="13">
        <v>0</v>
      </c>
      <c r="BD1746" s="13">
        <v>0</v>
      </c>
      <c r="BE1746" s="13">
        <v>0</v>
      </c>
      <c r="BF1746" s="13">
        <v>0</v>
      </c>
      <c r="BG1746" s="13">
        <v>0</v>
      </c>
      <c r="BH1746" s="13">
        <v>0</v>
      </c>
      <c r="BI1746" s="11">
        <v>0</v>
      </c>
      <c r="BJ1746" s="8">
        <v>0</v>
      </c>
      <c r="BK1746" s="8">
        <v>0</v>
      </c>
      <c r="BL1746" s="8">
        <v>0</v>
      </c>
      <c r="BM1746" s="8">
        <v>0</v>
      </c>
      <c r="BN1746" s="8">
        <v>0</v>
      </c>
      <c r="BO1746" s="8">
        <v>0</v>
      </c>
      <c r="BP1746" s="8">
        <v>0</v>
      </c>
    </row>
    <row r="1747" spans="3:68" ht="20.100000000000001" customHeight="1">
      <c r="C1747" s="16">
        <v>67000280</v>
      </c>
      <c r="D1747" s="14" t="s">
        <v>2386</v>
      </c>
      <c r="E1747" s="13">
        <v>1</v>
      </c>
      <c r="F1747" s="13">
        <v>62011201</v>
      </c>
      <c r="G1747" s="13">
        <v>0</v>
      </c>
      <c r="H1747" s="15">
        <v>0</v>
      </c>
      <c r="I1747" s="13">
        <v>5</v>
      </c>
      <c r="J1747" s="13">
        <v>3</v>
      </c>
      <c r="K1747" s="13">
        <v>0</v>
      </c>
      <c r="L1747" s="13">
        <v>0</v>
      </c>
      <c r="M1747" s="13">
        <v>0</v>
      </c>
      <c r="N1747" s="13">
        <v>1</v>
      </c>
      <c r="O1747" s="13">
        <v>0</v>
      </c>
      <c r="P1747" s="13">
        <v>0</v>
      </c>
      <c r="Q1747" s="13">
        <v>0</v>
      </c>
      <c r="R1747" s="8">
        <v>0</v>
      </c>
      <c r="S1747" s="13">
        <v>0</v>
      </c>
      <c r="T1747" s="13">
        <v>1</v>
      </c>
      <c r="U1747" s="13">
        <v>2</v>
      </c>
      <c r="V1747" s="13">
        <v>0</v>
      </c>
      <c r="W1747" s="13">
        <v>1.5</v>
      </c>
      <c r="X1747" s="13">
        <v>10</v>
      </c>
      <c r="Y1747" s="13">
        <v>1</v>
      </c>
      <c r="Z1747" s="13">
        <v>0</v>
      </c>
      <c r="AA1747" s="13">
        <v>0</v>
      </c>
      <c r="AB1747" s="13">
        <v>0</v>
      </c>
      <c r="AC1747" s="13">
        <v>0</v>
      </c>
      <c r="AD1747" s="13">
        <v>5</v>
      </c>
      <c r="AE1747" s="13">
        <v>1</v>
      </c>
      <c r="AF1747" s="54">
        <v>3</v>
      </c>
      <c r="AG1747" s="8">
        <v>2</v>
      </c>
      <c r="AH1747" s="8">
        <v>1</v>
      </c>
      <c r="AI1747" s="8">
        <v>0</v>
      </c>
      <c r="AJ1747" s="8">
        <v>8</v>
      </c>
      <c r="AK1747" s="13">
        <v>0</v>
      </c>
      <c r="AL1747" s="13">
        <v>0</v>
      </c>
      <c r="AM1747" s="13">
        <v>0</v>
      </c>
      <c r="AN1747" s="13">
        <v>0.5</v>
      </c>
      <c r="AO1747" s="13">
        <v>10000</v>
      </c>
      <c r="AP1747" s="13">
        <v>0.2</v>
      </c>
      <c r="AQ1747" s="13">
        <v>0</v>
      </c>
      <c r="AR1747" s="8">
        <v>0</v>
      </c>
      <c r="AS1747" s="13" t="s">
        <v>160</v>
      </c>
      <c r="AT1747" s="14" t="s">
        <v>400</v>
      </c>
      <c r="AU1747" s="13" t="s">
        <v>351</v>
      </c>
      <c r="AV1747" s="16">
        <v>10000007</v>
      </c>
      <c r="AW1747" s="16">
        <v>21102020</v>
      </c>
      <c r="AX1747" s="14" t="s">
        <v>814</v>
      </c>
      <c r="AY1747" s="13">
        <v>0</v>
      </c>
      <c r="AZ1747" s="15">
        <v>0</v>
      </c>
      <c r="BA1747" s="15">
        <v>0</v>
      </c>
      <c r="BB1747" s="136" t="s">
        <v>2387</v>
      </c>
      <c r="BC1747" s="13">
        <v>0</v>
      </c>
      <c r="BD1747" s="13">
        <v>0</v>
      </c>
      <c r="BE1747" s="13">
        <v>0</v>
      </c>
      <c r="BF1747" s="13">
        <v>0</v>
      </c>
      <c r="BG1747" s="13">
        <v>0</v>
      </c>
      <c r="BH1747" s="13">
        <v>0</v>
      </c>
      <c r="BI1747" s="11">
        <v>0</v>
      </c>
      <c r="BJ1747" s="8">
        <v>0</v>
      </c>
      <c r="BK1747" s="8">
        <v>0</v>
      </c>
      <c r="BL1747" s="8">
        <v>0</v>
      </c>
      <c r="BM1747" s="8">
        <v>0</v>
      </c>
      <c r="BN1747" s="8">
        <v>0</v>
      </c>
      <c r="BO1747" s="8">
        <v>0</v>
      </c>
      <c r="BP1747" s="8">
        <v>0</v>
      </c>
    </row>
    <row r="1748" spans="3:68" ht="20.100000000000001" customHeight="1">
      <c r="C1748" s="16">
        <v>67000281</v>
      </c>
      <c r="D1748" s="14" t="s">
        <v>2388</v>
      </c>
      <c r="E1748" s="13">
        <v>1</v>
      </c>
      <c r="F1748" s="13">
        <v>62011201</v>
      </c>
      <c r="G1748" s="13">
        <v>0</v>
      </c>
      <c r="H1748" s="15">
        <v>0</v>
      </c>
      <c r="I1748" s="13">
        <v>5</v>
      </c>
      <c r="J1748" s="13">
        <v>3</v>
      </c>
      <c r="K1748" s="13">
        <v>0</v>
      </c>
      <c r="L1748" s="13">
        <v>0</v>
      </c>
      <c r="M1748" s="13">
        <v>0</v>
      </c>
      <c r="N1748" s="13">
        <v>1</v>
      </c>
      <c r="O1748" s="13">
        <v>0</v>
      </c>
      <c r="P1748" s="13">
        <v>0</v>
      </c>
      <c r="Q1748" s="13">
        <v>0</v>
      </c>
      <c r="R1748" s="8">
        <v>0</v>
      </c>
      <c r="S1748" s="13">
        <v>0</v>
      </c>
      <c r="T1748" s="13">
        <v>1</v>
      </c>
      <c r="U1748" s="13">
        <v>2</v>
      </c>
      <c r="V1748" s="13">
        <v>0</v>
      </c>
      <c r="W1748" s="13">
        <v>1.5</v>
      </c>
      <c r="X1748" s="13">
        <v>10</v>
      </c>
      <c r="Y1748" s="13">
        <v>1</v>
      </c>
      <c r="Z1748" s="13">
        <v>0</v>
      </c>
      <c r="AA1748" s="13">
        <v>0</v>
      </c>
      <c r="AB1748" s="13">
        <v>0</v>
      </c>
      <c r="AC1748" s="13">
        <v>0</v>
      </c>
      <c r="AD1748" s="13">
        <v>5</v>
      </c>
      <c r="AE1748" s="13">
        <v>1</v>
      </c>
      <c r="AF1748" s="54">
        <v>3</v>
      </c>
      <c r="AG1748" s="8">
        <v>0</v>
      </c>
      <c r="AH1748" s="8">
        <v>2</v>
      </c>
      <c r="AI1748" s="8">
        <v>0</v>
      </c>
      <c r="AJ1748" s="8">
        <v>3</v>
      </c>
      <c r="AK1748" s="13">
        <v>0</v>
      </c>
      <c r="AL1748" s="13">
        <v>0</v>
      </c>
      <c r="AM1748" s="13">
        <v>0</v>
      </c>
      <c r="AN1748" s="13">
        <v>0.5</v>
      </c>
      <c r="AO1748" s="13">
        <v>10000</v>
      </c>
      <c r="AP1748" s="13">
        <v>0.2</v>
      </c>
      <c r="AQ1748" s="13">
        <v>3</v>
      </c>
      <c r="AR1748" s="8">
        <v>0</v>
      </c>
      <c r="AS1748" s="13" t="s">
        <v>160</v>
      </c>
      <c r="AT1748" s="14" t="s">
        <v>400</v>
      </c>
      <c r="AU1748" s="13" t="s">
        <v>351</v>
      </c>
      <c r="AV1748" s="16">
        <v>10000007</v>
      </c>
      <c r="AW1748" s="16">
        <v>21102020</v>
      </c>
      <c r="AX1748" s="14" t="s">
        <v>822</v>
      </c>
      <c r="AY1748" s="13">
        <v>0</v>
      </c>
      <c r="AZ1748" s="15">
        <v>0</v>
      </c>
      <c r="BA1748" s="15">
        <v>0</v>
      </c>
      <c r="BB1748" s="136" t="s">
        <v>2389</v>
      </c>
      <c r="BC1748" s="13">
        <v>0</v>
      </c>
      <c r="BD1748" s="13">
        <v>0</v>
      </c>
      <c r="BE1748" s="13">
        <v>0</v>
      </c>
      <c r="BF1748" s="13">
        <v>0</v>
      </c>
      <c r="BG1748" s="13">
        <v>0</v>
      </c>
      <c r="BH1748" s="13">
        <v>0</v>
      </c>
      <c r="BI1748" s="11">
        <v>0</v>
      </c>
      <c r="BJ1748" s="8">
        <v>0</v>
      </c>
      <c r="BK1748" s="8">
        <v>0</v>
      </c>
      <c r="BL1748" s="8">
        <v>0</v>
      </c>
      <c r="BM1748" s="8">
        <v>0</v>
      </c>
      <c r="BN1748" s="8">
        <v>0</v>
      </c>
      <c r="BO1748" s="8">
        <v>0</v>
      </c>
      <c r="BP1748" s="8">
        <v>0</v>
      </c>
    </row>
    <row r="1749" spans="3:68" ht="19.5" customHeight="1">
      <c r="C1749" s="16">
        <v>67000282</v>
      </c>
      <c r="D1749" s="14" t="s">
        <v>2390</v>
      </c>
      <c r="E1749" s="13">
        <v>1</v>
      </c>
      <c r="F1749" s="16">
        <v>61021201</v>
      </c>
      <c r="G1749" s="16">
        <v>0</v>
      </c>
      <c r="H1749" s="15">
        <v>0</v>
      </c>
      <c r="I1749" s="13">
        <f>I1743+5</f>
        <v>6</v>
      </c>
      <c r="J1749" s="13">
        <v>5</v>
      </c>
      <c r="K1749" s="13">
        <v>0</v>
      </c>
      <c r="L1749" s="16">
        <v>0</v>
      </c>
      <c r="M1749" s="16">
        <v>0</v>
      </c>
      <c r="N1749" s="16">
        <v>1</v>
      </c>
      <c r="O1749" s="16">
        <v>0</v>
      </c>
      <c r="P1749" s="16">
        <v>0</v>
      </c>
      <c r="Q1749" s="16">
        <v>0</v>
      </c>
      <c r="R1749" s="8">
        <v>0</v>
      </c>
      <c r="S1749" s="15">
        <v>0</v>
      </c>
      <c r="T1749" s="13">
        <v>1</v>
      </c>
      <c r="U1749" s="16">
        <v>2</v>
      </c>
      <c r="V1749" s="16">
        <v>0</v>
      </c>
      <c r="W1749" s="13">
        <v>3.5</v>
      </c>
      <c r="X1749" s="13">
        <v>500</v>
      </c>
      <c r="Y1749" s="16">
        <v>1</v>
      </c>
      <c r="Z1749" s="16">
        <v>0</v>
      </c>
      <c r="AA1749" s="16">
        <v>0</v>
      </c>
      <c r="AB1749" s="16">
        <v>0</v>
      </c>
      <c r="AC1749" s="16">
        <v>0</v>
      </c>
      <c r="AD1749" s="16">
        <v>7</v>
      </c>
      <c r="AE1749" s="16">
        <v>1</v>
      </c>
      <c r="AF1749" s="16">
        <v>3</v>
      </c>
      <c r="AG1749" s="8">
        <v>2</v>
      </c>
      <c r="AH1749" s="8">
        <v>1</v>
      </c>
      <c r="AI1749" s="8">
        <v>0</v>
      </c>
      <c r="AJ1749" s="8">
        <v>8</v>
      </c>
      <c r="AK1749" s="16">
        <v>0</v>
      </c>
      <c r="AL1749" s="16">
        <v>0.5</v>
      </c>
      <c r="AM1749" s="16">
        <v>0</v>
      </c>
      <c r="AN1749" s="16">
        <v>0.25</v>
      </c>
      <c r="AO1749" s="16">
        <v>9000</v>
      </c>
      <c r="AP1749" s="16">
        <v>0.5</v>
      </c>
      <c r="AQ1749" s="16">
        <v>0</v>
      </c>
      <c r="AR1749" s="8">
        <v>0</v>
      </c>
      <c r="AS1749" s="16">
        <v>0</v>
      </c>
      <c r="AT1749" s="17" t="s">
        <v>816</v>
      </c>
      <c r="AU1749" s="16" t="s">
        <v>817</v>
      </c>
      <c r="AV1749" s="16">
        <v>10003002</v>
      </c>
      <c r="AW1749" s="16">
        <v>21010020</v>
      </c>
      <c r="AX1749" s="17" t="s">
        <v>822</v>
      </c>
      <c r="AY1749" s="17">
        <v>0</v>
      </c>
      <c r="AZ1749" s="15">
        <v>0</v>
      </c>
      <c r="BA1749" s="15">
        <v>0</v>
      </c>
      <c r="BB1749" s="136" t="s">
        <v>2391</v>
      </c>
      <c r="BC1749" s="16">
        <v>0</v>
      </c>
      <c r="BD1749" s="13">
        <v>0</v>
      </c>
      <c r="BE1749" s="16">
        <v>0</v>
      </c>
      <c r="BF1749" s="16">
        <v>0</v>
      </c>
      <c r="BG1749" s="16">
        <v>0</v>
      </c>
      <c r="BH1749" s="16">
        <v>0</v>
      </c>
      <c r="BI1749" s="11">
        <v>0</v>
      </c>
      <c r="BJ1749" s="8">
        <v>0</v>
      </c>
      <c r="BK1749" s="8">
        <v>0</v>
      </c>
      <c r="BL1749" s="8">
        <v>0</v>
      </c>
      <c r="BM1749" s="8">
        <v>0</v>
      </c>
      <c r="BN1749" s="8">
        <v>0</v>
      </c>
      <c r="BO1749" s="8">
        <v>0</v>
      </c>
      <c r="BP1749" s="8">
        <v>0</v>
      </c>
    </row>
    <row r="1750" spans="3:68" ht="20.100000000000001" customHeight="1">
      <c r="C1750" s="16">
        <v>67000283</v>
      </c>
      <c r="D1750" s="17" t="s">
        <v>2392</v>
      </c>
      <c r="E1750" s="13">
        <v>1</v>
      </c>
      <c r="F1750" s="16">
        <v>63001001</v>
      </c>
      <c r="G1750" s="16">
        <v>0</v>
      </c>
      <c r="H1750" s="15">
        <v>0</v>
      </c>
      <c r="I1750" s="16">
        <v>1</v>
      </c>
      <c r="J1750" s="16">
        <v>0</v>
      </c>
      <c r="K1750" s="13">
        <v>0</v>
      </c>
      <c r="L1750" s="16">
        <v>0</v>
      </c>
      <c r="M1750" s="16">
        <v>0</v>
      </c>
      <c r="N1750" s="16">
        <v>1</v>
      </c>
      <c r="O1750" s="16">
        <v>0</v>
      </c>
      <c r="P1750" s="16">
        <v>1</v>
      </c>
      <c r="Q1750" s="16">
        <v>0</v>
      </c>
      <c r="R1750" s="8">
        <v>0</v>
      </c>
      <c r="S1750" s="15">
        <v>0</v>
      </c>
      <c r="T1750" s="13">
        <v>1</v>
      </c>
      <c r="U1750" s="16">
        <v>2</v>
      </c>
      <c r="V1750" s="16">
        <v>0</v>
      </c>
      <c r="W1750" s="16">
        <v>0</v>
      </c>
      <c r="X1750" s="16">
        <v>0</v>
      </c>
      <c r="Y1750" s="16">
        <v>0</v>
      </c>
      <c r="Z1750" s="16">
        <v>0</v>
      </c>
      <c r="AA1750" s="16">
        <v>0</v>
      </c>
      <c r="AB1750" s="16">
        <v>1</v>
      </c>
      <c r="AC1750" s="16">
        <v>0</v>
      </c>
      <c r="AD1750" s="16">
        <v>60</v>
      </c>
      <c r="AE1750" s="16">
        <v>2</v>
      </c>
      <c r="AF1750" s="16" t="s">
        <v>2393</v>
      </c>
      <c r="AG1750" s="8">
        <v>0</v>
      </c>
      <c r="AH1750" s="8">
        <v>0</v>
      </c>
      <c r="AI1750" s="8">
        <v>0</v>
      </c>
      <c r="AJ1750" s="8">
        <v>0</v>
      </c>
      <c r="AK1750" s="16">
        <v>0</v>
      </c>
      <c r="AL1750" s="16">
        <v>0</v>
      </c>
      <c r="AM1750" s="16">
        <v>0</v>
      </c>
      <c r="AN1750" s="16">
        <v>1</v>
      </c>
      <c r="AO1750" s="16">
        <v>1800000</v>
      </c>
      <c r="AP1750" s="16">
        <v>0</v>
      </c>
      <c r="AQ1750" s="16">
        <v>0</v>
      </c>
      <c r="AR1750" s="8">
        <v>0</v>
      </c>
      <c r="AS1750" s="16">
        <v>99002002</v>
      </c>
      <c r="AT1750" s="17" t="s">
        <v>160</v>
      </c>
      <c r="AU1750" s="16">
        <v>0</v>
      </c>
      <c r="AV1750" s="16">
        <v>0</v>
      </c>
      <c r="AW1750" s="16">
        <v>0</v>
      </c>
      <c r="AX1750" s="17" t="s">
        <v>1233</v>
      </c>
      <c r="AY1750" s="17">
        <v>0</v>
      </c>
      <c r="AZ1750" s="15">
        <v>0</v>
      </c>
      <c r="BA1750" s="15">
        <v>0</v>
      </c>
      <c r="BB1750" s="136" t="s">
        <v>2383</v>
      </c>
      <c r="BC1750" s="16">
        <v>0</v>
      </c>
      <c r="BD1750" s="13">
        <v>0</v>
      </c>
      <c r="BE1750" s="16">
        <v>0</v>
      </c>
      <c r="BF1750" s="16">
        <v>0</v>
      </c>
      <c r="BG1750" s="16">
        <v>0</v>
      </c>
      <c r="BH1750" s="16">
        <v>0</v>
      </c>
      <c r="BI1750" s="11">
        <v>0</v>
      </c>
      <c r="BJ1750" s="8">
        <v>0</v>
      </c>
      <c r="BK1750" s="8">
        <v>0</v>
      </c>
      <c r="BL1750" s="8">
        <v>0</v>
      </c>
      <c r="BM1750" s="8">
        <v>0</v>
      </c>
      <c r="BN1750" s="8">
        <v>0</v>
      </c>
      <c r="BO1750" s="8">
        <v>0</v>
      </c>
      <c r="BP1750" s="8">
        <v>0</v>
      </c>
    </row>
    <row r="1751" spans="3:68" ht="20.100000000000001" customHeight="1">
      <c r="C1751" s="16">
        <v>67000284</v>
      </c>
      <c r="D1751" s="17" t="s">
        <v>2394</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463</v>
      </c>
      <c r="AG1751" s="8">
        <v>0</v>
      </c>
      <c r="AH1751" s="8">
        <v>0</v>
      </c>
      <c r="AI1751" s="8">
        <v>0</v>
      </c>
      <c r="AJ1751" s="8">
        <v>0</v>
      </c>
      <c r="AK1751" s="16">
        <v>0</v>
      </c>
      <c r="AL1751" s="16">
        <v>0</v>
      </c>
      <c r="AM1751" s="16">
        <v>0</v>
      </c>
      <c r="AN1751" s="16">
        <v>1</v>
      </c>
      <c r="AO1751" s="16">
        <v>1800000</v>
      </c>
      <c r="AP1751" s="16">
        <v>0</v>
      </c>
      <c r="AQ1751" s="16">
        <v>0</v>
      </c>
      <c r="AR1751" s="8">
        <v>0</v>
      </c>
      <c r="AS1751" s="16">
        <v>99002002</v>
      </c>
      <c r="AT1751" s="17" t="s">
        <v>160</v>
      </c>
      <c r="AU1751" s="16">
        <v>0</v>
      </c>
      <c r="AV1751" s="16">
        <v>0</v>
      </c>
      <c r="AW1751" s="16">
        <v>0</v>
      </c>
      <c r="AX1751" s="17" t="s">
        <v>1233</v>
      </c>
      <c r="AY1751" s="17">
        <v>0</v>
      </c>
      <c r="AZ1751" s="15">
        <v>0</v>
      </c>
      <c r="BA1751" s="15">
        <v>0</v>
      </c>
      <c r="BB1751" s="136" t="s">
        <v>2383</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1.75" customHeight="1">
      <c r="C1752" s="16">
        <v>90010301</v>
      </c>
      <c r="D1752" s="14" t="s">
        <v>349</v>
      </c>
      <c r="E1752" s="16">
        <v>1</v>
      </c>
      <c r="F1752" s="13">
        <v>60010100</v>
      </c>
      <c r="G1752" s="16">
        <v>0</v>
      </c>
      <c r="H1752" s="15">
        <v>0</v>
      </c>
      <c r="I1752" s="16">
        <v>1</v>
      </c>
      <c r="J1752" s="16">
        <v>0</v>
      </c>
      <c r="K1752" s="16">
        <v>0</v>
      </c>
      <c r="L1752" s="13">
        <v>0</v>
      </c>
      <c r="M1752" s="13">
        <v>0</v>
      </c>
      <c r="N1752" s="13">
        <v>2</v>
      </c>
      <c r="O1752" s="13">
        <v>3</v>
      </c>
      <c r="P1752" s="13">
        <v>1</v>
      </c>
      <c r="Q1752" s="13">
        <v>0</v>
      </c>
      <c r="R1752" s="8">
        <v>0</v>
      </c>
      <c r="S1752" s="13">
        <v>0</v>
      </c>
      <c r="T1752" s="13">
        <v>1</v>
      </c>
      <c r="U1752" s="13">
        <v>2</v>
      </c>
      <c r="V1752" s="13">
        <v>0</v>
      </c>
      <c r="W1752" s="13">
        <v>3</v>
      </c>
      <c r="X1752" s="13">
        <v>0</v>
      </c>
      <c r="Y1752" s="13">
        <v>1</v>
      </c>
      <c r="Z1752" s="13">
        <v>0</v>
      </c>
      <c r="AA1752" s="13">
        <v>0</v>
      </c>
      <c r="AB1752" s="13">
        <v>0</v>
      </c>
      <c r="AC1752" s="13">
        <v>0</v>
      </c>
      <c r="AD1752" s="13">
        <v>9</v>
      </c>
      <c r="AE1752" s="13">
        <v>1</v>
      </c>
      <c r="AF1752" s="13">
        <v>4</v>
      </c>
      <c r="AG1752" s="8">
        <v>0</v>
      </c>
      <c r="AH1752" s="8">
        <v>1</v>
      </c>
      <c r="AI1752" s="8">
        <v>0</v>
      </c>
      <c r="AJ1752" s="8">
        <v>2</v>
      </c>
      <c r="AK1752" s="13">
        <v>0</v>
      </c>
      <c r="AL1752" s="13">
        <v>0</v>
      </c>
      <c r="AM1752" s="13">
        <v>0</v>
      </c>
      <c r="AN1752" s="13">
        <v>3</v>
      </c>
      <c r="AO1752" s="13">
        <v>5000</v>
      </c>
      <c r="AP1752" s="13">
        <v>1.1000000000000001</v>
      </c>
      <c r="AQ1752" s="13">
        <v>0</v>
      </c>
      <c r="AR1752" s="8">
        <v>0</v>
      </c>
      <c r="AS1752" s="13">
        <v>90000002</v>
      </c>
      <c r="AT1752" s="14" t="s">
        <v>216</v>
      </c>
      <c r="AU1752" s="13" t="s">
        <v>351</v>
      </c>
      <c r="AV1752" s="16">
        <v>10000007</v>
      </c>
      <c r="AW1752" s="16">
        <v>90010301</v>
      </c>
      <c r="AX1752" s="14" t="s">
        <v>162</v>
      </c>
      <c r="AY1752" s="13" t="s">
        <v>1969</v>
      </c>
      <c r="AZ1752" s="15">
        <v>0</v>
      </c>
      <c r="BA1752" s="15">
        <v>0</v>
      </c>
      <c r="BB1752" s="36" t="s">
        <v>353</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90010302</v>
      </c>
      <c r="D1753" s="14" t="s">
        <v>357</v>
      </c>
      <c r="E1753" s="16">
        <v>1</v>
      </c>
      <c r="F1753" s="13">
        <v>60010300</v>
      </c>
      <c r="G1753" s="16">
        <v>0</v>
      </c>
      <c r="H1753" s="15">
        <v>0</v>
      </c>
      <c r="I1753" s="16">
        <v>1</v>
      </c>
      <c r="J1753" s="16">
        <v>0</v>
      </c>
      <c r="K1753" s="16">
        <v>0</v>
      </c>
      <c r="L1753" s="13">
        <v>0</v>
      </c>
      <c r="M1753" s="13">
        <v>0</v>
      </c>
      <c r="N1753" s="13">
        <v>2</v>
      </c>
      <c r="O1753" s="13">
        <v>1</v>
      </c>
      <c r="P1753" s="13">
        <v>0.5</v>
      </c>
      <c r="Q1753" s="13">
        <v>0</v>
      </c>
      <c r="R1753" s="8">
        <v>0</v>
      </c>
      <c r="S1753" s="13">
        <v>0</v>
      </c>
      <c r="T1753" s="13">
        <v>1</v>
      </c>
      <c r="U1753" s="13">
        <v>2</v>
      </c>
      <c r="V1753" s="13">
        <v>0</v>
      </c>
      <c r="W1753" s="13">
        <v>3</v>
      </c>
      <c r="X1753" s="13">
        <v>0</v>
      </c>
      <c r="Y1753" s="13">
        <v>0</v>
      </c>
      <c r="Z1753" s="13">
        <v>0</v>
      </c>
      <c r="AA1753" s="13">
        <v>0</v>
      </c>
      <c r="AB1753" s="13">
        <v>0</v>
      </c>
      <c r="AC1753" s="13">
        <v>0</v>
      </c>
      <c r="AD1753" s="13">
        <v>12</v>
      </c>
      <c r="AE1753" s="13">
        <v>2</v>
      </c>
      <c r="AF1753" s="13" t="s">
        <v>169</v>
      </c>
      <c r="AG1753" s="8">
        <v>0</v>
      </c>
      <c r="AH1753" s="8">
        <v>2</v>
      </c>
      <c r="AI1753" s="8">
        <v>0</v>
      </c>
      <c r="AJ1753" s="8">
        <v>1.5</v>
      </c>
      <c r="AK1753" s="13">
        <v>0</v>
      </c>
      <c r="AL1753" s="13">
        <v>0</v>
      </c>
      <c r="AM1753" s="13">
        <v>0</v>
      </c>
      <c r="AN1753" s="13">
        <v>1.1000000000000001</v>
      </c>
      <c r="AO1753" s="13">
        <v>3000</v>
      </c>
      <c r="AP1753" s="13">
        <v>1.1000000000000001</v>
      </c>
      <c r="AQ1753" s="13">
        <v>0</v>
      </c>
      <c r="AR1753" s="8">
        <v>0</v>
      </c>
      <c r="AS1753" s="13" t="s">
        <v>160</v>
      </c>
      <c r="AT1753" s="17" t="s">
        <v>216</v>
      </c>
      <c r="AU1753" s="13" t="s">
        <v>358</v>
      </c>
      <c r="AV1753" s="16">
        <v>10001007</v>
      </c>
      <c r="AW1753" s="16">
        <v>70103001</v>
      </c>
      <c r="AX1753" s="14" t="s">
        <v>162</v>
      </c>
      <c r="AY1753" s="13">
        <v>0</v>
      </c>
      <c r="AZ1753" s="15">
        <v>0</v>
      </c>
      <c r="BA1753" s="15">
        <v>0</v>
      </c>
      <c r="BB1753" s="36" t="s">
        <v>359</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90010303</v>
      </c>
      <c r="D1754" s="17" t="s">
        <v>354</v>
      </c>
      <c r="E1754" s="16">
        <v>1</v>
      </c>
      <c r="F1754" s="16">
        <v>60010500</v>
      </c>
      <c r="G1754" s="16">
        <v>0</v>
      </c>
      <c r="H1754" s="15">
        <v>0</v>
      </c>
      <c r="I1754" s="16">
        <v>1</v>
      </c>
      <c r="J1754" s="16">
        <v>0</v>
      </c>
      <c r="K1754" s="16">
        <v>0</v>
      </c>
      <c r="L1754" s="16">
        <v>0</v>
      </c>
      <c r="M1754" s="16">
        <v>0</v>
      </c>
      <c r="N1754" s="13">
        <v>2</v>
      </c>
      <c r="O1754" s="16">
        <v>2</v>
      </c>
      <c r="P1754" s="16">
        <v>0.6</v>
      </c>
      <c r="Q1754" s="16">
        <v>0</v>
      </c>
      <c r="R1754" s="8">
        <v>0</v>
      </c>
      <c r="S1754" s="15">
        <v>0</v>
      </c>
      <c r="T1754" s="13">
        <v>1</v>
      </c>
      <c r="U1754" s="16">
        <v>2</v>
      </c>
      <c r="V1754" s="16">
        <v>0</v>
      </c>
      <c r="W1754" s="16">
        <v>0</v>
      </c>
      <c r="X1754" s="16">
        <v>0</v>
      </c>
      <c r="Y1754" s="16">
        <v>0</v>
      </c>
      <c r="Z1754" s="16">
        <v>0</v>
      </c>
      <c r="AA1754" s="16">
        <v>0</v>
      </c>
      <c r="AB1754" s="16">
        <v>0</v>
      </c>
      <c r="AC1754" s="16">
        <v>0</v>
      </c>
      <c r="AD1754" s="16">
        <v>20</v>
      </c>
      <c r="AE1754" s="16">
        <v>0</v>
      </c>
      <c r="AF1754" s="16">
        <v>0</v>
      </c>
      <c r="AG1754" s="8">
        <v>0</v>
      </c>
      <c r="AH1754" s="8">
        <v>0</v>
      </c>
      <c r="AI1754" s="8">
        <v>0</v>
      </c>
      <c r="AJ1754" s="8">
        <v>0</v>
      </c>
      <c r="AK1754" s="16">
        <v>0</v>
      </c>
      <c r="AL1754" s="16">
        <v>0</v>
      </c>
      <c r="AM1754" s="16">
        <v>0</v>
      </c>
      <c r="AN1754" s="16">
        <v>0</v>
      </c>
      <c r="AO1754" s="16">
        <v>1000</v>
      </c>
      <c r="AP1754" s="16">
        <v>0</v>
      </c>
      <c r="AQ1754" s="16">
        <v>0</v>
      </c>
      <c r="AR1754" s="8">
        <v>90103001</v>
      </c>
      <c r="AS1754" s="16" t="s">
        <v>160</v>
      </c>
      <c r="AT1754" s="17" t="s">
        <v>160</v>
      </c>
      <c r="AU1754" s="16" t="s">
        <v>249</v>
      </c>
      <c r="AV1754" s="16">
        <v>0</v>
      </c>
      <c r="AW1754" s="16">
        <v>40000003</v>
      </c>
      <c r="AX1754" s="17" t="s">
        <v>162</v>
      </c>
      <c r="AY1754" s="17" t="s">
        <v>160</v>
      </c>
      <c r="AZ1754" s="15">
        <v>0</v>
      </c>
      <c r="BA1754" s="15">
        <v>0</v>
      </c>
      <c r="BB1754" s="71" t="s">
        <v>360</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0.100000000000001" customHeight="1">
      <c r="C1755" s="16">
        <v>90010401</v>
      </c>
      <c r="D1755" s="11" t="s">
        <v>2395</v>
      </c>
      <c r="E1755" s="11">
        <v>1</v>
      </c>
      <c r="F1755" s="11">
        <v>0</v>
      </c>
      <c r="G1755" s="11">
        <v>0</v>
      </c>
      <c r="H1755" s="12">
        <v>0</v>
      </c>
      <c r="I1755" s="11">
        <v>1</v>
      </c>
      <c r="J1755" s="11">
        <v>0</v>
      </c>
      <c r="K1755" s="12">
        <v>0</v>
      </c>
      <c r="L1755" s="12">
        <v>0</v>
      </c>
      <c r="M1755" s="11">
        <v>0</v>
      </c>
      <c r="N1755" s="11">
        <v>2</v>
      </c>
      <c r="O1755" s="11">
        <v>1</v>
      </c>
      <c r="P1755" s="11">
        <v>0.1</v>
      </c>
      <c r="Q1755" s="11">
        <v>0</v>
      </c>
      <c r="R1755" s="8">
        <v>0</v>
      </c>
      <c r="S1755" s="11">
        <v>0</v>
      </c>
      <c r="T1755" s="13">
        <v>1</v>
      </c>
      <c r="U1755" s="11">
        <v>1</v>
      </c>
      <c r="V1755" s="12">
        <v>0</v>
      </c>
      <c r="W1755" s="11">
        <v>2.5</v>
      </c>
      <c r="X1755" s="11">
        <v>0</v>
      </c>
      <c r="Y1755" s="11">
        <v>1</v>
      </c>
      <c r="Z1755" s="11">
        <v>0</v>
      </c>
      <c r="AA1755" s="12">
        <v>0</v>
      </c>
      <c r="AB1755" s="11">
        <v>0</v>
      </c>
      <c r="AC1755" s="11">
        <v>0</v>
      </c>
      <c r="AD1755" s="11">
        <v>1</v>
      </c>
      <c r="AE1755" s="11">
        <v>0</v>
      </c>
      <c r="AF1755" s="11">
        <v>0</v>
      </c>
      <c r="AG1755" s="8">
        <v>0</v>
      </c>
      <c r="AH1755" s="8">
        <v>0</v>
      </c>
      <c r="AI1755" s="8">
        <v>0</v>
      </c>
      <c r="AJ1755" s="11">
        <v>0</v>
      </c>
      <c r="AK1755" s="29">
        <v>0</v>
      </c>
      <c r="AL1755" s="11">
        <v>0</v>
      </c>
      <c r="AM1755" s="11">
        <v>0</v>
      </c>
      <c r="AN1755" s="11">
        <v>0</v>
      </c>
      <c r="AO1755" s="11">
        <v>3000</v>
      </c>
      <c r="AP1755" s="11">
        <v>0</v>
      </c>
      <c r="AQ1755" s="11">
        <v>0</v>
      </c>
      <c r="AR1755" s="8">
        <v>0</v>
      </c>
      <c r="AS1755" s="11">
        <v>0</v>
      </c>
      <c r="AT1755" s="11">
        <v>0</v>
      </c>
      <c r="AU1755" s="12">
        <v>0</v>
      </c>
      <c r="AV1755" s="12">
        <v>0</v>
      </c>
      <c r="AW1755" s="12">
        <v>0</v>
      </c>
      <c r="AX1755" s="17" t="s">
        <v>162</v>
      </c>
      <c r="AY1755" s="3">
        <v>0</v>
      </c>
      <c r="AZ1755" s="70">
        <v>0</v>
      </c>
      <c r="BA1755" s="70">
        <v>0</v>
      </c>
      <c r="BB1755" s="35" t="s">
        <v>411</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1.75" customHeight="1">
      <c r="C1756" s="16">
        <v>90010402</v>
      </c>
      <c r="D1756" s="14" t="s">
        <v>349</v>
      </c>
      <c r="E1756" s="16">
        <v>1</v>
      </c>
      <c r="F1756" s="13">
        <v>60010100</v>
      </c>
      <c r="G1756" s="16">
        <v>0</v>
      </c>
      <c r="H1756" s="15">
        <v>0</v>
      </c>
      <c r="I1756" s="16">
        <v>1</v>
      </c>
      <c r="J1756" s="16">
        <v>0</v>
      </c>
      <c r="K1756" s="16">
        <v>0</v>
      </c>
      <c r="L1756" s="13">
        <v>0</v>
      </c>
      <c r="M1756" s="13">
        <v>0</v>
      </c>
      <c r="N1756" s="13">
        <v>2</v>
      </c>
      <c r="O1756" s="13">
        <v>3</v>
      </c>
      <c r="P1756" s="13">
        <v>1</v>
      </c>
      <c r="Q1756" s="13">
        <v>0</v>
      </c>
      <c r="R1756" s="8">
        <v>0</v>
      </c>
      <c r="S1756" s="13">
        <v>0</v>
      </c>
      <c r="T1756" s="13">
        <v>1</v>
      </c>
      <c r="U1756" s="13">
        <v>2</v>
      </c>
      <c r="V1756" s="13">
        <v>0</v>
      </c>
      <c r="W1756" s="13">
        <v>3</v>
      </c>
      <c r="X1756" s="13">
        <v>0</v>
      </c>
      <c r="Y1756" s="13">
        <v>1</v>
      </c>
      <c r="Z1756" s="13">
        <v>0</v>
      </c>
      <c r="AA1756" s="13">
        <v>0</v>
      </c>
      <c r="AB1756" s="13">
        <v>0</v>
      </c>
      <c r="AC1756" s="13">
        <v>0</v>
      </c>
      <c r="AD1756" s="13">
        <v>9</v>
      </c>
      <c r="AE1756" s="13">
        <v>1</v>
      </c>
      <c r="AF1756" s="13">
        <v>5</v>
      </c>
      <c r="AG1756" s="8">
        <v>0</v>
      </c>
      <c r="AH1756" s="8">
        <v>1</v>
      </c>
      <c r="AI1756" s="8">
        <v>0</v>
      </c>
      <c r="AJ1756" s="8">
        <v>2.5</v>
      </c>
      <c r="AK1756" s="13">
        <v>0</v>
      </c>
      <c r="AL1756" s="13">
        <v>0</v>
      </c>
      <c r="AM1756" s="13">
        <v>0</v>
      </c>
      <c r="AN1756" s="13">
        <v>2.5</v>
      </c>
      <c r="AO1756" s="13">
        <v>5000</v>
      </c>
      <c r="AP1756" s="13">
        <v>2</v>
      </c>
      <c r="AQ1756" s="13">
        <v>0</v>
      </c>
      <c r="AR1756" s="8">
        <v>0</v>
      </c>
      <c r="AS1756" s="11">
        <v>91000005</v>
      </c>
      <c r="AT1756" s="11" t="s">
        <v>199</v>
      </c>
      <c r="AU1756" s="13">
        <v>0</v>
      </c>
      <c r="AV1756" s="16">
        <v>10000007</v>
      </c>
      <c r="AW1756" s="16">
        <v>90010402</v>
      </c>
      <c r="AX1756" s="14" t="s">
        <v>162</v>
      </c>
      <c r="AY1756" s="13" t="s">
        <v>2396</v>
      </c>
      <c r="AZ1756" s="15">
        <v>0</v>
      </c>
      <c r="BA1756" s="15">
        <v>0</v>
      </c>
      <c r="BB1756" s="36" t="s">
        <v>353</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90010403</v>
      </c>
      <c r="D1757" s="11" t="s">
        <v>2397</v>
      </c>
      <c r="E1757" s="11">
        <v>1</v>
      </c>
      <c r="F1757" s="11">
        <v>0</v>
      </c>
      <c r="G1757" s="11">
        <v>0</v>
      </c>
      <c r="H1757" s="12">
        <v>0</v>
      </c>
      <c r="I1757" s="11">
        <v>1</v>
      </c>
      <c r="J1757" s="11">
        <v>0</v>
      </c>
      <c r="K1757" s="12">
        <v>0</v>
      </c>
      <c r="L1757" s="12">
        <v>0</v>
      </c>
      <c r="M1757" s="11">
        <v>0</v>
      </c>
      <c r="N1757" s="11">
        <v>2</v>
      </c>
      <c r="O1757" s="11">
        <v>2</v>
      </c>
      <c r="P1757" s="11">
        <v>0.95</v>
      </c>
      <c r="Q1757" s="11">
        <v>0</v>
      </c>
      <c r="R1757" s="8">
        <v>0</v>
      </c>
      <c r="S1757" s="11">
        <v>0</v>
      </c>
      <c r="T1757" s="13">
        <v>1</v>
      </c>
      <c r="U1757" s="11">
        <v>1</v>
      </c>
      <c r="V1757" s="12">
        <v>0</v>
      </c>
      <c r="W1757" s="11">
        <v>2.5</v>
      </c>
      <c r="X1757" s="11">
        <v>0</v>
      </c>
      <c r="Y1757" s="11">
        <v>1</v>
      </c>
      <c r="Z1757" s="11">
        <v>0</v>
      </c>
      <c r="AA1757" s="12">
        <v>0</v>
      </c>
      <c r="AB1757" s="11">
        <v>0</v>
      </c>
      <c r="AC1757" s="11">
        <v>0</v>
      </c>
      <c r="AD1757" s="11">
        <v>6</v>
      </c>
      <c r="AE1757" s="11">
        <v>1</v>
      </c>
      <c r="AF1757" s="11">
        <v>3</v>
      </c>
      <c r="AG1757" s="8">
        <v>1</v>
      </c>
      <c r="AH1757" s="8">
        <v>1</v>
      </c>
      <c r="AI1757" s="8">
        <v>0</v>
      </c>
      <c r="AJ1757" s="11">
        <v>1.5</v>
      </c>
      <c r="AK1757" s="29">
        <v>0</v>
      </c>
      <c r="AL1757" s="11">
        <v>0</v>
      </c>
      <c r="AM1757" s="11">
        <v>0</v>
      </c>
      <c r="AN1757" s="11">
        <v>2</v>
      </c>
      <c r="AO1757" s="11">
        <v>4000</v>
      </c>
      <c r="AP1757" s="11">
        <v>2</v>
      </c>
      <c r="AQ1757" s="11">
        <v>0</v>
      </c>
      <c r="AR1757" s="8">
        <v>0</v>
      </c>
      <c r="AS1757" s="66" t="s">
        <v>366</v>
      </c>
      <c r="AT1757" s="11" t="s">
        <v>161</v>
      </c>
      <c r="AU1757" s="12">
        <v>0</v>
      </c>
      <c r="AV1757" s="12">
        <v>0</v>
      </c>
      <c r="AW1757" s="12">
        <v>90010403</v>
      </c>
      <c r="AX1757" s="17" t="s">
        <v>162</v>
      </c>
      <c r="AY1757" s="3">
        <v>0</v>
      </c>
      <c r="AZ1757" s="70">
        <v>0</v>
      </c>
      <c r="BA1757" s="70">
        <v>0</v>
      </c>
      <c r="BB1757" s="35" t="s">
        <v>418</v>
      </c>
      <c r="BC1757" s="11">
        <v>2</v>
      </c>
      <c r="BD1757" s="11">
        <v>0</v>
      </c>
      <c r="BE1757" s="16">
        <v>0</v>
      </c>
      <c r="BF1757" s="11">
        <v>0</v>
      </c>
      <c r="BG1757" s="11">
        <v>3</v>
      </c>
      <c r="BH1757" s="29">
        <v>0</v>
      </c>
      <c r="BI1757" s="11">
        <v>0</v>
      </c>
      <c r="BJ1757" s="8">
        <v>0</v>
      </c>
      <c r="BK1757" s="8">
        <v>0</v>
      </c>
      <c r="BL1757" s="8">
        <v>0</v>
      </c>
      <c r="BM1757" s="8">
        <v>0</v>
      </c>
      <c r="BN1757" s="8">
        <v>0</v>
      </c>
      <c r="BO1757" s="8">
        <v>0</v>
      </c>
      <c r="BP1757" s="8">
        <v>0</v>
      </c>
    </row>
    <row r="1758" spans="3:68" ht="20.100000000000001" customHeight="1">
      <c r="C1758" s="16">
        <v>90010404</v>
      </c>
      <c r="D1758" s="11" t="s">
        <v>2398</v>
      </c>
      <c r="E1758" s="11">
        <v>1</v>
      </c>
      <c r="F1758" s="11">
        <v>0</v>
      </c>
      <c r="G1758" s="11">
        <v>0</v>
      </c>
      <c r="H1758" s="12">
        <v>0</v>
      </c>
      <c r="I1758" s="11">
        <v>0</v>
      </c>
      <c r="J1758" s="11">
        <v>0</v>
      </c>
      <c r="K1758" s="12">
        <v>0</v>
      </c>
      <c r="L1758" s="12">
        <v>0</v>
      </c>
      <c r="M1758" s="11">
        <v>0</v>
      </c>
      <c r="N1758" s="11">
        <v>2</v>
      </c>
      <c r="O1758" s="11">
        <v>2</v>
      </c>
      <c r="P1758" s="11">
        <v>0.9</v>
      </c>
      <c r="Q1758" s="11">
        <v>0</v>
      </c>
      <c r="R1758" s="8">
        <v>0</v>
      </c>
      <c r="S1758" s="11">
        <v>0</v>
      </c>
      <c r="T1758" s="13">
        <v>1</v>
      </c>
      <c r="U1758" s="11">
        <v>1</v>
      </c>
      <c r="V1758" s="12">
        <v>0</v>
      </c>
      <c r="W1758" s="11">
        <v>1.5</v>
      </c>
      <c r="X1758" s="11">
        <v>0</v>
      </c>
      <c r="Y1758" s="11">
        <v>1</v>
      </c>
      <c r="Z1758" s="11">
        <v>0</v>
      </c>
      <c r="AA1758" s="12">
        <v>0</v>
      </c>
      <c r="AB1758" s="11">
        <v>0</v>
      </c>
      <c r="AC1758" s="11">
        <v>0</v>
      </c>
      <c r="AD1758" s="11">
        <v>8</v>
      </c>
      <c r="AE1758" s="11">
        <v>2</v>
      </c>
      <c r="AF1758" s="11" t="s">
        <v>369</v>
      </c>
      <c r="AG1758" s="8">
        <v>0</v>
      </c>
      <c r="AH1758" s="8">
        <v>0</v>
      </c>
      <c r="AI1758" s="8">
        <v>0</v>
      </c>
      <c r="AJ1758" s="11">
        <v>0</v>
      </c>
      <c r="AK1758" s="29">
        <v>0</v>
      </c>
      <c r="AL1758" s="11">
        <v>0</v>
      </c>
      <c r="AM1758" s="11">
        <v>0</v>
      </c>
      <c r="AN1758" s="11">
        <v>0.5</v>
      </c>
      <c r="AO1758" s="11">
        <v>999000</v>
      </c>
      <c r="AP1758" s="11">
        <v>0</v>
      </c>
      <c r="AQ1758" s="11">
        <v>0</v>
      </c>
      <c r="AR1758" s="8">
        <v>0</v>
      </c>
      <c r="AS1758" s="32" t="s">
        <v>160</v>
      </c>
      <c r="AT1758" s="11" t="s">
        <v>216</v>
      </c>
      <c r="AU1758" s="12">
        <v>0</v>
      </c>
      <c r="AV1758" s="12">
        <v>0</v>
      </c>
      <c r="AW1758" s="12">
        <v>20000021</v>
      </c>
      <c r="AX1758" s="17" t="s">
        <v>162</v>
      </c>
      <c r="AY1758" s="3">
        <v>0</v>
      </c>
      <c r="AZ1758" s="70">
        <v>0</v>
      </c>
      <c r="BA1758" s="70">
        <v>0</v>
      </c>
      <c r="BB1758" s="35" t="s">
        <v>236</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0.100000000000001" customHeight="1">
      <c r="C1759" s="16">
        <v>90010405</v>
      </c>
      <c r="D1759" s="17" t="s">
        <v>371</v>
      </c>
      <c r="E1759" s="16">
        <v>1</v>
      </c>
      <c r="F1759" s="16">
        <v>0</v>
      </c>
      <c r="G1759" s="16">
        <v>0</v>
      </c>
      <c r="H1759" s="15">
        <v>0</v>
      </c>
      <c r="I1759" s="16">
        <v>1</v>
      </c>
      <c r="J1759" s="16">
        <v>0</v>
      </c>
      <c r="K1759" s="16">
        <v>0</v>
      </c>
      <c r="L1759" s="16">
        <v>0</v>
      </c>
      <c r="M1759" s="16">
        <v>0</v>
      </c>
      <c r="N1759" s="11">
        <v>2</v>
      </c>
      <c r="O1759" s="16">
        <v>2</v>
      </c>
      <c r="P1759" s="16">
        <v>0.6</v>
      </c>
      <c r="Q1759" s="16">
        <v>0</v>
      </c>
      <c r="R1759" s="8">
        <v>0</v>
      </c>
      <c r="S1759" s="15">
        <v>0</v>
      </c>
      <c r="T1759" s="13">
        <v>1</v>
      </c>
      <c r="U1759" s="16">
        <v>2</v>
      </c>
      <c r="V1759" s="16">
        <v>0</v>
      </c>
      <c r="W1759" s="16">
        <v>0</v>
      </c>
      <c r="X1759" s="16">
        <v>0</v>
      </c>
      <c r="Y1759" s="16">
        <v>0</v>
      </c>
      <c r="Z1759" s="16">
        <v>0</v>
      </c>
      <c r="AA1759" s="16">
        <v>0</v>
      </c>
      <c r="AB1759" s="16">
        <v>0</v>
      </c>
      <c r="AC1759" s="16">
        <v>0</v>
      </c>
      <c r="AD1759" s="13">
        <v>99999</v>
      </c>
      <c r="AE1759" s="16">
        <v>0</v>
      </c>
      <c r="AF1759" s="16">
        <v>0</v>
      </c>
      <c r="AG1759" s="8">
        <v>2</v>
      </c>
      <c r="AH1759" s="8">
        <v>0</v>
      </c>
      <c r="AI1759" s="8">
        <v>0</v>
      </c>
      <c r="AJ1759" s="8">
        <v>0</v>
      </c>
      <c r="AK1759" s="16">
        <v>0</v>
      </c>
      <c r="AL1759" s="16">
        <v>0</v>
      </c>
      <c r="AM1759" s="16">
        <v>0</v>
      </c>
      <c r="AN1759" s="16">
        <v>0</v>
      </c>
      <c r="AO1759" s="16">
        <v>1000</v>
      </c>
      <c r="AP1759" s="16">
        <v>0</v>
      </c>
      <c r="AQ1759" s="16">
        <v>0</v>
      </c>
      <c r="AR1759" s="8">
        <v>90104002</v>
      </c>
      <c r="AS1759" s="16" t="s">
        <v>160</v>
      </c>
      <c r="AT1759" s="11" t="s">
        <v>216</v>
      </c>
      <c r="AU1759" s="16" t="s">
        <v>249</v>
      </c>
      <c r="AV1759" s="16">
        <v>0</v>
      </c>
      <c r="AW1759" s="16">
        <v>0</v>
      </c>
      <c r="AX1759" s="17" t="s">
        <v>162</v>
      </c>
      <c r="AY1759" s="17" t="s">
        <v>160</v>
      </c>
      <c r="AZ1759" s="15">
        <v>0</v>
      </c>
      <c r="BA1759" s="15">
        <v>0</v>
      </c>
      <c r="BB1759" s="71" t="s">
        <v>438</v>
      </c>
      <c r="BC1759" s="16">
        <v>0</v>
      </c>
      <c r="BD1759" s="13">
        <v>0</v>
      </c>
      <c r="BE1759" s="16">
        <v>0</v>
      </c>
      <c r="BF1759" s="16">
        <v>0</v>
      </c>
      <c r="BG1759" s="16">
        <v>0</v>
      </c>
      <c r="BH1759" s="16">
        <v>0</v>
      </c>
      <c r="BI1759" s="11">
        <v>0</v>
      </c>
      <c r="BJ1759" s="8">
        <v>0</v>
      </c>
      <c r="BK1759" s="8">
        <v>0</v>
      </c>
      <c r="BL1759" s="8">
        <v>0</v>
      </c>
      <c r="BM1759" s="8">
        <v>0</v>
      </c>
      <c r="BN1759" s="8">
        <v>0</v>
      </c>
      <c r="BO1759" s="8">
        <v>0</v>
      </c>
      <c r="BP1759" s="8">
        <v>0</v>
      </c>
    </row>
    <row r="1760" spans="3:68" ht="20.100000000000001" customHeight="1">
      <c r="C1760" s="16">
        <v>90010406</v>
      </c>
      <c r="D1760" s="17" t="s">
        <v>2399</v>
      </c>
      <c r="E1760" s="16">
        <v>1</v>
      </c>
      <c r="F1760" s="16">
        <v>60010500</v>
      </c>
      <c r="G1760" s="16">
        <v>0</v>
      </c>
      <c r="H1760" s="15">
        <v>0</v>
      </c>
      <c r="I1760" s="16">
        <v>1</v>
      </c>
      <c r="J1760" s="16">
        <v>0</v>
      </c>
      <c r="K1760" s="16">
        <v>0</v>
      </c>
      <c r="L1760" s="16">
        <v>0</v>
      </c>
      <c r="M1760" s="16">
        <v>0</v>
      </c>
      <c r="N1760" s="11">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2</v>
      </c>
      <c r="AH1760" s="8">
        <v>0</v>
      </c>
      <c r="AI1760" s="8">
        <v>0</v>
      </c>
      <c r="AJ1760" s="8">
        <v>0</v>
      </c>
      <c r="AK1760" s="16">
        <v>0</v>
      </c>
      <c r="AL1760" s="16">
        <v>0</v>
      </c>
      <c r="AM1760" s="16">
        <v>0</v>
      </c>
      <c r="AN1760" s="16">
        <v>0</v>
      </c>
      <c r="AO1760" s="16">
        <v>1000</v>
      </c>
      <c r="AP1760" s="16">
        <v>0</v>
      </c>
      <c r="AQ1760" s="16">
        <v>0</v>
      </c>
      <c r="AR1760" s="8">
        <v>90103001</v>
      </c>
      <c r="AS1760" s="16" t="s">
        <v>160</v>
      </c>
      <c r="AT1760" s="11" t="s">
        <v>216</v>
      </c>
      <c r="AU1760" s="16" t="s">
        <v>249</v>
      </c>
      <c r="AV1760" s="16">
        <v>0</v>
      </c>
      <c r="AW1760" s="16">
        <v>40000003</v>
      </c>
      <c r="AX1760" s="17" t="s">
        <v>162</v>
      </c>
      <c r="AY1760" s="17" t="s">
        <v>160</v>
      </c>
      <c r="AZ1760" s="15">
        <v>0</v>
      </c>
      <c r="BA1760" s="15">
        <v>0</v>
      </c>
      <c r="BB1760" s="71" t="s">
        <v>2400</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90010501</v>
      </c>
      <c r="D1761" s="17" t="s">
        <v>374</v>
      </c>
      <c r="E1761" s="16">
        <v>1</v>
      </c>
      <c r="F1761" s="16">
        <v>60010300</v>
      </c>
      <c r="G1761" s="16">
        <v>0</v>
      </c>
      <c r="H1761" s="15">
        <v>0</v>
      </c>
      <c r="I1761" s="16">
        <v>1</v>
      </c>
      <c r="J1761" s="16">
        <v>0</v>
      </c>
      <c r="K1761" s="16">
        <v>0</v>
      </c>
      <c r="L1761" s="16">
        <v>0</v>
      </c>
      <c r="M1761" s="16">
        <v>0</v>
      </c>
      <c r="N1761" s="13">
        <v>2</v>
      </c>
      <c r="O1761" s="16">
        <v>1</v>
      </c>
      <c r="P1761" s="16">
        <v>0.5</v>
      </c>
      <c r="Q1761" s="16">
        <v>0</v>
      </c>
      <c r="R1761" s="8">
        <v>0</v>
      </c>
      <c r="S1761" s="15">
        <v>0</v>
      </c>
      <c r="T1761" s="13">
        <v>1</v>
      </c>
      <c r="U1761" s="16">
        <v>2</v>
      </c>
      <c r="V1761" s="16">
        <v>0</v>
      </c>
      <c r="W1761" s="16">
        <v>0.5</v>
      </c>
      <c r="X1761" s="16">
        <v>0</v>
      </c>
      <c r="Y1761" s="16">
        <v>0</v>
      </c>
      <c r="Z1761" s="16">
        <v>0</v>
      </c>
      <c r="AA1761" s="16">
        <v>0</v>
      </c>
      <c r="AB1761" s="16">
        <v>0</v>
      </c>
      <c r="AC1761" s="16">
        <v>0</v>
      </c>
      <c r="AD1761" s="16">
        <v>15</v>
      </c>
      <c r="AE1761" s="16">
        <v>1</v>
      </c>
      <c r="AF1761" s="16">
        <v>3</v>
      </c>
      <c r="AG1761" s="8">
        <v>1</v>
      </c>
      <c r="AH1761" s="8">
        <v>0</v>
      </c>
      <c r="AI1761" s="8">
        <v>0</v>
      </c>
      <c r="AJ1761" s="8">
        <v>1.5</v>
      </c>
      <c r="AK1761" s="16">
        <v>0</v>
      </c>
      <c r="AL1761" s="16">
        <v>0</v>
      </c>
      <c r="AM1761" s="16">
        <v>0</v>
      </c>
      <c r="AN1761" s="16">
        <v>1</v>
      </c>
      <c r="AO1761" s="16">
        <v>360000</v>
      </c>
      <c r="AP1761" s="16">
        <v>0.5</v>
      </c>
      <c r="AQ1761" s="16">
        <v>0</v>
      </c>
      <c r="AR1761" s="8">
        <v>0</v>
      </c>
      <c r="AS1761" s="16" t="s">
        <v>375</v>
      </c>
      <c r="AT1761" s="17" t="s">
        <v>161</v>
      </c>
      <c r="AU1761" s="16" t="s">
        <v>358</v>
      </c>
      <c r="AV1761" s="16">
        <v>10002001</v>
      </c>
      <c r="AW1761" s="16">
        <v>70106001</v>
      </c>
      <c r="AX1761" s="17" t="s">
        <v>232</v>
      </c>
      <c r="AY1761" s="17" t="s">
        <v>376</v>
      </c>
      <c r="AZ1761" s="15">
        <v>0</v>
      </c>
      <c r="BA1761" s="15">
        <v>0</v>
      </c>
      <c r="BB1761" s="71" t="s">
        <v>377</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90010502</v>
      </c>
      <c r="D1762" s="14" t="s">
        <v>378</v>
      </c>
      <c r="E1762" s="16">
        <v>1</v>
      </c>
      <c r="F1762" s="13">
        <v>60010100</v>
      </c>
      <c r="G1762" s="16">
        <v>0</v>
      </c>
      <c r="H1762" s="15">
        <v>0</v>
      </c>
      <c r="I1762" s="16">
        <v>1</v>
      </c>
      <c r="J1762" s="16">
        <v>0</v>
      </c>
      <c r="K1762" s="16">
        <v>0</v>
      </c>
      <c r="L1762" s="13">
        <v>0</v>
      </c>
      <c r="M1762" s="13">
        <v>0</v>
      </c>
      <c r="N1762" s="13">
        <v>2</v>
      </c>
      <c r="O1762" s="13">
        <v>1</v>
      </c>
      <c r="P1762" s="13">
        <v>0.3</v>
      </c>
      <c r="Q1762" s="13">
        <v>0</v>
      </c>
      <c r="R1762" s="8">
        <v>0</v>
      </c>
      <c r="S1762" s="13">
        <v>0</v>
      </c>
      <c r="T1762" s="13">
        <v>1</v>
      </c>
      <c r="U1762" s="13">
        <v>2</v>
      </c>
      <c r="V1762" s="13">
        <v>0</v>
      </c>
      <c r="W1762" s="13">
        <v>3</v>
      </c>
      <c r="X1762" s="13">
        <v>0</v>
      </c>
      <c r="Y1762" s="13">
        <v>0</v>
      </c>
      <c r="Z1762" s="13">
        <v>0</v>
      </c>
      <c r="AA1762" s="13">
        <v>0</v>
      </c>
      <c r="AB1762" s="13">
        <v>0</v>
      </c>
      <c r="AC1762" s="13">
        <v>0</v>
      </c>
      <c r="AD1762" s="13">
        <v>12</v>
      </c>
      <c r="AE1762" s="13">
        <v>1</v>
      </c>
      <c r="AF1762" s="13">
        <v>3</v>
      </c>
      <c r="AG1762" s="8">
        <v>6</v>
      </c>
      <c r="AH1762" s="8">
        <v>1</v>
      </c>
      <c r="AI1762" s="8">
        <v>0</v>
      </c>
      <c r="AJ1762" s="8">
        <v>1.5</v>
      </c>
      <c r="AK1762" s="13">
        <v>0</v>
      </c>
      <c r="AL1762" s="13">
        <v>0</v>
      </c>
      <c r="AM1762" s="13">
        <v>0</v>
      </c>
      <c r="AN1762" s="13">
        <v>3</v>
      </c>
      <c r="AO1762" s="13">
        <v>5000</v>
      </c>
      <c r="AP1762" s="13">
        <v>2</v>
      </c>
      <c r="AQ1762" s="13">
        <v>0</v>
      </c>
      <c r="AR1762" s="8">
        <v>0</v>
      </c>
      <c r="AS1762" s="13" t="s">
        <v>160</v>
      </c>
      <c r="AT1762" s="17" t="s">
        <v>161</v>
      </c>
      <c r="AU1762" s="13" t="s">
        <v>351</v>
      </c>
      <c r="AV1762" s="16">
        <v>10000007</v>
      </c>
      <c r="AW1762" s="16">
        <v>90010502</v>
      </c>
      <c r="AX1762" s="14" t="s">
        <v>162</v>
      </c>
      <c r="AY1762" s="13" t="s">
        <v>2401</v>
      </c>
      <c r="AZ1762" s="15">
        <v>0</v>
      </c>
      <c r="BA1762" s="15">
        <v>0</v>
      </c>
      <c r="BB1762" s="36" t="s">
        <v>380</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19.5" customHeight="1">
      <c r="C1763" s="16">
        <v>90010503</v>
      </c>
      <c r="D1763" s="17" t="s">
        <v>381</v>
      </c>
      <c r="E1763" s="16">
        <v>1</v>
      </c>
      <c r="F1763" s="16">
        <v>60010300</v>
      </c>
      <c r="G1763" s="16">
        <v>0</v>
      </c>
      <c r="H1763" s="15">
        <v>0</v>
      </c>
      <c r="I1763" s="16">
        <v>1</v>
      </c>
      <c r="J1763" s="16">
        <v>0</v>
      </c>
      <c r="K1763" s="16">
        <v>0</v>
      </c>
      <c r="L1763" s="16">
        <v>0</v>
      </c>
      <c r="M1763" s="16">
        <v>0</v>
      </c>
      <c r="N1763" s="13">
        <v>2</v>
      </c>
      <c r="O1763" s="16">
        <v>1</v>
      </c>
      <c r="P1763" s="16">
        <v>0.5</v>
      </c>
      <c r="Q1763" s="16">
        <v>0</v>
      </c>
      <c r="R1763" s="8">
        <v>0</v>
      </c>
      <c r="S1763" s="15">
        <v>0</v>
      </c>
      <c r="T1763" s="13">
        <v>1</v>
      </c>
      <c r="U1763" s="16">
        <v>2</v>
      </c>
      <c r="V1763" s="16">
        <v>0</v>
      </c>
      <c r="W1763" s="16">
        <v>3</v>
      </c>
      <c r="X1763" s="16">
        <v>0</v>
      </c>
      <c r="Y1763" s="16">
        <v>0</v>
      </c>
      <c r="Z1763" s="16">
        <v>0</v>
      </c>
      <c r="AA1763" s="16">
        <v>0</v>
      </c>
      <c r="AB1763" s="16">
        <v>0</v>
      </c>
      <c r="AC1763" s="16">
        <v>0</v>
      </c>
      <c r="AD1763" s="16">
        <v>9</v>
      </c>
      <c r="AE1763" s="16">
        <v>1</v>
      </c>
      <c r="AF1763" s="16">
        <v>2</v>
      </c>
      <c r="AG1763" s="8">
        <v>2</v>
      </c>
      <c r="AH1763" s="8">
        <v>2</v>
      </c>
      <c r="AI1763" s="8">
        <v>0</v>
      </c>
      <c r="AJ1763" s="8">
        <v>3</v>
      </c>
      <c r="AK1763" s="16">
        <v>0</v>
      </c>
      <c r="AL1763" s="16">
        <v>0</v>
      </c>
      <c r="AM1763" s="16">
        <v>0</v>
      </c>
      <c r="AN1763" s="16">
        <v>2</v>
      </c>
      <c r="AO1763" s="16">
        <v>30000</v>
      </c>
      <c r="AP1763" s="16">
        <v>2</v>
      </c>
      <c r="AQ1763" s="16">
        <v>4</v>
      </c>
      <c r="AR1763" s="8">
        <v>0</v>
      </c>
      <c r="AS1763" s="16" t="s">
        <v>160</v>
      </c>
      <c r="AT1763" s="17" t="s">
        <v>161</v>
      </c>
      <c r="AU1763" s="16" t="s">
        <v>358</v>
      </c>
      <c r="AV1763" s="16">
        <v>10003002</v>
      </c>
      <c r="AW1763" s="16">
        <v>70106005</v>
      </c>
      <c r="AX1763" s="17" t="s">
        <v>382</v>
      </c>
      <c r="AY1763" s="17">
        <v>0</v>
      </c>
      <c r="AZ1763" s="15">
        <v>0</v>
      </c>
      <c r="BA1763" s="15">
        <v>0</v>
      </c>
      <c r="BB1763" s="71" t="s">
        <v>377</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90010504</v>
      </c>
      <c r="D1764" s="17" t="s">
        <v>371</v>
      </c>
      <c r="E1764" s="16">
        <v>1</v>
      </c>
      <c r="F1764" s="16">
        <v>60010500</v>
      </c>
      <c r="G1764" s="16">
        <v>0</v>
      </c>
      <c r="H1764" s="15">
        <v>0</v>
      </c>
      <c r="I1764" s="16">
        <v>1</v>
      </c>
      <c r="J1764" s="16">
        <v>0</v>
      </c>
      <c r="K1764" s="16">
        <v>0</v>
      </c>
      <c r="L1764" s="16">
        <v>0</v>
      </c>
      <c r="M1764" s="16">
        <v>0</v>
      </c>
      <c r="N1764" s="13">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30</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1" t="s">
        <v>383</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90010505</v>
      </c>
      <c r="D1765" s="14" t="s">
        <v>384</v>
      </c>
      <c r="E1765" s="16">
        <v>1</v>
      </c>
      <c r="F1765" s="13">
        <v>60010300</v>
      </c>
      <c r="G1765" s="16">
        <v>0</v>
      </c>
      <c r="H1765" s="15">
        <v>0</v>
      </c>
      <c r="I1765" s="16">
        <v>1</v>
      </c>
      <c r="J1765" s="16">
        <v>0</v>
      </c>
      <c r="K1765" s="16">
        <v>0</v>
      </c>
      <c r="L1765" s="13">
        <v>0</v>
      </c>
      <c r="M1765" s="13">
        <v>0</v>
      </c>
      <c r="N1765" s="13">
        <v>2</v>
      </c>
      <c r="O1765" s="13">
        <v>1</v>
      </c>
      <c r="P1765" s="13">
        <v>0.6</v>
      </c>
      <c r="Q1765" s="13">
        <v>0</v>
      </c>
      <c r="R1765" s="8">
        <v>0</v>
      </c>
      <c r="S1765" s="13">
        <v>0</v>
      </c>
      <c r="T1765" s="13">
        <v>1</v>
      </c>
      <c r="U1765" s="13">
        <v>2</v>
      </c>
      <c r="V1765" s="13">
        <v>0</v>
      </c>
      <c r="W1765" s="13">
        <v>0</v>
      </c>
      <c r="X1765" s="13">
        <v>0</v>
      </c>
      <c r="Y1765" s="13">
        <v>0</v>
      </c>
      <c r="Z1765" s="13">
        <v>0</v>
      </c>
      <c r="AA1765" s="13">
        <v>0</v>
      </c>
      <c r="AB1765" s="13">
        <v>0</v>
      </c>
      <c r="AC1765" s="13">
        <v>0</v>
      </c>
      <c r="AD1765" s="13">
        <v>20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385</v>
      </c>
      <c r="AZ1765" s="15">
        <v>0</v>
      </c>
      <c r="BA1765" s="15">
        <v>0</v>
      </c>
      <c r="BB1765" s="36" t="s">
        <v>386</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20.100000000000001" customHeight="1">
      <c r="C1766" s="16">
        <v>90010901</v>
      </c>
      <c r="D1766" s="212" t="s">
        <v>2402</v>
      </c>
      <c r="E1766" s="13">
        <v>1</v>
      </c>
      <c r="F1766" s="13">
        <v>62021401</v>
      </c>
      <c r="G1766" s="16">
        <f>C1767</f>
        <v>90010902</v>
      </c>
      <c r="H1766" s="15">
        <v>0</v>
      </c>
      <c r="I1766" s="13">
        <v>27</v>
      </c>
      <c r="J1766" s="13">
        <v>2</v>
      </c>
      <c r="K1766" s="13">
        <v>0</v>
      </c>
      <c r="L1766" s="16">
        <v>0</v>
      </c>
      <c r="M1766" s="16">
        <v>0</v>
      </c>
      <c r="N1766" s="16">
        <v>2</v>
      </c>
      <c r="O1766" s="16">
        <v>2</v>
      </c>
      <c r="P1766" s="16">
        <v>0.95</v>
      </c>
      <c r="Q1766" s="16">
        <v>0</v>
      </c>
      <c r="R1766" s="8">
        <v>0</v>
      </c>
      <c r="S1766" s="15">
        <v>0</v>
      </c>
      <c r="T1766" s="13">
        <v>1</v>
      </c>
      <c r="U1766" s="16">
        <v>2</v>
      </c>
      <c r="V1766" s="16">
        <v>0</v>
      </c>
      <c r="W1766" s="16">
        <v>1.2</v>
      </c>
      <c r="X1766" s="16">
        <v>500</v>
      </c>
      <c r="Y1766" s="16">
        <v>0</v>
      </c>
      <c r="Z1766" s="16">
        <v>0</v>
      </c>
      <c r="AA1766" s="16">
        <v>0</v>
      </c>
      <c r="AB1766" s="16">
        <v>0</v>
      </c>
      <c r="AC1766" s="16">
        <v>0</v>
      </c>
      <c r="AD1766" s="16">
        <v>6</v>
      </c>
      <c r="AE1766" s="16">
        <v>1</v>
      </c>
      <c r="AF1766" s="16">
        <v>3</v>
      </c>
      <c r="AG1766" s="8">
        <v>2</v>
      </c>
      <c r="AH1766" s="8">
        <v>1</v>
      </c>
      <c r="AI1766" s="8">
        <v>0</v>
      </c>
      <c r="AJ1766" s="8">
        <v>7</v>
      </c>
      <c r="AK1766" s="16">
        <v>0</v>
      </c>
      <c r="AL1766" s="16">
        <v>0</v>
      </c>
      <c r="AM1766" s="16">
        <v>6</v>
      </c>
      <c r="AN1766" s="16">
        <v>0.25</v>
      </c>
      <c r="AO1766" s="16">
        <v>6000</v>
      </c>
      <c r="AP1766" s="16">
        <v>0</v>
      </c>
      <c r="AQ1766" s="16">
        <v>0</v>
      </c>
      <c r="AR1766" s="8">
        <v>0</v>
      </c>
      <c r="AS1766" s="16">
        <v>92014001</v>
      </c>
      <c r="AT1766" s="17" t="s">
        <v>260</v>
      </c>
      <c r="AU1766" s="16" t="s">
        <v>261</v>
      </c>
      <c r="AV1766" s="16">
        <v>10002001</v>
      </c>
      <c r="AW1766" s="16">
        <v>21101040</v>
      </c>
      <c r="AX1766" s="17" t="s">
        <v>232</v>
      </c>
      <c r="AY1766" s="17" t="s">
        <v>879</v>
      </c>
      <c r="AZ1766" s="15">
        <v>0</v>
      </c>
      <c r="BA1766" s="15">
        <v>0</v>
      </c>
      <c r="BB1766" s="136" t="str">
        <f t="shared" ref="BB1766" si="110">"对目标区域持续造成伤害,在此范围内的敌方目标每秒造成2次"&amp;W1766*100&amp;"%攻击伤害+"&amp;X1766&amp;"点固定伤害,目标移动速度降低75%,持续6秒,当在施法过程中进行移动会中断此技能施放"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3">
        <v>90010902</v>
      </c>
      <c r="D1767" s="212" t="s">
        <v>2403</v>
      </c>
      <c r="E1767" s="13">
        <v>1</v>
      </c>
      <c r="F1767" s="16">
        <v>62021301</v>
      </c>
      <c r="G1767" s="13">
        <v>62021203</v>
      </c>
      <c r="H1767" s="15">
        <v>0</v>
      </c>
      <c r="I1767" s="13">
        <v>32</v>
      </c>
      <c r="J1767" s="13">
        <v>2</v>
      </c>
      <c r="K1767" s="13">
        <v>0</v>
      </c>
      <c r="L1767" s="16">
        <v>0</v>
      </c>
      <c r="M1767" s="16">
        <v>0</v>
      </c>
      <c r="N1767" s="16">
        <v>2</v>
      </c>
      <c r="O1767" s="16">
        <v>2</v>
      </c>
      <c r="P1767" s="16">
        <v>0.95</v>
      </c>
      <c r="Q1767" s="16">
        <v>0</v>
      </c>
      <c r="R1767" s="8">
        <v>0</v>
      </c>
      <c r="S1767" s="15">
        <v>0</v>
      </c>
      <c r="T1767" s="13">
        <v>1</v>
      </c>
      <c r="U1767" s="16">
        <v>2</v>
      </c>
      <c r="V1767" s="16">
        <v>0</v>
      </c>
      <c r="W1767" s="16">
        <v>2.5</v>
      </c>
      <c r="X1767" s="16">
        <v>1500</v>
      </c>
      <c r="Y1767" s="16">
        <v>0</v>
      </c>
      <c r="Z1767" s="16">
        <v>0</v>
      </c>
      <c r="AA1767" s="16">
        <v>0</v>
      </c>
      <c r="AB1767" s="16">
        <v>0</v>
      </c>
      <c r="AC1767" s="16">
        <v>0</v>
      </c>
      <c r="AD1767" s="16">
        <v>12</v>
      </c>
      <c r="AE1767" s="16">
        <v>1</v>
      </c>
      <c r="AF1767" s="16">
        <v>3</v>
      </c>
      <c r="AG1767" s="8">
        <v>2</v>
      </c>
      <c r="AH1767" s="8">
        <v>2</v>
      </c>
      <c r="AI1767" s="8">
        <v>0</v>
      </c>
      <c r="AJ1767" s="8">
        <v>4</v>
      </c>
      <c r="AK1767" s="16">
        <v>0</v>
      </c>
      <c r="AL1767" s="16">
        <v>3</v>
      </c>
      <c r="AM1767" s="16">
        <v>0</v>
      </c>
      <c r="AN1767" s="16">
        <v>0.25</v>
      </c>
      <c r="AO1767" s="16">
        <v>2000</v>
      </c>
      <c r="AP1767" s="16">
        <v>0</v>
      </c>
      <c r="AQ1767" s="16">
        <v>10</v>
      </c>
      <c r="AR1767" s="8">
        <v>0</v>
      </c>
      <c r="AS1767" s="16">
        <v>92002001</v>
      </c>
      <c r="AT1767" s="17" t="s">
        <v>161</v>
      </c>
      <c r="AU1767" s="16" t="s">
        <v>358</v>
      </c>
      <c r="AV1767" s="16">
        <v>10003002</v>
      </c>
      <c r="AW1767" s="16">
        <v>21101030</v>
      </c>
      <c r="AX1767" s="17" t="s">
        <v>382</v>
      </c>
      <c r="AY1767" s="17">
        <v>0</v>
      </c>
      <c r="AZ1767" s="15">
        <v>0</v>
      </c>
      <c r="BA1767" s="15">
        <v>0</v>
      </c>
      <c r="BB1767" s="136" t="str">
        <f t="shared" ref="BB1767" si="111">"立即对指定前方区域释放冲击波,冲击波对触碰的怪物造成"&amp;W1767*100&amp;"%攻击伤害+"&amp;X1767&amp;"点固定伤害"</f>
        <v>立即对指定前方区域释放冲击波,冲击波对触碰的怪物造成250%攻击伤害+1500点固定伤害</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6">
        <v>90010903</v>
      </c>
      <c r="D1768" s="212" t="s">
        <v>2404</v>
      </c>
      <c r="E1768" s="13">
        <v>1</v>
      </c>
      <c r="F1768" s="16">
        <v>62021301</v>
      </c>
      <c r="G1768" s="13">
        <v>62021203</v>
      </c>
      <c r="H1768" s="15">
        <v>0</v>
      </c>
      <c r="I1768" s="13">
        <v>32</v>
      </c>
      <c r="J1768" s="13">
        <v>2</v>
      </c>
      <c r="K1768" s="13">
        <v>0</v>
      </c>
      <c r="L1768" s="16">
        <v>0</v>
      </c>
      <c r="M1768" s="16">
        <v>0</v>
      </c>
      <c r="N1768" s="16">
        <v>2</v>
      </c>
      <c r="O1768" s="16">
        <v>2</v>
      </c>
      <c r="P1768" s="16">
        <v>0.95</v>
      </c>
      <c r="Q1768" s="16">
        <v>0</v>
      </c>
      <c r="R1768" s="8">
        <v>0</v>
      </c>
      <c r="S1768" s="15">
        <v>0</v>
      </c>
      <c r="T1768" s="13">
        <v>1</v>
      </c>
      <c r="U1768" s="16">
        <v>2</v>
      </c>
      <c r="V1768" s="16">
        <v>0</v>
      </c>
      <c r="W1768" s="16">
        <v>2.5</v>
      </c>
      <c r="X1768" s="16">
        <v>1500</v>
      </c>
      <c r="Y1768" s="16">
        <v>0</v>
      </c>
      <c r="Z1768" s="16">
        <v>0</v>
      </c>
      <c r="AA1768" s="16">
        <v>0</v>
      </c>
      <c r="AB1768" s="16">
        <v>0</v>
      </c>
      <c r="AC1768" s="16">
        <v>0</v>
      </c>
      <c r="AD1768" s="16">
        <v>12</v>
      </c>
      <c r="AE1768" s="16">
        <v>1</v>
      </c>
      <c r="AF1768" s="16">
        <v>3</v>
      </c>
      <c r="AG1768" s="8">
        <v>2</v>
      </c>
      <c r="AH1768" s="8">
        <v>2</v>
      </c>
      <c r="AI1768" s="8">
        <v>0</v>
      </c>
      <c r="AJ1768" s="8">
        <v>4</v>
      </c>
      <c r="AK1768" s="16">
        <v>0</v>
      </c>
      <c r="AL1768" s="16">
        <v>3</v>
      </c>
      <c r="AM1768" s="16">
        <v>0</v>
      </c>
      <c r="AN1768" s="16">
        <v>0.25</v>
      </c>
      <c r="AO1768" s="16">
        <v>2000</v>
      </c>
      <c r="AP1768" s="16">
        <v>0</v>
      </c>
      <c r="AQ1768" s="16">
        <v>10</v>
      </c>
      <c r="AR1768" s="8">
        <v>0</v>
      </c>
      <c r="AS1768" s="16">
        <v>92002001</v>
      </c>
      <c r="AT1768" s="17" t="s">
        <v>161</v>
      </c>
      <c r="AU1768" s="16" t="s">
        <v>358</v>
      </c>
      <c r="AV1768" s="16">
        <v>10003002</v>
      </c>
      <c r="AW1768" s="16">
        <v>21101030</v>
      </c>
      <c r="AX1768" s="17" t="s">
        <v>382</v>
      </c>
      <c r="AY1768" s="17">
        <v>0</v>
      </c>
      <c r="AZ1768" s="15">
        <v>0</v>
      </c>
      <c r="BA1768" s="15">
        <v>0</v>
      </c>
      <c r="BB1768" s="136" t="str">
        <f t="shared" ref="BB1768" si="112">"立即对指定前方区域释放冲击波,冲击波对触碰的怪物造成"&amp;W1768*100&amp;"%攻击伤害+"&amp;X1768&amp;"点固定伤害"</f>
        <v>立即对指定前方区域释放冲击波,冲击波对触碰的怪物造成250%攻击伤害+1500点固定伤害</v>
      </c>
      <c r="BC1768" s="16">
        <v>0</v>
      </c>
      <c r="BD1768" s="13">
        <v>0</v>
      </c>
      <c r="BE1768" s="16">
        <v>0</v>
      </c>
      <c r="BF1768" s="16">
        <v>0</v>
      </c>
      <c r="BG1768" s="16">
        <v>0</v>
      </c>
      <c r="BH1768" s="16">
        <v>0</v>
      </c>
      <c r="BI1768" s="11">
        <v>0</v>
      </c>
      <c r="BJ1768" s="8">
        <v>0</v>
      </c>
      <c r="BK1768" s="8">
        <v>0</v>
      </c>
      <c r="BL1768" s="8">
        <v>0</v>
      </c>
      <c r="BM1768" s="8">
        <v>0</v>
      </c>
      <c r="BN1768" s="8">
        <v>0</v>
      </c>
      <c r="BO1768" s="8">
        <v>0</v>
      </c>
      <c r="BP1768" s="8">
        <v>0</v>
      </c>
    </row>
    <row r="1769" spans="3:68" ht="19.5" customHeight="1">
      <c r="C1769" s="13">
        <v>90010904</v>
      </c>
      <c r="D1769" s="17" t="s">
        <v>2405</v>
      </c>
      <c r="E1769" s="16">
        <v>1</v>
      </c>
      <c r="F1769" s="16">
        <v>60010300</v>
      </c>
      <c r="G1769" s="16">
        <v>0</v>
      </c>
      <c r="H1769" s="15">
        <v>0</v>
      </c>
      <c r="I1769" s="16">
        <v>1</v>
      </c>
      <c r="J1769" s="16">
        <v>0</v>
      </c>
      <c r="K1769" s="16">
        <v>0</v>
      </c>
      <c r="L1769" s="16">
        <v>0</v>
      </c>
      <c r="M1769" s="16">
        <v>0</v>
      </c>
      <c r="N1769" s="13">
        <v>1</v>
      </c>
      <c r="O1769" s="16">
        <v>0</v>
      </c>
      <c r="P1769" s="16">
        <v>0</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0.5</v>
      </c>
      <c r="AO1769" s="16">
        <v>2000</v>
      </c>
      <c r="AP1769" s="16">
        <v>0</v>
      </c>
      <c r="AQ1769" s="16">
        <v>20</v>
      </c>
      <c r="AR1769" s="8">
        <v>0</v>
      </c>
      <c r="AS1769" s="16" t="s">
        <v>160</v>
      </c>
      <c r="AT1769" s="17" t="s">
        <v>161</v>
      </c>
      <c r="AU1769" s="16" t="s">
        <v>358</v>
      </c>
      <c r="AV1769" s="16">
        <v>10003002</v>
      </c>
      <c r="AW1769" s="16">
        <v>70106005</v>
      </c>
      <c r="AX1769" s="17" t="s">
        <v>942</v>
      </c>
      <c r="AY1769" s="17">
        <v>0</v>
      </c>
      <c r="AZ1769" s="15">
        <v>0</v>
      </c>
      <c r="BA1769" s="15">
        <v>0</v>
      </c>
      <c r="BB1769" s="71" t="s">
        <v>2406</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6">
        <v>90010905</v>
      </c>
      <c r="D1770" s="17" t="s">
        <v>2407</v>
      </c>
      <c r="E1770" s="16">
        <v>1</v>
      </c>
      <c r="F1770" s="16">
        <v>60010300</v>
      </c>
      <c r="G1770" s="16">
        <v>0</v>
      </c>
      <c r="H1770" s="15">
        <v>0</v>
      </c>
      <c r="I1770" s="16">
        <v>1</v>
      </c>
      <c r="J1770" s="16">
        <v>0</v>
      </c>
      <c r="K1770" s="16">
        <v>0</v>
      </c>
      <c r="L1770" s="16">
        <v>0</v>
      </c>
      <c r="M1770" s="16">
        <v>0</v>
      </c>
      <c r="N1770" s="13">
        <v>1</v>
      </c>
      <c r="O1770" s="16">
        <v>0</v>
      </c>
      <c r="P1770" s="16">
        <v>0</v>
      </c>
      <c r="Q1770" s="16">
        <v>0</v>
      </c>
      <c r="R1770" s="8">
        <v>0</v>
      </c>
      <c r="S1770" s="15">
        <v>0</v>
      </c>
      <c r="T1770" s="13">
        <v>1</v>
      </c>
      <c r="U1770" s="16">
        <v>2</v>
      </c>
      <c r="V1770" s="16">
        <v>0</v>
      </c>
      <c r="W1770" s="16">
        <v>3</v>
      </c>
      <c r="X1770" s="16">
        <v>0</v>
      </c>
      <c r="Y1770" s="16">
        <v>0</v>
      </c>
      <c r="Z1770" s="16">
        <v>0</v>
      </c>
      <c r="AA1770" s="16">
        <v>0</v>
      </c>
      <c r="AB1770" s="16">
        <v>0</v>
      </c>
      <c r="AC1770" s="16">
        <v>0</v>
      </c>
      <c r="AD1770" s="16">
        <v>9</v>
      </c>
      <c r="AE1770" s="16">
        <v>1</v>
      </c>
      <c r="AF1770" s="16">
        <v>2</v>
      </c>
      <c r="AG1770" s="8">
        <v>2</v>
      </c>
      <c r="AH1770" s="8">
        <v>1</v>
      </c>
      <c r="AI1770" s="8">
        <v>0</v>
      </c>
      <c r="AJ1770" s="8">
        <v>5</v>
      </c>
      <c r="AK1770" s="16">
        <v>0</v>
      </c>
      <c r="AL1770" s="16">
        <v>0</v>
      </c>
      <c r="AM1770" s="16">
        <v>0</v>
      </c>
      <c r="AN1770" s="16">
        <v>0.5</v>
      </c>
      <c r="AO1770" s="16">
        <v>2000</v>
      </c>
      <c r="AP1770" s="16">
        <v>0</v>
      </c>
      <c r="AQ1770" s="16">
        <v>20</v>
      </c>
      <c r="AR1770" s="8">
        <v>0</v>
      </c>
      <c r="AS1770" s="16" t="s">
        <v>160</v>
      </c>
      <c r="AT1770" s="17" t="s">
        <v>161</v>
      </c>
      <c r="AU1770" s="16" t="s">
        <v>358</v>
      </c>
      <c r="AV1770" s="16">
        <v>0</v>
      </c>
      <c r="AW1770" s="16">
        <v>70106005</v>
      </c>
      <c r="AX1770" s="17" t="s">
        <v>2427</v>
      </c>
      <c r="AY1770" s="258" t="s">
        <v>2426</v>
      </c>
      <c r="AZ1770" s="15">
        <v>0</v>
      </c>
      <c r="BA1770" s="15">
        <v>0</v>
      </c>
      <c r="BB1770" s="71" t="s">
        <v>2408</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3">
        <v>90010906</v>
      </c>
      <c r="D1771" s="14" t="s">
        <v>2409</v>
      </c>
      <c r="E1771" s="13">
        <v>1</v>
      </c>
      <c r="F1771" s="13">
        <v>62011201</v>
      </c>
      <c r="G1771" s="13">
        <v>0</v>
      </c>
      <c r="H1771" s="15">
        <v>0</v>
      </c>
      <c r="I1771" s="13">
        <v>5</v>
      </c>
      <c r="J1771" s="13">
        <v>3</v>
      </c>
      <c r="K1771" s="13">
        <v>0</v>
      </c>
      <c r="L1771" s="13">
        <v>0</v>
      </c>
      <c r="M1771" s="13">
        <v>0</v>
      </c>
      <c r="N1771" s="13">
        <v>1</v>
      </c>
      <c r="O1771" s="13">
        <v>0</v>
      </c>
      <c r="P1771" s="13">
        <v>0</v>
      </c>
      <c r="Q1771" s="13">
        <v>0</v>
      </c>
      <c r="R1771" s="8">
        <v>0</v>
      </c>
      <c r="S1771" s="13">
        <v>0</v>
      </c>
      <c r="T1771" s="13">
        <v>1</v>
      </c>
      <c r="U1771" s="13">
        <v>2</v>
      </c>
      <c r="V1771" s="13">
        <v>0</v>
      </c>
      <c r="W1771" s="13">
        <v>1.5</v>
      </c>
      <c r="X1771" s="13">
        <v>10</v>
      </c>
      <c r="Y1771" s="13">
        <v>1</v>
      </c>
      <c r="Z1771" s="13">
        <v>0</v>
      </c>
      <c r="AA1771" s="13">
        <v>0</v>
      </c>
      <c r="AB1771" s="13">
        <v>0</v>
      </c>
      <c r="AC1771" s="13">
        <v>0</v>
      </c>
      <c r="AD1771" s="13">
        <v>5</v>
      </c>
      <c r="AE1771" s="13">
        <v>1</v>
      </c>
      <c r="AF1771" s="13">
        <v>2</v>
      </c>
      <c r="AG1771" s="8">
        <v>7</v>
      </c>
      <c r="AH1771" s="8">
        <v>0</v>
      </c>
      <c r="AI1771" s="8">
        <v>0</v>
      </c>
      <c r="AJ1771" s="8">
        <v>7</v>
      </c>
      <c r="AK1771" s="13">
        <v>0</v>
      </c>
      <c r="AL1771" s="13">
        <v>0</v>
      </c>
      <c r="AM1771" s="13">
        <v>0</v>
      </c>
      <c r="AN1771" s="13">
        <v>0.5</v>
      </c>
      <c r="AO1771" s="13">
        <v>3000</v>
      </c>
      <c r="AP1771" s="13">
        <v>0</v>
      </c>
      <c r="AQ1771" s="13">
        <v>0</v>
      </c>
      <c r="AR1771" s="8">
        <v>0</v>
      </c>
      <c r="AS1771" s="13" t="s">
        <v>160</v>
      </c>
      <c r="AT1771" s="14" t="s">
        <v>400</v>
      </c>
      <c r="AU1771" s="13" t="s">
        <v>351</v>
      </c>
      <c r="AV1771" s="16">
        <v>10000007</v>
      </c>
      <c r="AW1771" s="16">
        <v>21000020</v>
      </c>
      <c r="AX1771" s="14" t="s">
        <v>2325</v>
      </c>
      <c r="AY1771" s="13">
        <v>0</v>
      </c>
      <c r="AZ1771" s="15">
        <v>0</v>
      </c>
      <c r="BA1771" s="15">
        <v>0</v>
      </c>
      <c r="BB1771" s="136" t="s">
        <v>2385</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19.5" customHeight="1">
      <c r="C1772" s="13">
        <v>90010907</v>
      </c>
      <c r="D1772" s="14" t="s">
        <v>2410</v>
      </c>
      <c r="E1772" s="13">
        <v>1</v>
      </c>
      <c r="F1772" s="13">
        <v>62011201</v>
      </c>
      <c r="G1772" s="13">
        <v>0</v>
      </c>
      <c r="H1772" s="15">
        <v>0</v>
      </c>
      <c r="I1772" s="13">
        <v>5</v>
      </c>
      <c r="J1772" s="13">
        <v>3</v>
      </c>
      <c r="K1772" s="13">
        <v>0</v>
      </c>
      <c r="L1772" s="13">
        <v>0</v>
      </c>
      <c r="M1772" s="13">
        <v>0</v>
      </c>
      <c r="N1772" s="13">
        <v>1</v>
      </c>
      <c r="O1772" s="13">
        <v>0</v>
      </c>
      <c r="P1772" s="13">
        <v>0</v>
      </c>
      <c r="Q1772" s="13">
        <v>0</v>
      </c>
      <c r="R1772" s="8">
        <v>0</v>
      </c>
      <c r="S1772" s="13">
        <v>0</v>
      </c>
      <c r="T1772" s="13">
        <v>1</v>
      </c>
      <c r="U1772" s="13">
        <v>2</v>
      </c>
      <c r="V1772" s="13">
        <v>0</v>
      </c>
      <c r="W1772" s="13">
        <v>1.5</v>
      </c>
      <c r="X1772" s="13">
        <v>10</v>
      </c>
      <c r="Y1772" s="13">
        <v>1</v>
      </c>
      <c r="Z1772" s="13">
        <v>0</v>
      </c>
      <c r="AA1772" s="13">
        <v>0</v>
      </c>
      <c r="AB1772" s="13">
        <v>0</v>
      </c>
      <c r="AC1772" s="13">
        <v>0</v>
      </c>
      <c r="AD1772" s="13">
        <v>5</v>
      </c>
      <c r="AE1772" s="13">
        <v>1</v>
      </c>
      <c r="AF1772" s="13">
        <v>3</v>
      </c>
      <c r="AG1772" s="8">
        <v>2</v>
      </c>
      <c r="AH1772" s="8">
        <v>1</v>
      </c>
      <c r="AI1772" s="8">
        <v>0</v>
      </c>
      <c r="AJ1772" s="8">
        <v>7</v>
      </c>
      <c r="AK1772" s="13">
        <v>0</v>
      </c>
      <c r="AL1772" s="13">
        <v>0</v>
      </c>
      <c r="AM1772" s="13">
        <v>0</v>
      </c>
      <c r="AN1772" s="13">
        <v>0.5</v>
      </c>
      <c r="AO1772" s="13">
        <v>3000</v>
      </c>
      <c r="AP1772" s="13">
        <v>0</v>
      </c>
      <c r="AQ1772" s="13">
        <v>0</v>
      </c>
      <c r="AR1772" s="8">
        <v>0</v>
      </c>
      <c r="AS1772" s="13" t="s">
        <v>160</v>
      </c>
      <c r="AT1772" s="14" t="s">
        <v>400</v>
      </c>
      <c r="AU1772" s="13" t="s">
        <v>351</v>
      </c>
      <c r="AV1772" s="16">
        <v>10000007</v>
      </c>
      <c r="AW1772" s="16">
        <v>21000020</v>
      </c>
      <c r="AX1772" s="14" t="s">
        <v>2339</v>
      </c>
      <c r="AY1772" s="13">
        <v>0</v>
      </c>
      <c r="AZ1772" s="15">
        <v>0</v>
      </c>
      <c r="BA1772" s="15">
        <v>0</v>
      </c>
      <c r="BB1772" s="136" t="s">
        <v>2385</v>
      </c>
      <c r="BC1772" s="13">
        <v>0</v>
      </c>
      <c r="BD1772" s="13">
        <v>0</v>
      </c>
      <c r="BE1772" s="13">
        <v>0</v>
      </c>
      <c r="BF1772" s="13">
        <v>0</v>
      </c>
      <c r="BG1772" s="13">
        <v>0</v>
      </c>
      <c r="BH1772" s="13">
        <v>0</v>
      </c>
      <c r="BI1772" s="11">
        <v>0</v>
      </c>
      <c r="BJ1772" s="8">
        <v>0</v>
      </c>
      <c r="BK1772" s="8">
        <v>0</v>
      </c>
      <c r="BL1772" s="8">
        <v>0</v>
      </c>
      <c r="BM1772" s="8">
        <v>0</v>
      </c>
      <c r="BN1772" s="8">
        <v>0</v>
      </c>
      <c r="BO1772" s="8">
        <v>0</v>
      </c>
      <c r="BP1772" s="8">
        <v>0</v>
      </c>
    </row>
    <row r="1773" spans="3:68" ht="20.100000000000001" customHeight="1">
      <c r="C1773" s="54">
        <v>90010908</v>
      </c>
      <c r="D1773" s="58" t="s">
        <v>2411</v>
      </c>
      <c r="E1773" s="59">
        <v>1</v>
      </c>
      <c r="F1773" s="82">
        <v>0</v>
      </c>
      <c r="G1773" s="59">
        <v>0</v>
      </c>
      <c r="H1773" s="60">
        <v>0</v>
      </c>
      <c r="I1773" s="59">
        <v>1</v>
      </c>
      <c r="J1773" s="59">
        <v>0</v>
      </c>
      <c r="K1773" s="59">
        <v>0</v>
      </c>
      <c r="L1773" s="59">
        <v>0</v>
      </c>
      <c r="M1773" s="59">
        <v>0</v>
      </c>
      <c r="N1773" s="59">
        <v>1</v>
      </c>
      <c r="O1773" s="59">
        <v>0</v>
      </c>
      <c r="P1773" s="59">
        <v>0</v>
      </c>
      <c r="Q1773" s="59">
        <v>0</v>
      </c>
      <c r="R1773" s="62">
        <v>0</v>
      </c>
      <c r="S1773" s="60">
        <v>0</v>
      </c>
      <c r="T1773" s="54">
        <v>1</v>
      </c>
      <c r="U1773" s="59">
        <v>1</v>
      </c>
      <c r="V1773" s="59">
        <v>0</v>
      </c>
      <c r="W1773" s="59">
        <v>1.5</v>
      </c>
      <c r="X1773" s="59">
        <v>0</v>
      </c>
      <c r="Y1773" s="59">
        <v>0</v>
      </c>
      <c r="Z1773" s="59">
        <v>0</v>
      </c>
      <c r="AA1773" s="59">
        <v>0</v>
      </c>
      <c r="AB1773" s="59">
        <v>1</v>
      </c>
      <c r="AC1773" s="59">
        <v>0</v>
      </c>
      <c r="AD1773" s="59">
        <v>5</v>
      </c>
      <c r="AE1773" s="59">
        <v>1</v>
      </c>
      <c r="AF1773" s="59">
        <v>3</v>
      </c>
      <c r="AG1773" s="62">
        <v>2</v>
      </c>
      <c r="AH1773" s="62">
        <v>1</v>
      </c>
      <c r="AI1773" s="62">
        <v>0</v>
      </c>
      <c r="AJ1773" s="62">
        <v>6</v>
      </c>
      <c r="AK1773" s="59">
        <v>0</v>
      </c>
      <c r="AL1773" s="59">
        <v>0</v>
      </c>
      <c r="AM1773" s="59">
        <v>0</v>
      </c>
      <c r="AN1773" s="59">
        <v>0</v>
      </c>
      <c r="AO1773" s="59">
        <v>5000</v>
      </c>
      <c r="AP1773" s="59">
        <v>0.2</v>
      </c>
      <c r="AQ1773" s="59">
        <v>0</v>
      </c>
      <c r="AR1773" s="62">
        <v>0</v>
      </c>
      <c r="AS1773" s="59" t="s">
        <v>160</v>
      </c>
      <c r="AT1773" s="58" t="s">
        <v>160</v>
      </c>
      <c r="AU1773" s="59" t="s">
        <v>832</v>
      </c>
      <c r="AV1773" s="59">
        <v>10000006</v>
      </c>
      <c r="AW1773" s="191">
        <v>60000004</v>
      </c>
      <c r="AX1773" s="58" t="s">
        <v>833</v>
      </c>
      <c r="AY1773" s="58" t="s">
        <v>160</v>
      </c>
      <c r="AZ1773" s="60">
        <v>0</v>
      </c>
      <c r="BA1773" s="60">
        <v>0</v>
      </c>
      <c r="BB1773" s="81"/>
      <c r="BC1773" s="59">
        <v>0</v>
      </c>
      <c r="BD1773" s="54">
        <v>0</v>
      </c>
      <c r="BE1773" s="59">
        <v>0</v>
      </c>
      <c r="BF1773" s="59">
        <v>0</v>
      </c>
      <c r="BG1773" s="59">
        <v>0</v>
      </c>
      <c r="BH1773" s="59">
        <v>0</v>
      </c>
      <c r="BI1773" s="82">
        <v>0</v>
      </c>
      <c r="BJ1773" s="62">
        <v>1</v>
      </c>
      <c r="BK1773" s="62">
        <v>0</v>
      </c>
      <c r="BL1773" s="62">
        <v>0</v>
      </c>
      <c r="BM1773" s="62">
        <v>0</v>
      </c>
      <c r="BN1773" s="62">
        <v>0</v>
      </c>
      <c r="BO1773" s="62">
        <v>0</v>
      </c>
      <c r="BP1773" s="8">
        <v>0</v>
      </c>
    </row>
    <row r="1774" spans="3:68" ht="20.100000000000001" customHeight="1">
      <c r="C1774" s="13">
        <v>90010909</v>
      </c>
      <c r="D1774" s="14" t="s">
        <v>2412</v>
      </c>
      <c r="E1774" s="13">
        <v>0</v>
      </c>
      <c r="F1774" s="13">
        <v>61011301</v>
      </c>
      <c r="G1774" s="13">
        <v>0</v>
      </c>
      <c r="H1774" s="15">
        <v>0</v>
      </c>
      <c r="I1774" s="13">
        <v>10</v>
      </c>
      <c r="J1774" s="13">
        <v>3</v>
      </c>
      <c r="K1774" s="13">
        <v>0</v>
      </c>
      <c r="L1774" s="13">
        <v>0</v>
      </c>
      <c r="M1774" s="13">
        <v>0</v>
      </c>
      <c r="N1774" s="13">
        <v>2</v>
      </c>
      <c r="O1774" s="13">
        <v>1</v>
      </c>
      <c r="P1774" s="13">
        <v>0.1</v>
      </c>
      <c r="Q1774" s="13">
        <v>0</v>
      </c>
      <c r="R1774" s="8">
        <v>3</v>
      </c>
      <c r="S1774" s="13">
        <v>0</v>
      </c>
      <c r="T1774" s="13">
        <v>1</v>
      </c>
      <c r="U1774" s="13">
        <v>2</v>
      </c>
      <c r="V1774" s="13">
        <v>0</v>
      </c>
      <c r="W1774" s="13">
        <v>3</v>
      </c>
      <c r="X1774" s="13">
        <v>350</v>
      </c>
      <c r="Y1774" s="13">
        <v>1</v>
      </c>
      <c r="Z1774" s="13">
        <v>0</v>
      </c>
      <c r="AA1774" s="13">
        <v>0</v>
      </c>
      <c r="AB1774" s="13">
        <v>0</v>
      </c>
      <c r="AC1774" s="13">
        <v>0</v>
      </c>
      <c r="AD1774" s="13">
        <v>9</v>
      </c>
      <c r="AE1774" s="13">
        <v>1</v>
      </c>
      <c r="AF1774" s="13">
        <v>3</v>
      </c>
      <c r="AG1774" s="8">
        <v>2</v>
      </c>
      <c r="AH1774" s="8">
        <v>1</v>
      </c>
      <c r="AI1774" s="8">
        <v>0</v>
      </c>
      <c r="AJ1774" s="8">
        <v>6</v>
      </c>
      <c r="AK1774" s="13">
        <v>0</v>
      </c>
      <c r="AL1774" s="13">
        <v>0</v>
      </c>
      <c r="AM1774" s="13">
        <v>0</v>
      </c>
      <c r="AN1774" s="13">
        <v>1</v>
      </c>
      <c r="AO1774" s="13">
        <v>3000</v>
      </c>
      <c r="AP1774" s="13">
        <v>4</v>
      </c>
      <c r="AQ1774" s="13">
        <v>0</v>
      </c>
      <c r="AR1774" s="8">
        <v>0</v>
      </c>
      <c r="AS1774" s="13" t="s">
        <v>160</v>
      </c>
      <c r="AT1774" s="14" t="s">
        <v>494</v>
      </c>
      <c r="AU1774" s="13" t="s">
        <v>171</v>
      </c>
      <c r="AV1774" s="16">
        <v>10000015</v>
      </c>
      <c r="AW1774" s="16">
        <v>21000030</v>
      </c>
      <c r="AX1774" s="14" t="s">
        <v>499</v>
      </c>
      <c r="AY1774" s="13">
        <v>0</v>
      </c>
      <c r="AZ1774" s="15">
        <v>0</v>
      </c>
      <c r="BA1774" s="15">
        <v>0</v>
      </c>
      <c r="BB1774" s="123" t="str">
        <f>"&lt;color=#D3FD3A&gt;冲锋击(剑类武器技能):\n&lt;/color&gt;"&amp;BB1797&amp;"\n\n&lt;color=#D3FD3A&gt;跳跃击(刀类武器技能):\n&lt;/color&gt;"&amp;BB1779</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20.100000000000001" customHeight="1">
      <c r="C1775" s="90">
        <v>90010911</v>
      </c>
      <c r="D1775" s="89" t="s">
        <v>2413</v>
      </c>
      <c r="E1775" s="90">
        <v>1</v>
      </c>
      <c r="F1775" s="91">
        <v>60010100</v>
      </c>
      <c r="G1775" s="90">
        <v>0</v>
      </c>
      <c r="H1775" s="92">
        <v>0</v>
      </c>
      <c r="I1775" s="90">
        <v>1</v>
      </c>
      <c r="J1775" s="90">
        <v>0</v>
      </c>
      <c r="K1775" s="90">
        <v>0</v>
      </c>
      <c r="L1775" s="91">
        <v>0</v>
      </c>
      <c r="M1775" s="91">
        <v>0</v>
      </c>
      <c r="N1775" s="91">
        <v>2</v>
      </c>
      <c r="O1775" s="91">
        <v>10</v>
      </c>
      <c r="P1775" s="91">
        <v>0.5</v>
      </c>
      <c r="Q1775" s="91">
        <v>0</v>
      </c>
      <c r="R1775" s="95">
        <v>1</v>
      </c>
      <c r="S1775" s="91">
        <v>0</v>
      </c>
      <c r="T1775" s="91">
        <v>1</v>
      </c>
      <c r="U1775" s="91">
        <v>1</v>
      </c>
      <c r="V1775" s="91">
        <v>0</v>
      </c>
      <c r="W1775" s="91">
        <v>0</v>
      </c>
      <c r="X1775" s="91">
        <v>0</v>
      </c>
      <c r="Y1775" s="91">
        <v>0</v>
      </c>
      <c r="Z1775" s="91">
        <v>0</v>
      </c>
      <c r="AA1775" s="91">
        <v>0</v>
      </c>
      <c r="AB1775" s="91">
        <v>0</v>
      </c>
      <c r="AC1775" s="91">
        <v>1</v>
      </c>
      <c r="AD1775" s="91">
        <v>15</v>
      </c>
      <c r="AE1775" s="91">
        <v>1</v>
      </c>
      <c r="AF1775" s="91">
        <v>2</v>
      </c>
      <c r="AG1775" s="95">
        <v>1</v>
      </c>
      <c r="AH1775" s="95">
        <v>0</v>
      </c>
      <c r="AI1775" s="95">
        <v>0</v>
      </c>
      <c r="AJ1775" s="95">
        <v>0</v>
      </c>
      <c r="AK1775" s="91">
        <v>0</v>
      </c>
      <c r="AL1775" s="91">
        <v>0</v>
      </c>
      <c r="AM1775" s="91">
        <v>0</v>
      </c>
      <c r="AN1775" s="91">
        <v>0</v>
      </c>
      <c r="AO1775" s="91">
        <v>2000</v>
      </c>
      <c r="AP1775" s="91">
        <v>0</v>
      </c>
      <c r="AQ1775" s="91">
        <v>0</v>
      </c>
      <c r="AR1775" s="95">
        <v>90104051</v>
      </c>
      <c r="AS1775" s="100">
        <v>0</v>
      </c>
      <c r="AT1775" s="93" t="s">
        <v>216</v>
      </c>
      <c r="AU1775" s="91">
        <v>0</v>
      </c>
      <c r="AV1775" s="90">
        <v>0</v>
      </c>
      <c r="AW1775" s="90">
        <v>0</v>
      </c>
      <c r="AX1775" s="89" t="s">
        <v>346</v>
      </c>
      <c r="AY1775" s="91" t="s">
        <v>2414</v>
      </c>
      <c r="AZ1775" s="92">
        <v>0</v>
      </c>
      <c r="BA1775" s="92">
        <v>0</v>
      </c>
      <c r="BB1775" s="102" t="s">
        <v>586</v>
      </c>
      <c r="BC1775" s="91">
        <v>0</v>
      </c>
      <c r="BD1775" s="91">
        <v>0</v>
      </c>
      <c r="BE1775" s="91">
        <v>0</v>
      </c>
      <c r="BF1775" s="91">
        <v>0</v>
      </c>
      <c r="BG1775" s="91">
        <v>0</v>
      </c>
      <c r="BH1775" s="91">
        <v>0</v>
      </c>
      <c r="BI1775" s="86">
        <v>0</v>
      </c>
      <c r="BJ1775" s="95">
        <v>0</v>
      </c>
      <c r="BK1775" s="95">
        <v>0</v>
      </c>
      <c r="BL1775" s="95">
        <v>0</v>
      </c>
      <c r="BM1775" s="95">
        <v>0</v>
      </c>
      <c r="BN1775" s="95">
        <v>0</v>
      </c>
      <c r="BO1775" s="95">
        <v>0</v>
      </c>
      <c r="BP1775" s="8">
        <v>0</v>
      </c>
    </row>
    <row r="1776" spans="3:68" ht="20.100000000000001" customHeight="1">
      <c r="C1776" s="90">
        <v>90010912</v>
      </c>
      <c r="D1776" s="89" t="s">
        <v>368</v>
      </c>
      <c r="E1776" s="91">
        <v>1</v>
      </c>
      <c r="F1776" s="91">
        <v>61012201</v>
      </c>
      <c r="G1776" s="91">
        <v>0</v>
      </c>
      <c r="H1776" s="92">
        <v>0</v>
      </c>
      <c r="I1776" s="91">
        <v>3</v>
      </c>
      <c r="J1776" s="91">
        <v>0</v>
      </c>
      <c r="K1776" s="91">
        <v>0</v>
      </c>
      <c r="L1776" s="91">
        <v>0</v>
      </c>
      <c r="M1776" s="91">
        <v>0</v>
      </c>
      <c r="N1776" s="91">
        <v>2</v>
      </c>
      <c r="O1776" s="91">
        <v>2</v>
      </c>
      <c r="P1776" s="91">
        <v>1</v>
      </c>
      <c r="Q1776" s="91">
        <v>0</v>
      </c>
      <c r="R1776" s="95">
        <v>0</v>
      </c>
      <c r="S1776" s="91">
        <v>0</v>
      </c>
      <c r="T1776" s="91">
        <v>1</v>
      </c>
      <c r="U1776" s="91">
        <v>2</v>
      </c>
      <c r="V1776" s="91">
        <v>0</v>
      </c>
      <c r="W1776" s="91">
        <v>1.5</v>
      </c>
      <c r="X1776" s="91">
        <v>300</v>
      </c>
      <c r="Y1776" s="91">
        <v>1</v>
      </c>
      <c r="Z1776" s="91">
        <v>0</v>
      </c>
      <c r="AA1776" s="91">
        <v>0</v>
      </c>
      <c r="AB1776" s="91">
        <v>0</v>
      </c>
      <c r="AC1776" s="91">
        <v>0</v>
      </c>
      <c r="AD1776" s="91">
        <v>15</v>
      </c>
      <c r="AE1776" s="91">
        <v>1</v>
      </c>
      <c r="AF1776" s="91">
        <v>4</v>
      </c>
      <c r="AG1776" s="95">
        <v>2</v>
      </c>
      <c r="AH1776" s="95">
        <v>0</v>
      </c>
      <c r="AI1776" s="95">
        <v>0</v>
      </c>
      <c r="AJ1776" s="95">
        <v>0</v>
      </c>
      <c r="AK1776" s="91">
        <v>0</v>
      </c>
      <c r="AL1776" s="91">
        <v>0</v>
      </c>
      <c r="AM1776" s="91">
        <v>0</v>
      </c>
      <c r="AN1776" s="91">
        <v>0</v>
      </c>
      <c r="AO1776" s="91">
        <v>60000</v>
      </c>
      <c r="AP1776" s="91">
        <v>0.1</v>
      </c>
      <c r="AQ1776" s="91">
        <v>0</v>
      </c>
      <c r="AR1776" s="95">
        <v>0</v>
      </c>
      <c r="AS1776" s="238" t="s">
        <v>2415</v>
      </c>
      <c r="AT1776" s="89" t="s">
        <v>494</v>
      </c>
      <c r="AU1776" s="91" t="s">
        <v>351</v>
      </c>
      <c r="AV1776" s="90">
        <v>10000001</v>
      </c>
      <c r="AW1776" s="90">
        <v>62001701</v>
      </c>
      <c r="AX1776" s="89" t="s">
        <v>2496</v>
      </c>
      <c r="AY1776" s="91">
        <v>0</v>
      </c>
      <c r="AZ1776" s="92">
        <v>0</v>
      </c>
      <c r="BA1776" s="92">
        <v>0</v>
      </c>
      <c r="BB1776" s="112" t="str">
        <f t="shared" ref="BB1776" si="113">"每秒对周围的怪物造成"&amp;W1776*100&amp;"%攻击伤害+"&amp;X1776&amp;"点固定伤害.持续4秒并使自身免疫怪物攻击"</f>
        <v>每秒对周围的怪物造成150%攻击伤害+300点固定伤害.持续4秒并使自身免疫怪物攻击</v>
      </c>
      <c r="BC1776" s="91">
        <v>0</v>
      </c>
      <c r="BD1776" s="91">
        <v>0</v>
      </c>
      <c r="BE1776" s="91">
        <v>0</v>
      </c>
      <c r="BF1776" s="91">
        <v>0</v>
      </c>
      <c r="BG1776" s="91">
        <v>0</v>
      </c>
      <c r="BH1776" s="91">
        <v>0</v>
      </c>
      <c r="BI1776" s="86">
        <v>0</v>
      </c>
      <c r="BJ1776" s="95">
        <v>0</v>
      </c>
      <c r="BK1776" s="95">
        <v>0</v>
      </c>
      <c r="BL1776" s="95">
        <v>0</v>
      </c>
      <c r="BM1776" s="95">
        <v>0</v>
      </c>
      <c r="BN1776" s="95">
        <v>0</v>
      </c>
      <c r="BO1776" s="95">
        <v>1</v>
      </c>
      <c r="BP1776" s="8">
        <v>0</v>
      </c>
    </row>
    <row r="1777" spans="3:68" ht="20.100000000000001" customHeight="1">
      <c r="C1777" s="221">
        <v>90020002</v>
      </c>
      <c r="D1777" s="222" t="s">
        <v>2416</v>
      </c>
      <c r="E1777" s="221">
        <v>1</v>
      </c>
      <c r="F1777" s="221">
        <v>80003005</v>
      </c>
      <c r="G1777" s="221">
        <v>0</v>
      </c>
      <c r="H1777" s="223">
        <v>0</v>
      </c>
      <c r="I1777" s="221">
        <v>1</v>
      </c>
      <c r="J1777" s="221">
        <v>0</v>
      </c>
      <c r="K1777" s="221">
        <v>0</v>
      </c>
      <c r="L1777" s="221">
        <v>0</v>
      </c>
      <c r="M1777" s="221">
        <v>0</v>
      </c>
      <c r="N1777" s="221">
        <v>1</v>
      </c>
      <c r="O1777" s="221">
        <v>0</v>
      </c>
      <c r="P1777" s="221">
        <v>0</v>
      </c>
      <c r="Q1777" s="221">
        <v>0</v>
      </c>
      <c r="R1777" s="224">
        <v>0</v>
      </c>
      <c r="S1777" s="223">
        <v>0</v>
      </c>
      <c r="T1777" s="225">
        <v>1</v>
      </c>
      <c r="U1777" s="221">
        <v>1</v>
      </c>
      <c r="V1777" s="221">
        <v>0</v>
      </c>
      <c r="W1777" s="221">
        <v>1.5</v>
      </c>
      <c r="X1777" s="221">
        <v>0</v>
      </c>
      <c r="Y1777" s="221">
        <v>0</v>
      </c>
      <c r="Z1777" s="221">
        <v>0</v>
      </c>
      <c r="AA1777" s="221">
        <v>0</v>
      </c>
      <c r="AB1777" s="221">
        <v>1</v>
      </c>
      <c r="AC1777" s="221">
        <v>1</v>
      </c>
      <c r="AD1777" s="221">
        <v>5</v>
      </c>
      <c r="AE1777" s="221">
        <v>1</v>
      </c>
      <c r="AF1777" s="221">
        <v>3</v>
      </c>
      <c r="AG1777" s="224">
        <v>2</v>
      </c>
      <c r="AH1777" s="224">
        <v>1</v>
      </c>
      <c r="AI1777" s="224">
        <v>0</v>
      </c>
      <c r="AJ1777" s="224">
        <v>6</v>
      </c>
      <c r="AK1777" s="221">
        <v>0</v>
      </c>
      <c r="AL1777" s="221">
        <v>0</v>
      </c>
      <c r="AM1777" s="221">
        <v>0</v>
      </c>
      <c r="AN1777" s="221">
        <v>0</v>
      </c>
      <c r="AO1777" s="221">
        <v>5000</v>
      </c>
      <c r="AP1777" s="221">
        <v>0.2</v>
      </c>
      <c r="AQ1777" s="221">
        <v>0</v>
      </c>
      <c r="AR1777" s="224">
        <v>0</v>
      </c>
      <c r="AS1777" s="221">
        <v>0</v>
      </c>
      <c r="AT1777" s="222" t="s">
        <v>160</v>
      </c>
      <c r="AU1777" s="221" t="s">
        <v>832</v>
      </c>
      <c r="AV1777" s="221">
        <v>10000006</v>
      </c>
      <c r="AW1777" s="226">
        <v>91000307</v>
      </c>
      <c r="AX1777" s="222" t="s">
        <v>2417</v>
      </c>
      <c r="AY1777" s="222" t="s">
        <v>2418</v>
      </c>
      <c r="AZ1777" s="223">
        <v>0</v>
      </c>
      <c r="BA1777" s="223">
        <v>0</v>
      </c>
      <c r="BB1777" s="227" t="s">
        <v>2419</v>
      </c>
      <c r="BC1777" s="221">
        <v>0</v>
      </c>
      <c r="BD1777" s="225">
        <v>0</v>
      </c>
      <c r="BE1777" s="221">
        <v>0</v>
      </c>
      <c r="BF1777" s="221">
        <v>0</v>
      </c>
      <c r="BG1777" s="221">
        <v>0</v>
      </c>
      <c r="BH1777" s="221">
        <v>0</v>
      </c>
      <c r="BI1777" s="228">
        <v>0</v>
      </c>
      <c r="BJ1777" s="224">
        <v>1</v>
      </c>
      <c r="BK1777" s="224">
        <v>0</v>
      </c>
      <c r="BL1777" s="224">
        <v>0</v>
      </c>
      <c r="BM1777" s="224">
        <v>0</v>
      </c>
      <c r="BN1777" s="224">
        <v>0</v>
      </c>
      <c r="BO1777" s="224">
        <v>1</v>
      </c>
      <c r="BP1777" s="8">
        <v>0</v>
      </c>
    </row>
    <row r="1778" spans="3:68" ht="20.100000000000001" customHeight="1">
      <c r="C1778" s="221">
        <v>90020003</v>
      </c>
      <c r="D1778" s="222" t="s">
        <v>2420</v>
      </c>
      <c r="E1778" s="221">
        <v>1</v>
      </c>
      <c r="F1778" s="221">
        <v>80003005</v>
      </c>
      <c r="G1778" s="221">
        <v>0</v>
      </c>
      <c r="H1778" s="223">
        <v>0</v>
      </c>
      <c r="I1778" s="221">
        <v>1</v>
      </c>
      <c r="J1778" s="221">
        <v>0</v>
      </c>
      <c r="K1778" s="221">
        <v>0</v>
      </c>
      <c r="L1778" s="221">
        <v>0</v>
      </c>
      <c r="M1778" s="221">
        <v>0</v>
      </c>
      <c r="N1778" s="221">
        <v>1</v>
      </c>
      <c r="O1778" s="221">
        <v>0</v>
      </c>
      <c r="P1778" s="221">
        <v>0</v>
      </c>
      <c r="Q1778" s="221">
        <v>0</v>
      </c>
      <c r="R1778" s="224">
        <v>0</v>
      </c>
      <c r="S1778" s="223">
        <v>0</v>
      </c>
      <c r="T1778" s="225">
        <v>1</v>
      </c>
      <c r="U1778" s="221">
        <v>1</v>
      </c>
      <c r="V1778" s="221">
        <v>0</v>
      </c>
      <c r="W1778" s="221">
        <v>1.5</v>
      </c>
      <c r="X1778" s="221">
        <v>0</v>
      </c>
      <c r="Y1778" s="221">
        <v>0</v>
      </c>
      <c r="Z1778" s="221">
        <v>0</v>
      </c>
      <c r="AA1778" s="221">
        <v>0</v>
      </c>
      <c r="AB1778" s="221">
        <v>1</v>
      </c>
      <c r="AC1778" s="221">
        <v>1</v>
      </c>
      <c r="AD1778" s="221">
        <v>5</v>
      </c>
      <c r="AE1778" s="221">
        <v>1</v>
      </c>
      <c r="AF1778" s="221">
        <v>10</v>
      </c>
      <c r="AG1778" s="224">
        <v>2</v>
      </c>
      <c r="AH1778" s="224">
        <v>1</v>
      </c>
      <c r="AI1778" s="224">
        <v>0</v>
      </c>
      <c r="AJ1778" s="224">
        <v>6</v>
      </c>
      <c r="AK1778" s="221">
        <v>0</v>
      </c>
      <c r="AL1778" s="221">
        <v>0</v>
      </c>
      <c r="AM1778" s="221">
        <v>0</v>
      </c>
      <c r="AN1778" s="221">
        <v>0</v>
      </c>
      <c r="AO1778" s="221">
        <v>5000</v>
      </c>
      <c r="AP1778" s="221">
        <v>1</v>
      </c>
      <c r="AQ1778" s="221">
        <v>0</v>
      </c>
      <c r="AR1778" s="224">
        <v>0</v>
      </c>
      <c r="AS1778" s="221">
        <v>0</v>
      </c>
      <c r="AT1778" s="222" t="s">
        <v>160</v>
      </c>
      <c r="AU1778" s="221" t="s">
        <v>832</v>
      </c>
      <c r="AV1778" s="221">
        <v>10000006</v>
      </c>
      <c r="AW1778" s="226">
        <v>91000315</v>
      </c>
      <c r="AX1778" s="222" t="s">
        <v>2421</v>
      </c>
      <c r="AY1778" s="222" t="s">
        <v>160</v>
      </c>
      <c r="AZ1778" s="223">
        <v>0</v>
      </c>
      <c r="BA1778" s="223">
        <v>0</v>
      </c>
      <c r="BB1778" s="227" t="s">
        <v>2422</v>
      </c>
      <c r="BC1778" s="221">
        <v>0</v>
      </c>
      <c r="BD1778" s="225">
        <v>0</v>
      </c>
      <c r="BE1778" s="221">
        <v>0</v>
      </c>
      <c r="BF1778" s="221">
        <v>0</v>
      </c>
      <c r="BG1778" s="221">
        <v>0</v>
      </c>
      <c r="BH1778" s="221">
        <v>0</v>
      </c>
      <c r="BI1778" s="228">
        <v>0</v>
      </c>
      <c r="BJ1778" s="224">
        <v>1</v>
      </c>
      <c r="BK1778" s="224">
        <v>0</v>
      </c>
      <c r="BL1778" s="224">
        <v>0</v>
      </c>
      <c r="BM1778" s="224">
        <v>0</v>
      </c>
      <c r="BN1778" s="224">
        <v>0</v>
      </c>
      <c r="BO1778" s="224">
        <v>1</v>
      </c>
      <c r="BP1778" s="8">
        <v>0</v>
      </c>
    </row>
    <row r="1779" spans="3:68" ht="20.100000000000001" customHeight="1">
      <c r="C1779" s="221">
        <v>90020004</v>
      </c>
      <c r="D1779" s="17" t="s">
        <v>2423</v>
      </c>
      <c r="E1779" s="13">
        <v>1</v>
      </c>
      <c r="F1779" s="13">
        <v>60010300</v>
      </c>
      <c r="G1779" s="13">
        <v>0</v>
      </c>
      <c r="H1779" s="15">
        <v>0</v>
      </c>
      <c r="I1779" s="13">
        <v>1</v>
      </c>
      <c r="J1779" s="13">
        <v>0</v>
      </c>
      <c r="K1779" s="13">
        <v>0</v>
      </c>
      <c r="L1779" s="13">
        <v>0</v>
      </c>
      <c r="M1779" s="13">
        <v>0</v>
      </c>
      <c r="N1779" s="13">
        <v>2</v>
      </c>
      <c r="O1779" s="13">
        <v>1</v>
      </c>
      <c r="P1779" s="13">
        <v>1</v>
      </c>
      <c r="Q1779" s="13">
        <v>0</v>
      </c>
      <c r="R1779" s="8">
        <v>0</v>
      </c>
      <c r="S1779" s="13">
        <v>0</v>
      </c>
      <c r="T1779" s="13">
        <v>0</v>
      </c>
      <c r="U1779" s="13">
        <v>1</v>
      </c>
      <c r="V1779" s="13">
        <v>0</v>
      </c>
      <c r="W1779" s="13">
        <v>1</v>
      </c>
      <c r="X1779" s="16">
        <v>0</v>
      </c>
      <c r="Y1779" s="13">
        <v>0</v>
      </c>
      <c r="Z1779" s="13">
        <v>0</v>
      </c>
      <c r="AA1779" s="13">
        <v>0</v>
      </c>
      <c r="AB1779" s="13">
        <v>1</v>
      </c>
      <c r="AC1779" s="13">
        <v>0</v>
      </c>
      <c r="AD1779" s="13">
        <v>5</v>
      </c>
      <c r="AE1779" s="13">
        <v>2</v>
      </c>
      <c r="AF1779" s="13" t="s">
        <v>180</v>
      </c>
      <c r="AG1779" s="8">
        <v>2</v>
      </c>
      <c r="AH1779" s="8">
        <v>0</v>
      </c>
      <c r="AI1779" s="8">
        <v>0</v>
      </c>
      <c r="AJ1779" s="8">
        <v>3</v>
      </c>
      <c r="AK1779" s="13">
        <v>0</v>
      </c>
      <c r="AL1779" s="13">
        <v>0</v>
      </c>
      <c r="AM1779" s="19">
        <v>0</v>
      </c>
      <c r="AN1779" s="13">
        <v>1.25</v>
      </c>
      <c r="AO1779" s="13">
        <v>3000</v>
      </c>
      <c r="AP1779" s="13">
        <v>0.4</v>
      </c>
      <c r="AQ1779" s="13">
        <v>0</v>
      </c>
      <c r="AR1779" s="8">
        <v>0</v>
      </c>
      <c r="AS1779" s="13" t="s">
        <v>160</v>
      </c>
      <c r="AT1779" s="14" t="s">
        <v>181</v>
      </c>
      <c r="AU1779" s="13" t="s">
        <v>182</v>
      </c>
      <c r="AV1779" s="16">
        <v>12000001</v>
      </c>
      <c r="AW1779" s="12">
        <v>20100010</v>
      </c>
      <c r="AX1779" s="14" t="s">
        <v>2491</v>
      </c>
      <c r="AY1779" s="13" t="s">
        <v>2490</v>
      </c>
      <c r="AZ1779" s="15">
        <v>0</v>
      </c>
      <c r="BA1779" s="15">
        <v>0</v>
      </c>
      <c r="BB1779" s="36"/>
      <c r="BC1779" s="13">
        <v>0</v>
      </c>
      <c r="BD1779" s="13">
        <v>0</v>
      </c>
      <c r="BE1779" s="13">
        <v>0</v>
      </c>
      <c r="BF1779" s="13">
        <v>0</v>
      </c>
      <c r="BG1779" s="13">
        <v>0</v>
      </c>
      <c r="BH1779" s="13">
        <v>0</v>
      </c>
      <c r="BI1779" s="13">
        <v>0</v>
      </c>
      <c r="BJ1779" s="8">
        <v>0</v>
      </c>
      <c r="BK1779" s="8">
        <v>0</v>
      </c>
      <c r="BL1779" s="8">
        <v>0</v>
      </c>
      <c r="BM1779" s="8">
        <v>0</v>
      </c>
      <c r="BN1779" s="8">
        <v>0</v>
      </c>
      <c r="BO1779" s="8">
        <v>0</v>
      </c>
      <c r="BP1779" s="8">
        <v>0</v>
      </c>
    </row>
    <row r="1780" spans="3:68" ht="20.100000000000001" customHeight="1">
      <c r="C1780" s="221">
        <v>90020005</v>
      </c>
      <c r="D1780" s="17" t="s">
        <v>2424</v>
      </c>
      <c r="E1780" s="13">
        <v>1</v>
      </c>
      <c r="F1780" s="13">
        <v>60010300</v>
      </c>
      <c r="G1780" s="13">
        <v>0</v>
      </c>
      <c r="H1780" s="15">
        <v>0</v>
      </c>
      <c r="I1780" s="13">
        <v>1</v>
      </c>
      <c r="J1780" s="13">
        <v>0</v>
      </c>
      <c r="K1780" s="13">
        <v>0</v>
      </c>
      <c r="L1780" s="13">
        <v>0</v>
      </c>
      <c r="M1780" s="13">
        <v>0</v>
      </c>
      <c r="N1780" s="13">
        <v>1</v>
      </c>
      <c r="O1780" s="13">
        <v>0</v>
      </c>
      <c r="P1780" s="13">
        <v>0</v>
      </c>
      <c r="Q1780" s="13">
        <v>0</v>
      </c>
      <c r="R1780" s="8">
        <v>0</v>
      </c>
      <c r="S1780" s="13">
        <v>0</v>
      </c>
      <c r="T1780" s="13">
        <v>0</v>
      </c>
      <c r="U1780" s="13">
        <v>1</v>
      </c>
      <c r="V1780" s="13">
        <v>0</v>
      </c>
      <c r="W1780" s="13">
        <v>1</v>
      </c>
      <c r="X1780" s="16">
        <v>0</v>
      </c>
      <c r="Y1780" s="13">
        <v>0</v>
      </c>
      <c r="Z1780" s="13">
        <v>0</v>
      </c>
      <c r="AA1780" s="13">
        <v>0</v>
      </c>
      <c r="AB1780" s="13">
        <v>1</v>
      </c>
      <c r="AC1780" s="13">
        <v>0</v>
      </c>
      <c r="AD1780" s="13">
        <v>5</v>
      </c>
      <c r="AE1780" s="13">
        <v>2</v>
      </c>
      <c r="AF1780" s="13" t="s">
        <v>180</v>
      </c>
      <c r="AG1780" s="8">
        <v>2</v>
      </c>
      <c r="AH1780" s="8">
        <v>0</v>
      </c>
      <c r="AI1780" s="8">
        <v>0</v>
      </c>
      <c r="AJ1780" s="8">
        <v>3</v>
      </c>
      <c r="AK1780" s="13">
        <v>0</v>
      </c>
      <c r="AL1780" s="13">
        <v>0</v>
      </c>
      <c r="AM1780" s="19">
        <v>0</v>
      </c>
      <c r="AN1780" s="13">
        <v>1.25</v>
      </c>
      <c r="AO1780" s="13">
        <v>3000</v>
      </c>
      <c r="AP1780" s="13">
        <v>0.4</v>
      </c>
      <c r="AQ1780" s="13">
        <v>0</v>
      </c>
      <c r="AR1780" s="8">
        <v>99004003</v>
      </c>
      <c r="AS1780" s="13" t="s">
        <v>160</v>
      </c>
      <c r="AT1780" s="14" t="s">
        <v>181</v>
      </c>
      <c r="AU1780" s="13" t="s">
        <v>182</v>
      </c>
      <c r="AV1780" s="16">
        <v>0</v>
      </c>
      <c r="AW1780" s="12">
        <v>0</v>
      </c>
      <c r="AX1780" s="14" t="s">
        <v>162</v>
      </c>
      <c r="AY1780" s="13">
        <v>0</v>
      </c>
      <c r="AZ1780" s="15">
        <v>0</v>
      </c>
      <c r="BA1780" s="15">
        <v>0</v>
      </c>
      <c r="BB1780" s="36"/>
      <c r="BC1780" s="13">
        <v>0</v>
      </c>
      <c r="BD1780" s="13">
        <v>0</v>
      </c>
      <c r="BE1780" s="13">
        <v>0</v>
      </c>
      <c r="BF1780" s="13">
        <v>0</v>
      </c>
      <c r="BG1780" s="13">
        <v>0</v>
      </c>
      <c r="BH1780" s="13">
        <v>0</v>
      </c>
      <c r="BI1780" s="13">
        <v>0</v>
      </c>
      <c r="BJ1780" s="8">
        <v>0</v>
      </c>
      <c r="BK1780" s="8">
        <v>0</v>
      </c>
      <c r="BL1780" s="8">
        <v>0</v>
      </c>
      <c r="BM1780" s="8">
        <v>0</v>
      </c>
      <c r="BN1780" s="8">
        <v>0</v>
      </c>
      <c r="BO1780" s="8">
        <v>0</v>
      </c>
      <c r="BP1780" s="8">
        <v>0</v>
      </c>
    </row>
    <row r="1781" spans="3:68" s="2" customFormat="1" ht="20.100000000000001" customHeight="1">
      <c r="C1781" s="263">
        <v>77001101</v>
      </c>
      <c r="D1781" s="264" t="s">
        <v>2544</v>
      </c>
      <c r="E1781" s="82">
        <v>1</v>
      </c>
      <c r="F1781" s="54">
        <v>0</v>
      </c>
      <c r="G1781" s="82">
        <v>0</v>
      </c>
      <c r="H1781" s="82">
        <v>0</v>
      </c>
      <c r="I1781" s="82">
        <v>1</v>
      </c>
      <c r="J1781" s="82">
        <v>0</v>
      </c>
      <c r="K1781" s="191">
        <v>0</v>
      </c>
      <c r="L1781" s="191">
        <v>0</v>
      </c>
      <c r="M1781" s="82">
        <v>0</v>
      </c>
      <c r="N1781" s="82">
        <v>2</v>
      </c>
      <c r="O1781" s="82">
        <v>2</v>
      </c>
      <c r="P1781" s="82">
        <v>0.6</v>
      </c>
      <c r="Q1781" s="82">
        <v>0</v>
      </c>
      <c r="R1781" s="62">
        <v>0</v>
      </c>
      <c r="S1781" s="82">
        <v>0</v>
      </c>
      <c r="T1781" s="54">
        <v>1</v>
      </c>
      <c r="U1781" s="82">
        <v>1</v>
      </c>
      <c r="V1781" s="191">
        <v>0</v>
      </c>
      <c r="W1781" s="82">
        <v>3</v>
      </c>
      <c r="X1781" s="82">
        <v>0</v>
      </c>
      <c r="Y1781" s="82">
        <v>0</v>
      </c>
      <c r="Z1781" s="82">
        <v>0</v>
      </c>
      <c r="AA1781" s="191">
        <v>0</v>
      </c>
      <c r="AB1781" s="82">
        <v>0</v>
      </c>
      <c r="AC1781" s="82">
        <v>0</v>
      </c>
      <c r="AD1781" s="82">
        <v>20</v>
      </c>
      <c r="AE1781" s="82">
        <v>1</v>
      </c>
      <c r="AF1781" s="82">
        <v>5</v>
      </c>
      <c r="AG1781" s="195">
        <v>0</v>
      </c>
      <c r="AH1781" s="195">
        <v>1</v>
      </c>
      <c r="AI1781" s="62">
        <v>0</v>
      </c>
      <c r="AJ1781" s="82">
        <v>2.5</v>
      </c>
      <c r="AK1781" s="196">
        <v>0</v>
      </c>
      <c r="AL1781" s="82">
        <v>1</v>
      </c>
      <c r="AM1781" s="82">
        <v>0</v>
      </c>
      <c r="AN1781" s="82">
        <v>1</v>
      </c>
      <c r="AO1781" s="82">
        <v>3000</v>
      </c>
      <c r="AP1781" s="82">
        <v>1</v>
      </c>
      <c r="AQ1781" s="82">
        <v>0</v>
      </c>
      <c r="AR1781" s="240" t="s">
        <v>2545</v>
      </c>
      <c r="AS1781" s="232" t="s">
        <v>2546</v>
      </c>
      <c r="AT1781" s="53" t="s">
        <v>2437</v>
      </c>
      <c r="AU1781" s="191">
        <v>0</v>
      </c>
      <c r="AV1781" s="191">
        <v>0</v>
      </c>
      <c r="AW1781" s="191">
        <v>77001101</v>
      </c>
      <c r="AX1781" s="58" t="s">
        <v>162</v>
      </c>
      <c r="AY1781" s="54">
        <v>0</v>
      </c>
      <c r="AZ1781" s="60">
        <v>0</v>
      </c>
      <c r="BA1781" s="60">
        <v>0</v>
      </c>
      <c r="BB1781" s="265" t="s">
        <v>2586</v>
      </c>
      <c r="BC1781" s="82">
        <v>0</v>
      </c>
      <c r="BD1781" s="82">
        <v>0</v>
      </c>
      <c r="BE1781" s="59">
        <v>0</v>
      </c>
      <c r="BF1781" s="82">
        <v>0</v>
      </c>
      <c r="BG1781" s="82">
        <v>0</v>
      </c>
      <c r="BH1781" s="196">
        <v>0</v>
      </c>
      <c r="BI1781" s="82">
        <v>0</v>
      </c>
      <c r="BJ1781" s="62">
        <v>0</v>
      </c>
      <c r="BK1781" s="62">
        <v>0</v>
      </c>
      <c r="BL1781" s="62">
        <v>0</v>
      </c>
      <c r="BM1781" s="62">
        <v>0</v>
      </c>
      <c r="BN1781" s="62">
        <v>0</v>
      </c>
      <c r="BO1781" s="62">
        <v>0</v>
      </c>
      <c r="BP1781" s="62">
        <v>0</v>
      </c>
    </row>
    <row r="1782" spans="3:68" s="2" customFormat="1" ht="20.100000000000001" customHeight="1">
      <c r="C1782" s="263">
        <v>77001102</v>
      </c>
      <c r="D1782" s="53" t="s">
        <v>2520</v>
      </c>
      <c r="E1782" s="82">
        <v>1</v>
      </c>
      <c r="F1782" s="82">
        <v>0</v>
      </c>
      <c r="G1782" s="59">
        <v>0</v>
      </c>
      <c r="H1782" s="60">
        <v>0</v>
      </c>
      <c r="I1782" s="59">
        <v>1</v>
      </c>
      <c r="J1782" s="59">
        <v>0</v>
      </c>
      <c r="K1782" s="59">
        <v>0</v>
      </c>
      <c r="L1782" s="54">
        <v>0</v>
      </c>
      <c r="M1782" s="54">
        <v>0</v>
      </c>
      <c r="N1782" s="54">
        <v>2</v>
      </c>
      <c r="O1782" s="54">
        <v>16</v>
      </c>
      <c r="P1782" s="54">
        <v>5</v>
      </c>
      <c r="Q1782" s="54">
        <v>0</v>
      </c>
      <c r="R1782" s="62">
        <v>0</v>
      </c>
      <c r="S1782" s="54">
        <v>0</v>
      </c>
      <c r="T1782" s="54">
        <v>1</v>
      </c>
      <c r="U1782" s="54">
        <v>2</v>
      </c>
      <c r="V1782" s="54">
        <v>0</v>
      </c>
      <c r="W1782" s="54">
        <v>1.5</v>
      </c>
      <c r="X1782" s="54">
        <v>0</v>
      </c>
      <c r="Y1782" s="54">
        <v>0</v>
      </c>
      <c r="Z1782" s="54">
        <v>0</v>
      </c>
      <c r="AA1782" s="54">
        <v>0</v>
      </c>
      <c r="AB1782" s="54">
        <v>0</v>
      </c>
      <c r="AC1782" s="54">
        <v>0</v>
      </c>
      <c r="AD1782" s="54">
        <v>0</v>
      </c>
      <c r="AE1782" s="54">
        <v>2</v>
      </c>
      <c r="AF1782" s="54" t="s">
        <v>2471</v>
      </c>
      <c r="AG1782" s="62">
        <v>0</v>
      </c>
      <c r="AH1782" s="62">
        <v>2</v>
      </c>
      <c r="AI1782" s="62">
        <v>0</v>
      </c>
      <c r="AJ1782" s="62">
        <v>1.5</v>
      </c>
      <c r="AK1782" s="54">
        <v>0</v>
      </c>
      <c r="AL1782" s="54">
        <v>0</v>
      </c>
      <c r="AM1782" s="54">
        <v>0</v>
      </c>
      <c r="AN1782" s="54">
        <v>1</v>
      </c>
      <c r="AO1782" s="54">
        <v>2000</v>
      </c>
      <c r="AP1782" s="54">
        <v>1</v>
      </c>
      <c r="AQ1782" s="54">
        <v>0</v>
      </c>
      <c r="AR1782" s="62">
        <v>0</v>
      </c>
      <c r="AS1782" s="232" t="s">
        <v>2546</v>
      </c>
      <c r="AT1782" s="58" t="s">
        <v>2435</v>
      </c>
      <c r="AU1782" s="54" t="s">
        <v>358</v>
      </c>
      <c r="AV1782" s="59">
        <v>10001007</v>
      </c>
      <c r="AW1782" s="59">
        <v>77001104</v>
      </c>
      <c r="AX1782" s="53" t="s">
        <v>2463</v>
      </c>
      <c r="AY1782" s="54">
        <v>0</v>
      </c>
      <c r="AZ1782" s="60">
        <v>0</v>
      </c>
      <c r="BA1782" s="60">
        <v>0</v>
      </c>
      <c r="BB1782" s="76" t="s">
        <v>2582</v>
      </c>
      <c r="BC1782" s="54">
        <v>0</v>
      </c>
      <c r="BD1782" s="54">
        <v>0</v>
      </c>
      <c r="BE1782" s="54">
        <v>0</v>
      </c>
      <c r="BF1782" s="54">
        <v>0</v>
      </c>
      <c r="BG1782" s="54">
        <v>0</v>
      </c>
      <c r="BH1782" s="54">
        <v>0</v>
      </c>
      <c r="BI1782" s="82">
        <v>0</v>
      </c>
      <c r="BJ1782" s="62">
        <v>0</v>
      </c>
      <c r="BK1782" s="62">
        <v>0</v>
      </c>
      <c r="BL1782" s="62">
        <v>0</v>
      </c>
      <c r="BM1782" s="62">
        <v>0</v>
      </c>
      <c r="BN1782" s="62">
        <v>0</v>
      </c>
      <c r="BO1782" s="62">
        <v>0</v>
      </c>
      <c r="BP1782" s="62">
        <v>0</v>
      </c>
    </row>
    <row r="1783" spans="3:68" s="2" customFormat="1" ht="20.100000000000001" customHeight="1">
      <c r="C1783" s="263">
        <v>77001103</v>
      </c>
      <c r="D1783" s="53" t="s">
        <v>2548</v>
      </c>
      <c r="E1783" s="82">
        <v>1</v>
      </c>
      <c r="F1783" s="82">
        <v>0</v>
      </c>
      <c r="G1783" s="59">
        <v>0</v>
      </c>
      <c r="H1783" s="60">
        <v>0</v>
      </c>
      <c r="I1783" s="59">
        <v>1</v>
      </c>
      <c r="J1783" s="59">
        <v>0</v>
      </c>
      <c r="K1783" s="59">
        <v>0</v>
      </c>
      <c r="L1783" s="54">
        <v>0</v>
      </c>
      <c r="M1783" s="54">
        <v>0</v>
      </c>
      <c r="N1783" s="54">
        <v>2</v>
      </c>
      <c r="O1783" s="54">
        <v>1</v>
      </c>
      <c r="P1783" s="54">
        <v>0.2</v>
      </c>
      <c r="Q1783" s="54">
        <v>0</v>
      </c>
      <c r="R1783" s="62">
        <v>0</v>
      </c>
      <c r="S1783" s="54">
        <v>0</v>
      </c>
      <c r="T1783" s="54">
        <v>1</v>
      </c>
      <c r="U1783" s="54">
        <v>2</v>
      </c>
      <c r="V1783" s="54">
        <v>0</v>
      </c>
      <c r="W1783" s="54">
        <v>0.8</v>
      </c>
      <c r="X1783" s="54">
        <v>0</v>
      </c>
      <c r="Y1783" s="54">
        <v>0</v>
      </c>
      <c r="Z1783" s="54">
        <v>0</v>
      </c>
      <c r="AA1783" s="54">
        <v>0</v>
      </c>
      <c r="AB1783" s="54">
        <v>0</v>
      </c>
      <c r="AC1783" s="54">
        <v>0</v>
      </c>
      <c r="AD1783" s="54">
        <v>0</v>
      </c>
      <c r="AE1783" s="54">
        <v>1</v>
      </c>
      <c r="AF1783" s="54">
        <v>3</v>
      </c>
      <c r="AG1783" s="62">
        <v>0</v>
      </c>
      <c r="AH1783" s="62">
        <v>2</v>
      </c>
      <c r="AI1783" s="62">
        <v>0</v>
      </c>
      <c r="AJ1783" s="62">
        <v>1.5</v>
      </c>
      <c r="AK1783" s="54">
        <v>0</v>
      </c>
      <c r="AL1783" s="54">
        <v>0</v>
      </c>
      <c r="AM1783" s="54">
        <v>0</v>
      </c>
      <c r="AN1783" s="54">
        <v>0.3</v>
      </c>
      <c r="AO1783" s="54">
        <v>2000</v>
      </c>
      <c r="AP1783" s="54">
        <v>0.3</v>
      </c>
      <c r="AQ1783" s="54">
        <v>0</v>
      </c>
      <c r="AR1783" s="240">
        <v>0</v>
      </c>
      <c r="AS1783" s="232" t="s">
        <v>2549</v>
      </c>
      <c r="AT1783" s="58" t="s">
        <v>2435</v>
      </c>
      <c r="AU1783" s="54" t="s">
        <v>358</v>
      </c>
      <c r="AV1783" s="59">
        <v>10001007</v>
      </c>
      <c r="AW1783" s="59">
        <v>77001103</v>
      </c>
      <c r="AX1783" s="53" t="s">
        <v>2463</v>
      </c>
      <c r="AY1783" s="54">
        <v>0</v>
      </c>
      <c r="AZ1783" s="60">
        <v>0</v>
      </c>
      <c r="BA1783" s="60">
        <v>0</v>
      </c>
      <c r="BB1783" s="76" t="s">
        <v>2583</v>
      </c>
      <c r="BC1783" s="54">
        <v>0</v>
      </c>
      <c r="BD1783" s="54">
        <v>0</v>
      </c>
      <c r="BE1783" s="54">
        <v>0</v>
      </c>
      <c r="BF1783" s="54">
        <v>0</v>
      </c>
      <c r="BG1783" s="54">
        <v>0</v>
      </c>
      <c r="BH1783" s="54">
        <v>0</v>
      </c>
      <c r="BI1783" s="82">
        <v>0</v>
      </c>
      <c r="BJ1783" s="62">
        <v>0</v>
      </c>
      <c r="BK1783" s="62">
        <v>0</v>
      </c>
      <c r="BL1783" s="62">
        <v>0</v>
      </c>
      <c r="BM1783" s="62">
        <v>0</v>
      </c>
      <c r="BN1783" s="62">
        <v>0</v>
      </c>
      <c r="BO1783" s="62">
        <v>0</v>
      </c>
      <c r="BP1783" s="62">
        <v>77001104</v>
      </c>
    </row>
    <row r="1784" spans="3:68" s="2" customFormat="1" ht="20.100000000000001" customHeight="1">
      <c r="C1784" s="263">
        <v>77001104</v>
      </c>
      <c r="D1784" s="53" t="s">
        <v>2548</v>
      </c>
      <c r="E1784" s="82">
        <v>1</v>
      </c>
      <c r="F1784" s="82">
        <v>0</v>
      </c>
      <c r="G1784" s="59">
        <v>0</v>
      </c>
      <c r="H1784" s="60">
        <v>0</v>
      </c>
      <c r="I1784" s="59">
        <v>1</v>
      </c>
      <c r="J1784" s="59">
        <v>0</v>
      </c>
      <c r="K1784" s="59">
        <v>0</v>
      </c>
      <c r="L1784" s="54">
        <v>0</v>
      </c>
      <c r="M1784" s="54">
        <v>0</v>
      </c>
      <c r="N1784" s="54">
        <v>2</v>
      </c>
      <c r="O1784" s="54">
        <v>1</v>
      </c>
      <c r="P1784" s="54">
        <v>0.2</v>
      </c>
      <c r="Q1784" s="54">
        <v>0</v>
      </c>
      <c r="R1784" s="62">
        <v>0</v>
      </c>
      <c r="S1784" s="54">
        <v>0</v>
      </c>
      <c r="T1784" s="54">
        <v>1</v>
      </c>
      <c r="U1784" s="54">
        <v>2</v>
      </c>
      <c r="V1784" s="54">
        <v>0</v>
      </c>
      <c r="W1784" s="54">
        <v>0.8</v>
      </c>
      <c r="X1784" s="54">
        <v>0</v>
      </c>
      <c r="Y1784" s="54">
        <v>0</v>
      </c>
      <c r="Z1784" s="54">
        <v>0</v>
      </c>
      <c r="AA1784" s="54">
        <v>0</v>
      </c>
      <c r="AB1784" s="54">
        <v>0</v>
      </c>
      <c r="AC1784" s="54">
        <v>0</v>
      </c>
      <c r="AD1784" s="54">
        <v>0</v>
      </c>
      <c r="AE1784" s="54">
        <v>1</v>
      </c>
      <c r="AF1784" s="54">
        <v>3</v>
      </c>
      <c r="AG1784" s="62">
        <v>0</v>
      </c>
      <c r="AH1784" s="62">
        <v>2</v>
      </c>
      <c r="AI1784" s="62">
        <v>0</v>
      </c>
      <c r="AJ1784" s="62">
        <v>1.5</v>
      </c>
      <c r="AK1784" s="54">
        <v>0</v>
      </c>
      <c r="AL1784" s="54">
        <v>0</v>
      </c>
      <c r="AM1784" s="54">
        <v>0</v>
      </c>
      <c r="AN1784" s="54">
        <v>0</v>
      </c>
      <c r="AO1784" s="54">
        <v>2000</v>
      </c>
      <c r="AP1784" s="54">
        <v>0.3</v>
      </c>
      <c r="AQ1784" s="54">
        <v>0</v>
      </c>
      <c r="AR1784" s="62">
        <v>0</v>
      </c>
      <c r="AS1784" s="232" t="s">
        <v>2549</v>
      </c>
      <c r="AT1784" s="58" t="s">
        <v>2436</v>
      </c>
      <c r="AU1784" s="54" t="s">
        <v>358</v>
      </c>
      <c r="AV1784" s="59">
        <v>10001007</v>
      </c>
      <c r="AW1784" s="59">
        <v>77001103</v>
      </c>
      <c r="AX1784" s="53" t="s">
        <v>2463</v>
      </c>
      <c r="AY1784" s="54">
        <v>0</v>
      </c>
      <c r="AZ1784" s="60">
        <v>0</v>
      </c>
      <c r="BA1784" s="60">
        <v>0</v>
      </c>
      <c r="BB1784" s="76" t="s">
        <v>2547</v>
      </c>
      <c r="BC1784" s="54">
        <v>0</v>
      </c>
      <c r="BD1784" s="54">
        <v>0</v>
      </c>
      <c r="BE1784" s="54">
        <v>0</v>
      </c>
      <c r="BF1784" s="54">
        <v>0</v>
      </c>
      <c r="BG1784" s="54">
        <v>0</v>
      </c>
      <c r="BH1784" s="54">
        <v>0</v>
      </c>
      <c r="BI1784" s="82">
        <v>0</v>
      </c>
      <c r="BJ1784" s="62">
        <v>0</v>
      </c>
      <c r="BK1784" s="62">
        <v>0</v>
      </c>
      <c r="BL1784" s="62">
        <v>0</v>
      </c>
      <c r="BM1784" s="62">
        <v>0</v>
      </c>
      <c r="BN1784" s="62">
        <v>0</v>
      </c>
      <c r="BO1784" s="62">
        <v>0</v>
      </c>
      <c r="BP1784" s="62">
        <v>77001105</v>
      </c>
    </row>
    <row r="1785" spans="3:68" s="2" customFormat="1" ht="20.100000000000001" customHeight="1">
      <c r="C1785" s="263">
        <v>77001105</v>
      </c>
      <c r="D1785" s="53" t="s">
        <v>2548</v>
      </c>
      <c r="E1785" s="82">
        <v>1</v>
      </c>
      <c r="F1785" s="82">
        <v>0</v>
      </c>
      <c r="G1785" s="59">
        <v>0</v>
      </c>
      <c r="H1785" s="60">
        <v>0</v>
      </c>
      <c r="I1785" s="59">
        <v>1</v>
      </c>
      <c r="J1785" s="59">
        <v>0</v>
      </c>
      <c r="K1785" s="59">
        <v>0</v>
      </c>
      <c r="L1785" s="54">
        <v>0</v>
      </c>
      <c r="M1785" s="54">
        <v>0</v>
      </c>
      <c r="N1785" s="54">
        <v>2</v>
      </c>
      <c r="O1785" s="54">
        <v>1</v>
      </c>
      <c r="P1785" s="54">
        <v>0.2</v>
      </c>
      <c r="Q1785" s="54">
        <v>0</v>
      </c>
      <c r="R1785" s="62">
        <v>0</v>
      </c>
      <c r="S1785" s="54">
        <v>0</v>
      </c>
      <c r="T1785" s="54">
        <v>1</v>
      </c>
      <c r="U1785" s="54">
        <v>2</v>
      </c>
      <c r="V1785" s="54">
        <v>0</v>
      </c>
      <c r="W1785" s="54">
        <v>0.8</v>
      </c>
      <c r="X1785" s="54">
        <v>0</v>
      </c>
      <c r="Y1785" s="54">
        <v>0</v>
      </c>
      <c r="Z1785" s="54">
        <v>0</v>
      </c>
      <c r="AA1785" s="54">
        <v>0</v>
      </c>
      <c r="AB1785" s="54">
        <v>0</v>
      </c>
      <c r="AC1785" s="54">
        <v>0</v>
      </c>
      <c r="AD1785" s="54">
        <v>0</v>
      </c>
      <c r="AE1785" s="54">
        <v>1</v>
      </c>
      <c r="AF1785" s="54">
        <v>3</v>
      </c>
      <c r="AG1785" s="62">
        <v>0</v>
      </c>
      <c r="AH1785" s="62">
        <v>2</v>
      </c>
      <c r="AI1785" s="62">
        <v>0</v>
      </c>
      <c r="AJ1785" s="62">
        <v>1.5</v>
      </c>
      <c r="AK1785" s="54">
        <v>0</v>
      </c>
      <c r="AL1785" s="54">
        <v>0</v>
      </c>
      <c r="AM1785" s="54">
        <v>0</v>
      </c>
      <c r="AN1785" s="54">
        <v>0.3</v>
      </c>
      <c r="AO1785" s="54">
        <v>2000</v>
      </c>
      <c r="AP1785" s="54">
        <v>0.3</v>
      </c>
      <c r="AQ1785" s="54">
        <v>0</v>
      </c>
      <c r="AR1785" s="62">
        <v>0</v>
      </c>
      <c r="AS1785" s="232" t="s">
        <v>2549</v>
      </c>
      <c r="AT1785" s="58" t="s">
        <v>2436</v>
      </c>
      <c r="AU1785" s="54" t="s">
        <v>358</v>
      </c>
      <c r="AV1785" s="59">
        <v>10001007</v>
      </c>
      <c r="AW1785" s="59">
        <v>77001103</v>
      </c>
      <c r="AX1785" s="53" t="s">
        <v>2463</v>
      </c>
      <c r="AY1785" s="54">
        <v>0</v>
      </c>
      <c r="AZ1785" s="60">
        <v>0</v>
      </c>
      <c r="BA1785" s="60">
        <v>0</v>
      </c>
      <c r="BB1785" s="76" t="s">
        <v>2547</v>
      </c>
      <c r="BC1785" s="54">
        <v>0</v>
      </c>
      <c r="BD1785" s="54">
        <v>0</v>
      </c>
      <c r="BE1785" s="54">
        <v>0</v>
      </c>
      <c r="BF1785" s="54">
        <v>0</v>
      </c>
      <c r="BG1785" s="54">
        <v>0</v>
      </c>
      <c r="BH1785" s="54">
        <v>0</v>
      </c>
      <c r="BI1785" s="82">
        <v>0</v>
      </c>
      <c r="BJ1785" s="62">
        <v>0</v>
      </c>
      <c r="BK1785" s="62">
        <v>0</v>
      </c>
      <c r="BL1785" s="62">
        <v>0</v>
      </c>
      <c r="BM1785" s="62">
        <v>0</v>
      </c>
      <c r="BN1785" s="62">
        <v>0</v>
      </c>
      <c r="BO1785" s="62">
        <v>0</v>
      </c>
      <c r="BP1785" s="62">
        <v>77001106</v>
      </c>
    </row>
    <row r="1786" spans="3:68" s="2" customFormat="1" ht="19.5" customHeight="1">
      <c r="C1786" s="263">
        <v>77001106</v>
      </c>
      <c r="D1786" s="53" t="s">
        <v>2520</v>
      </c>
      <c r="E1786" s="82">
        <v>1</v>
      </c>
      <c r="F1786" s="82">
        <v>0</v>
      </c>
      <c r="G1786" s="59">
        <v>0</v>
      </c>
      <c r="H1786" s="60">
        <v>0</v>
      </c>
      <c r="I1786" s="59">
        <v>1</v>
      </c>
      <c r="J1786" s="59">
        <v>0</v>
      </c>
      <c r="K1786" s="59">
        <v>0</v>
      </c>
      <c r="L1786" s="54">
        <v>0</v>
      </c>
      <c r="M1786" s="54">
        <v>0</v>
      </c>
      <c r="N1786" s="54">
        <v>2</v>
      </c>
      <c r="O1786" s="54">
        <v>16</v>
      </c>
      <c r="P1786" s="54">
        <v>5</v>
      </c>
      <c r="Q1786" s="54">
        <v>0</v>
      </c>
      <c r="R1786" s="62">
        <v>0</v>
      </c>
      <c r="S1786" s="54">
        <v>0</v>
      </c>
      <c r="T1786" s="54">
        <v>1</v>
      </c>
      <c r="U1786" s="54">
        <v>2</v>
      </c>
      <c r="V1786" s="54">
        <v>0</v>
      </c>
      <c r="W1786" s="54">
        <v>2</v>
      </c>
      <c r="X1786" s="54">
        <v>0</v>
      </c>
      <c r="Y1786" s="54">
        <v>0</v>
      </c>
      <c r="Z1786" s="54">
        <v>0</v>
      </c>
      <c r="AA1786" s="54">
        <v>0</v>
      </c>
      <c r="AB1786" s="54">
        <v>0</v>
      </c>
      <c r="AC1786" s="54">
        <v>0</v>
      </c>
      <c r="AD1786" s="54">
        <v>0</v>
      </c>
      <c r="AE1786" s="54">
        <v>2</v>
      </c>
      <c r="AF1786" s="54" t="s">
        <v>2471</v>
      </c>
      <c r="AG1786" s="62">
        <v>0</v>
      </c>
      <c r="AH1786" s="62">
        <v>2</v>
      </c>
      <c r="AI1786" s="62">
        <v>0</v>
      </c>
      <c r="AJ1786" s="62">
        <v>1.5</v>
      </c>
      <c r="AK1786" s="54">
        <v>0</v>
      </c>
      <c r="AL1786" s="54">
        <v>0</v>
      </c>
      <c r="AM1786" s="54">
        <v>0</v>
      </c>
      <c r="AN1786" s="54">
        <v>0.5</v>
      </c>
      <c r="AO1786" s="54">
        <v>2000</v>
      </c>
      <c r="AP1786" s="54">
        <v>0.5</v>
      </c>
      <c r="AQ1786" s="54">
        <v>0</v>
      </c>
      <c r="AR1786" s="62">
        <v>0</v>
      </c>
      <c r="AS1786" s="232" t="s">
        <v>2546</v>
      </c>
      <c r="AT1786" s="58" t="s">
        <v>2436</v>
      </c>
      <c r="AU1786" s="54" t="s">
        <v>358</v>
      </c>
      <c r="AV1786" s="59">
        <v>10001007</v>
      </c>
      <c r="AW1786" s="59">
        <v>77001105</v>
      </c>
      <c r="AX1786" s="53" t="s">
        <v>2463</v>
      </c>
      <c r="AY1786" s="54">
        <v>0</v>
      </c>
      <c r="AZ1786" s="60">
        <v>0</v>
      </c>
      <c r="BA1786" s="60">
        <v>0</v>
      </c>
      <c r="BB1786" s="76" t="s">
        <v>2547</v>
      </c>
      <c r="BC1786" s="54">
        <v>0</v>
      </c>
      <c r="BD1786" s="54">
        <v>0</v>
      </c>
      <c r="BE1786" s="54">
        <v>0</v>
      </c>
      <c r="BF1786" s="54">
        <v>0</v>
      </c>
      <c r="BG1786" s="54">
        <v>0</v>
      </c>
      <c r="BH1786" s="54">
        <v>0</v>
      </c>
      <c r="BI1786" s="82">
        <v>0</v>
      </c>
      <c r="BJ1786" s="62">
        <v>0</v>
      </c>
      <c r="BK1786" s="62">
        <v>0</v>
      </c>
      <c r="BL1786" s="62">
        <v>0</v>
      </c>
      <c r="BM1786" s="62">
        <v>0</v>
      </c>
      <c r="BN1786" s="62">
        <v>0</v>
      </c>
      <c r="BO1786" s="62">
        <v>0</v>
      </c>
      <c r="BP1786" s="62">
        <v>0</v>
      </c>
    </row>
    <row r="1787" spans="3:68" s="267" customFormat="1" ht="19.5" customHeight="1">
      <c r="C1787" s="268">
        <v>77001201</v>
      </c>
      <c r="D1787" s="269" t="s">
        <v>2596</v>
      </c>
      <c r="E1787" s="268">
        <v>1</v>
      </c>
      <c r="F1787" s="271">
        <v>0</v>
      </c>
      <c r="G1787" s="268">
        <v>0</v>
      </c>
      <c r="H1787" s="270">
        <v>0</v>
      </c>
      <c r="I1787" s="268">
        <v>1</v>
      </c>
      <c r="J1787" s="268">
        <v>0</v>
      </c>
      <c r="K1787" s="268">
        <v>0</v>
      </c>
      <c r="L1787" s="271">
        <v>0</v>
      </c>
      <c r="M1787" s="271">
        <v>0</v>
      </c>
      <c r="N1787" s="271">
        <v>2</v>
      </c>
      <c r="O1787" s="271">
        <v>3</v>
      </c>
      <c r="P1787" s="271">
        <v>0.15</v>
      </c>
      <c r="Q1787" s="271">
        <v>0</v>
      </c>
      <c r="R1787" s="272">
        <v>0</v>
      </c>
      <c r="S1787" s="271">
        <v>0</v>
      </c>
      <c r="T1787" s="271">
        <v>1</v>
      </c>
      <c r="U1787" s="271">
        <v>1</v>
      </c>
      <c r="V1787" s="271">
        <v>0</v>
      </c>
      <c r="W1787" s="271">
        <v>2</v>
      </c>
      <c r="X1787" s="271">
        <v>0</v>
      </c>
      <c r="Y1787" s="271">
        <v>1</v>
      </c>
      <c r="Z1787" s="271">
        <v>0</v>
      </c>
      <c r="AA1787" s="271">
        <v>0</v>
      </c>
      <c r="AB1787" s="271">
        <v>0</v>
      </c>
      <c r="AC1787" s="271">
        <v>1</v>
      </c>
      <c r="AD1787" s="271">
        <v>15</v>
      </c>
      <c r="AE1787" s="271">
        <v>1</v>
      </c>
      <c r="AF1787" s="271">
        <v>4</v>
      </c>
      <c r="AG1787" s="272">
        <v>0</v>
      </c>
      <c r="AH1787" s="272">
        <v>1</v>
      </c>
      <c r="AI1787" s="272">
        <v>0</v>
      </c>
      <c r="AJ1787" s="272">
        <v>3</v>
      </c>
      <c r="AK1787" s="271">
        <v>0</v>
      </c>
      <c r="AL1787" s="271">
        <v>0</v>
      </c>
      <c r="AM1787" s="271">
        <v>0</v>
      </c>
      <c r="AN1787" s="271">
        <v>1.2</v>
      </c>
      <c r="AO1787" s="271">
        <v>2000</v>
      </c>
      <c r="AP1787" s="271">
        <v>1.2</v>
      </c>
      <c r="AQ1787" s="271">
        <v>0</v>
      </c>
      <c r="AR1787" s="272">
        <v>97002003</v>
      </c>
      <c r="AS1787" s="271">
        <v>0</v>
      </c>
      <c r="AT1787" s="273" t="s">
        <v>161</v>
      </c>
      <c r="AU1787" s="271" t="s">
        <v>351</v>
      </c>
      <c r="AV1787" s="268">
        <v>0</v>
      </c>
      <c r="AW1787" s="268">
        <v>77001201</v>
      </c>
      <c r="AX1787" s="269" t="s">
        <v>162</v>
      </c>
      <c r="AY1787" s="271">
        <v>0</v>
      </c>
      <c r="AZ1787" s="270">
        <v>0</v>
      </c>
      <c r="BA1787" s="270">
        <v>0</v>
      </c>
      <c r="BB1787" s="274" t="s">
        <v>2598</v>
      </c>
      <c r="BC1787" s="271">
        <v>0</v>
      </c>
      <c r="BD1787" s="271">
        <v>0</v>
      </c>
      <c r="BE1787" s="271">
        <v>0</v>
      </c>
      <c r="BF1787" s="271">
        <v>0</v>
      </c>
      <c r="BG1787" s="271">
        <v>0</v>
      </c>
      <c r="BH1787" s="271">
        <v>0</v>
      </c>
      <c r="BI1787" s="275">
        <v>0</v>
      </c>
      <c r="BJ1787" s="272">
        <v>0</v>
      </c>
      <c r="BK1787" s="272">
        <v>0</v>
      </c>
      <c r="BL1787" s="272">
        <v>0</v>
      </c>
      <c r="BM1787" s="272">
        <v>0</v>
      </c>
      <c r="BN1787" s="272">
        <v>0</v>
      </c>
      <c r="BO1787" s="272">
        <v>0</v>
      </c>
      <c r="BP1787" s="272">
        <v>0</v>
      </c>
    </row>
    <row r="1788" spans="3:68" s="267" customFormat="1" ht="19.5" customHeight="1">
      <c r="C1788" s="268">
        <v>77001202</v>
      </c>
      <c r="D1788" s="269" t="s">
        <v>2597</v>
      </c>
      <c r="E1788" s="268">
        <v>1</v>
      </c>
      <c r="F1788" s="271">
        <v>0</v>
      </c>
      <c r="G1788" s="268">
        <v>0</v>
      </c>
      <c r="H1788" s="270">
        <v>0</v>
      </c>
      <c r="I1788" s="268">
        <v>1</v>
      </c>
      <c r="J1788" s="268">
        <v>0</v>
      </c>
      <c r="K1788" s="268">
        <v>0</v>
      </c>
      <c r="L1788" s="271">
        <v>0</v>
      </c>
      <c r="M1788" s="271">
        <v>0</v>
      </c>
      <c r="N1788" s="271">
        <v>2</v>
      </c>
      <c r="O1788" s="271">
        <v>3</v>
      </c>
      <c r="P1788" s="271">
        <v>0.15</v>
      </c>
      <c r="Q1788" s="271">
        <v>0</v>
      </c>
      <c r="R1788" s="272">
        <v>0</v>
      </c>
      <c r="S1788" s="271">
        <v>0</v>
      </c>
      <c r="T1788" s="271">
        <v>1</v>
      </c>
      <c r="U1788" s="271">
        <v>1</v>
      </c>
      <c r="V1788" s="271">
        <v>0</v>
      </c>
      <c r="W1788" s="271">
        <v>0.5</v>
      </c>
      <c r="X1788" s="271">
        <v>0</v>
      </c>
      <c r="Y1788" s="271">
        <v>1</v>
      </c>
      <c r="Z1788" s="271">
        <v>0</v>
      </c>
      <c r="AA1788" s="271">
        <v>0</v>
      </c>
      <c r="AB1788" s="271">
        <v>0</v>
      </c>
      <c r="AC1788" s="271">
        <v>1</v>
      </c>
      <c r="AD1788" s="271">
        <v>0</v>
      </c>
      <c r="AE1788" s="271">
        <v>1</v>
      </c>
      <c r="AF1788" s="271">
        <v>5</v>
      </c>
      <c r="AG1788" s="272">
        <v>0</v>
      </c>
      <c r="AH1788" s="272">
        <v>1</v>
      </c>
      <c r="AI1788" s="272">
        <v>0</v>
      </c>
      <c r="AJ1788" s="272">
        <v>3</v>
      </c>
      <c r="AK1788" s="271">
        <v>0</v>
      </c>
      <c r="AL1788" s="271">
        <v>0</v>
      </c>
      <c r="AM1788" s="271">
        <v>0</v>
      </c>
      <c r="AN1788" s="271">
        <v>0</v>
      </c>
      <c r="AO1788" s="271">
        <v>1000</v>
      </c>
      <c r="AP1788" s="271">
        <v>0.2</v>
      </c>
      <c r="AQ1788" s="271">
        <v>0</v>
      </c>
      <c r="AR1788" s="272">
        <v>0</v>
      </c>
      <c r="AS1788" s="278" t="s">
        <v>2599</v>
      </c>
      <c r="AT1788" s="273" t="s">
        <v>2436</v>
      </c>
      <c r="AU1788" s="271" t="s">
        <v>351</v>
      </c>
      <c r="AV1788" s="268">
        <v>0</v>
      </c>
      <c r="AW1788" s="268">
        <v>77001202</v>
      </c>
      <c r="AX1788" s="269" t="s">
        <v>162</v>
      </c>
      <c r="AY1788" s="271">
        <v>0</v>
      </c>
      <c r="AZ1788" s="270">
        <v>0</v>
      </c>
      <c r="BA1788" s="270">
        <v>0</v>
      </c>
      <c r="BB1788" s="274" t="s">
        <v>2595</v>
      </c>
      <c r="BC1788" s="271">
        <v>0</v>
      </c>
      <c r="BD1788" s="271">
        <v>0</v>
      </c>
      <c r="BE1788" s="271">
        <v>0</v>
      </c>
      <c r="BF1788" s="271">
        <v>0</v>
      </c>
      <c r="BG1788" s="271">
        <v>0</v>
      </c>
      <c r="BH1788" s="271">
        <v>0</v>
      </c>
      <c r="BI1788" s="275">
        <v>0</v>
      </c>
      <c r="BJ1788" s="272">
        <v>0</v>
      </c>
      <c r="BK1788" s="272">
        <v>0</v>
      </c>
      <c r="BL1788" s="272">
        <v>0</v>
      </c>
      <c r="BM1788" s="272">
        <v>0</v>
      </c>
      <c r="BN1788" s="272">
        <v>0</v>
      </c>
      <c r="BO1788" s="272">
        <v>1</v>
      </c>
      <c r="BP1788" s="272">
        <v>0</v>
      </c>
    </row>
    <row r="1789" spans="3:68" s="267" customFormat="1" ht="19.5" customHeight="1">
      <c r="C1789" s="268">
        <v>77001203</v>
      </c>
      <c r="D1789" s="269" t="s">
        <v>2601</v>
      </c>
      <c r="E1789" s="268">
        <v>1</v>
      </c>
      <c r="F1789" s="271">
        <v>0</v>
      </c>
      <c r="G1789" s="268">
        <v>0</v>
      </c>
      <c r="H1789" s="270">
        <v>0</v>
      </c>
      <c r="I1789" s="268">
        <v>1</v>
      </c>
      <c r="J1789" s="268">
        <v>0</v>
      </c>
      <c r="K1789" s="268">
        <v>0</v>
      </c>
      <c r="L1789" s="271">
        <v>0</v>
      </c>
      <c r="M1789" s="271">
        <v>0</v>
      </c>
      <c r="N1789" s="271">
        <v>2</v>
      </c>
      <c r="O1789" s="271">
        <v>3</v>
      </c>
      <c r="P1789" s="271">
        <v>0.1</v>
      </c>
      <c r="Q1789" s="271">
        <v>0</v>
      </c>
      <c r="R1789" s="272">
        <v>0</v>
      </c>
      <c r="S1789" s="271">
        <v>0</v>
      </c>
      <c r="T1789" s="271">
        <v>1</v>
      </c>
      <c r="U1789" s="271">
        <v>1</v>
      </c>
      <c r="V1789" s="271">
        <v>0</v>
      </c>
      <c r="W1789" s="271">
        <v>3</v>
      </c>
      <c r="X1789" s="271">
        <v>0</v>
      </c>
      <c r="Y1789" s="271">
        <v>1</v>
      </c>
      <c r="Z1789" s="271">
        <v>0</v>
      </c>
      <c r="AA1789" s="271">
        <v>0</v>
      </c>
      <c r="AB1789" s="271">
        <v>0</v>
      </c>
      <c r="AC1789" s="271">
        <v>1</v>
      </c>
      <c r="AD1789" s="271">
        <v>5</v>
      </c>
      <c r="AE1789" s="271">
        <v>1</v>
      </c>
      <c r="AF1789" s="271">
        <v>6</v>
      </c>
      <c r="AG1789" s="272">
        <v>1</v>
      </c>
      <c r="AH1789" s="272">
        <v>1</v>
      </c>
      <c r="AI1789" s="272">
        <v>0</v>
      </c>
      <c r="AJ1789" s="272">
        <v>3</v>
      </c>
      <c r="AK1789" s="271">
        <v>0</v>
      </c>
      <c r="AL1789" s="271">
        <v>0</v>
      </c>
      <c r="AM1789" s="271">
        <v>0</v>
      </c>
      <c r="AN1789" s="271">
        <v>1.8</v>
      </c>
      <c r="AO1789" s="271">
        <v>2000</v>
      </c>
      <c r="AP1789" s="271">
        <v>2</v>
      </c>
      <c r="AQ1789" s="271">
        <v>0</v>
      </c>
      <c r="AR1789" s="272">
        <v>0</v>
      </c>
      <c r="AS1789" s="271">
        <v>97002001</v>
      </c>
      <c r="AT1789" s="273" t="s">
        <v>161</v>
      </c>
      <c r="AU1789" s="271" t="s">
        <v>351</v>
      </c>
      <c r="AV1789" s="268">
        <v>0</v>
      </c>
      <c r="AW1789" s="268">
        <v>77001203</v>
      </c>
      <c r="AX1789" s="269" t="s">
        <v>2425</v>
      </c>
      <c r="AY1789" s="271">
        <v>0</v>
      </c>
      <c r="AZ1789" s="270">
        <v>0</v>
      </c>
      <c r="BA1789" s="270">
        <v>0</v>
      </c>
      <c r="BB1789" s="274" t="s">
        <v>2610</v>
      </c>
      <c r="BC1789" s="271">
        <v>0</v>
      </c>
      <c r="BD1789" s="271">
        <v>0</v>
      </c>
      <c r="BE1789" s="271">
        <v>0</v>
      </c>
      <c r="BF1789" s="271">
        <v>0</v>
      </c>
      <c r="BG1789" s="271">
        <v>0</v>
      </c>
      <c r="BH1789" s="271">
        <v>0</v>
      </c>
      <c r="BI1789" s="275">
        <v>0</v>
      </c>
      <c r="BJ1789" s="272">
        <v>0</v>
      </c>
      <c r="BK1789" s="272">
        <v>0</v>
      </c>
      <c r="BL1789" s="272">
        <v>0</v>
      </c>
      <c r="BM1789" s="272">
        <v>0</v>
      </c>
      <c r="BN1789" s="272">
        <v>0</v>
      </c>
      <c r="BO1789" s="272">
        <v>0</v>
      </c>
      <c r="BP1789" s="272">
        <v>77001208</v>
      </c>
    </row>
    <row r="1790" spans="3:68" s="267" customFormat="1" ht="20.100000000000001" customHeight="1">
      <c r="C1790" s="268">
        <v>77001204</v>
      </c>
      <c r="D1790" s="269" t="s">
        <v>2607</v>
      </c>
      <c r="E1790" s="271">
        <v>1</v>
      </c>
      <c r="F1790" s="271">
        <v>60010100</v>
      </c>
      <c r="G1790" s="268">
        <v>0</v>
      </c>
      <c r="H1790" s="270">
        <v>0</v>
      </c>
      <c r="I1790" s="268">
        <v>1</v>
      </c>
      <c r="J1790" s="268">
        <v>0</v>
      </c>
      <c r="K1790" s="268">
        <v>0</v>
      </c>
      <c r="L1790" s="271">
        <v>0</v>
      </c>
      <c r="M1790" s="271">
        <v>0</v>
      </c>
      <c r="N1790" s="271">
        <v>2</v>
      </c>
      <c r="O1790" s="271">
        <v>1</v>
      </c>
      <c r="P1790" s="271">
        <v>0.3</v>
      </c>
      <c r="Q1790" s="271">
        <v>0</v>
      </c>
      <c r="R1790" s="272">
        <v>3</v>
      </c>
      <c r="S1790" s="271">
        <v>0</v>
      </c>
      <c r="T1790" s="271">
        <v>1</v>
      </c>
      <c r="U1790" s="271">
        <v>2</v>
      </c>
      <c r="V1790" s="271">
        <v>0</v>
      </c>
      <c r="W1790" s="271">
        <v>1</v>
      </c>
      <c r="X1790" s="271">
        <v>0</v>
      </c>
      <c r="Y1790" s="271">
        <v>0</v>
      </c>
      <c r="Z1790" s="271">
        <v>0</v>
      </c>
      <c r="AA1790" s="271">
        <v>0</v>
      </c>
      <c r="AB1790" s="271">
        <v>0</v>
      </c>
      <c r="AC1790" s="271">
        <v>0</v>
      </c>
      <c r="AD1790" s="271">
        <v>12</v>
      </c>
      <c r="AE1790" s="271">
        <v>1</v>
      </c>
      <c r="AF1790" s="271">
        <v>3</v>
      </c>
      <c r="AG1790" s="272">
        <v>6</v>
      </c>
      <c r="AH1790" s="272">
        <v>1</v>
      </c>
      <c r="AI1790" s="272">
        <v>0</v>
      </c>
      <c r="AJ1790" s="272">
        <v>1.5</v>
      </c>
      <c r="AK1790" s="271">
        <v>0</v>
      </c>
      <c r="AL1790" s="271">
        <v>0</v>
      </c>
      <c r="AM1790" s="271">
        <v>0</v>
      </c>
      <c r="AN1790" s="271">
        <v>0.5</v>
      </c>
      <c r="AO1790" s="271">
        <v>5000</v>
      </c>
      <c r="AP1790" s="271">
        <v>1</v>
      </c>
      <c r="AQ1790" s="271">
        <v>0</v>
      </c>
      <c r="AR1790" s="272">
        <v>0</v>
      </c>
      <c r="AS1790" s="271">
        <v>97002002</v>
      </c>
      <c r="AT1790" s="273" t="s">
        <v>2435</v>
      </c>
      <c r="AU1790" s="271" t="s">
        <v>351</v>
      </c>
      <c r="AV1790" s="268">
        <v>10000007</v>
      </c>
      <c r="AW1790" s="279" t="s">
        <v>2605</v>
      </c>
      <c r="AX1790" s="269" t="s">
        <v>162</v>
      </c>
      <c r="AY1790" s="271" t="s">
        <v>2611</v>
      </c>
      <c r="AZ1790" s="270">
        <v>0</v>
      </c>
      <c r="BA1790" s="270">
        <v>0</v>
      </c>
      <c r="BB1790" s="274" t="s">
        <v>2608</v>
      </c>
      <c r="BC1790" s="271">
        <v>0</v>
      </c>
      <c r="BD1790" s="271">
        <v>0</v>
      </c>
      <c r="BE1790" s="271">
        <v>0</v>
      </c>
      <c r="BF1790" s="271">
        <v>0</v>
      </c>
      <c r="BG1790" s="271">
        <v>0</v>
      </c>
      <c r="BH1790" s="271">
        <v>0</v>
      </c>
      <c r="BI1790" s="275">
        <v>0</v>
      </c>
      <c r="BJ1790" s="272">
        <v>0</v>
      </c>
      <c r="BK1790" s="272">
        <v>0</v>
      </c>
      <c r="BL1790" s="272">
        <v>0</v>
      </c>
      <c r="BM1790" s="272">
        <v>0</v>
      </c>
      <c r="BN1790" s="272">
        <v>0</v>
      </c>
      <c r="BO1790" s="272">
        <v>0</v>
      </c>
      <c r="BP1790" s="272">
        <v>0</v>
      </c>
    </row>
    <row r="1791" spans="3:68" s="267" customFormat="1" ht="19.5" customHeight="1">
      <c r="C1791" s="268">
        <v>77001205</v>
      </c>
      <c r="D1791" s="269" t="s">
        <v>2600</v>
      </c>
      <c r="E1791" s="268">
        <v>1</v>
      </c>
      <c r="F1791" s="271">
        <v>0</v>
      </c>
      <c r="G1791" s="268">
        <v>0</v>
      </c>
      <c r="H1791" s="270">
        <v>0</v>
      </c>
      <c r="I1791" s="268">
        <v>1</v>
      </c>
      <c r="J1791" s="268">
        <v>0</v>
      </c>
      <c r="K1791" s="268">
        <v>0</v>
      </c>
      <c r="L1791" s="271">
        <v>0</v>
      </c>
      <c r="M1791" s="271">
        <v>0</v>
      </c>
      <c r="N1791" s="271">
        <v>2</v>
      </c>
      <c r="O1791" s="271">
        <v>3</v>
      </c>
      <c r="P1791" s="271">
        <v>0.15</v>
      </c>
      <c r="Q1791" s="271">
        <v>0</v>
      </c>
      <c r="R1791" s="272">
        <v>0</v>
      </c>
      <c r="S1791" s="271">
        <v>0</v>
      </c>
      <c r="T1791" s="271">
        <v>1</v>
      </c>
      <c r="U1791" s="271">
        <v>1</v>
      </c>
      <c r="V1791" s="271">
        <v>0</v>
      </c>
      <c r="W1791" s="271">
        <v>0</v>
      </c>
      <c r="X1791" s="271">
        <v>0</v>
      </c>
      <c r="Y1791" s="271">
        <v>1</v>
      </c>
      <c r="Z1791" s="271">
        <v>0</v>
      </c>
      <c r="AA1791" s="271">
        <v>0</v>
      </c>
      <c r="AB1791" s="271">
        <v>0</v>
      </c>
      <c r="AC1791" s="271">
        <v>1</v>
      </c>
      <c r="AD1791" s="271">
        <v>0</v>
      </c>
      <c r="AE1791" s="271">
        <v>1</v>
      </c>
      <c r="AF1791" s="271">
        <v>5</v>
      </c>
      <c r="AG1791" s="272">
        <v>0</v>
      </c>
      <c r="AH1791" s="272">
        <v>1</v>
      </c>
      <c r="AI1791" s="272">
        <v>0</v>
      </c>
      <c r="AJ1791" s="272">
        <v>3</v>
      </c>
      <c r="AK1791" s="271">
        <v>0</v>
      </c>
      <c r="AL1791" s="271">
        <v>0</v>
      </c>
      <c r="AM1791" s="271">
        <v>0</v>
      </c>
      <c r="AN1791" s="271">
        <v>0</v>
      </c>
      <c r="AO1791" s="271">
        <v>1000</v>
      </c>
      <c r="AP1791" s="271">
        <v>0</v>
      </c>
      <c r="AQ1791" s="271">
        <v>0</v>
      </c>
      <c r="AR1791" s="272">
        <v>97002005</v>
      </c>
      <c r="AS1791" s="278">
        <v>0</v>
      </c>
      <c r="AT1791" s="273" t="s">
        <v>2436</v>
      </c>
      <c r="AU1791" s="271" t="s">
        <v>351</v>
      </c>
      <c r="AV1791" s="268">
        <v>0</v>
      </c>
      <c r="AW1791" s="268">
        <v>0</v>
      </c>
      <c r="AX1791" s="269" t="s">
        <v>162</v>
      </c>
      <c r="AY1791" s="271">
        <v>0</v>
      </c>
      <c r="AZ1791" s="270">
        <v>0</v>
      </c>
      <c r="BA1791" s="270">
        <v>0</v>
      </c>
      <c r="BB1791" s="274" t="s">
        <v>2595</v>
      </c>
      <c r="BC1791" s="271">
        <v>0</v>
      </c>
      <c r="BD1791" s="271">
        <v>0</v>
      </c>
      <c r="BE1791" s="271">
        <v>0</v>
      </c>
      <c r="BF1791" s="271">
        <v>0</v>
      </c>
      <c r="BG1791" s="271">
        <v>0</v>
      </c>
      <c r="BH1791" s="271">
        <v>0</v>
      </c>
      <c r="BI1791" s="275">
        <v>0</v>
      </c>
      <c r="BJ1791" s="272">
        <v>0</v>
      </c>
      <c r="BK1791" s="272">
        <v>0</v>
      </c>
      <c r="BL1791" s="272">
        <v>0</v>
      </c>
      <c r="BM1791" s="272">
        <v>0</v>
      </c>
      <c r="BN1791" s="272">
        <v>0</v>
      </c>
      <c r="BO1791" s="272">
        <v>1</v>
      </c>
      <c r="BP1791" s="272">
        <v>0</v>
      </c>
    </row>
    <row r="1792" spans="3:68" s="267" customFormat="1" ht="19.5" customHeight="1">
      <c r="C1792" s="268">
        <v>77001206</v>
      </c>
      <c r="D1792" s="269" t="s">
        <v>2604</v>
      </c>
      <c r="E1792" s="268">
        <v>1</v>
      </c>
      <c r="F1792" s="271">
        <v>0</v>
      </c>
      <c r="G1792" s="268">
        <v>0</v>
      </c>
      <c r="H1792" s="270">
        <v>0</v>
      </c>
      <c r="I1792" s="268">
        <v>1</v>
      </c>
      <c r="J1792" s="268">
        <v>0</v>
      </c>
      <c r="K1792" s="268">
        <v>0</v>
      </c>
      <c r="L1792" s="271">
        <v>0</v>
      </c>
      <c r="M1792" s="271">
        <v>0</v>
      </c>
      <c r="N1792" s="271">
        <v>2</v>
      </c>
      <c r="O1792" s="271" t="s">
        <v>2492</v>
      </c>
      <c r="P1792" s="271" t="s">
        <v>2494</v>
      </c>
      <c r="Q1792" s="271">
        <v>0</v>
      </c>
      <c r="R1792" s="272">
        <v>0</v>
      </c>
      <c r="S1792" s="271">
        <v>0</v>
      </c>
      <c r="T1792" s="271">
        <v>1</v>
      </c>
      <c r="U1792" s="271">
        <v>2</v>
      </c>
      <c r="V1792" s="271">
        <v>0</v>
      </c>
      <c r="W1792" s="271">
        <v>1.5</v>
      </c>
      <c r="X1792" s="271">
        <v>0</v>
      </c>
      <c r="Y1792" s="271">
        <v>0</v>
      </c>
      <c r="Z1792" s="271">
        <v>0</v>
      </c>
      <c r="AA1792" s="271">
        <v>0</v>
      </c>
      <c r="AB1792" s="271">
        <v>0</v>
      </c>
      <c r="AC1792" s="271">
        <v>1</v>
      </c>
      <c r="AD1792" s="271">
        <v>18</v>
      </c>
      <c r="AE1792" s="271">
        <v>1</v>
      </c>
      <c r="AF1792" s="271">
        <v>2</v>
      </c>
      <c r="AG1792" s="272">
        <v>0</v>
      </c>
      <c r="AH1792" s="272">
        <v>2</v>
      </c>
      <c r="AI1792" s="272">
        <v>0</v>
      </c>
      <c r="AJ1792" s="272">
        <v>2</v>
      </c>
      <c r="AK1792" s="271">
        <v>0</v>
      </c>
      <c r="AL1792" s="271">
        <v>0</v>
      </c>
      <c r="AM1792" s="271">
        <v>0</v>
      </c>
      <c r="AN1792" s="271">
        <v>1</v>
      </c>
      <c r="AO1792" s="271">
        <v>12000</v>
      </c>
      <c r="AP1792" s="271">
        <v>1</v>
      </c>
      <c r="AQ1792" s="271">
        <v>10</v>
      </c>
      <c r="AR1792" s="277">
        <v>0</v>
      </c>
      <c r="AS1792" s="278" t="s">
        <v>2602</v>
      </c>
      <c r="AT1792" s="269" t="s">
        <v>161</v>
      </c>
      <c r="AU1792" s="271" t="s">
        <v>351</v>
      </c>
      <c r="AV1792" s="268">
        <v>10000007</v>
      </c>
      <c r="AW1792" s="279" t="s">
        <v>2603</v>
      </c>
      <c r="AX1792" s="269" t="s">
        <v>382</v>
      </c>
      <c r="AY1792" s="271" t="s">
        <v>2609</v>
      </c>
      <c r="AZ1792" s="270">
        <v>0</v>
      </c>
      <c r="BA1792" s="270">
        <v>0</v>
      </c>
      <c r="BB1792" s="274" t="s">
        <v>2606</v>
      </c>
      <c r="BC1792" s="271">
        <v>0</v>
      </c>
      <c r="BD1792" s="271">
        <v>0</v>
      </c>
      <c r="BE1792" s="271">
        <v>0</v>
      </c>
      <c r="BF1792" s="271">
        <v>0</v>
      </c>
      <c r="BG1792" s="271">
        <v>0</v>
      </c>
      <c r="BH1792" s="271">
        <v>0</v>
      </c>
      <c r="BI1792" s="275">
        <v>0</v>
      </c>
      <c r="BJ1792" s="272">
        <v>0</v>
      </c>
      <c r="BK1792" s="272">
        <v>0</v>
      </c>
      <c r="BL1792" s="272">
        <v>0</v>
      </c>
      <c r="BM1792" s="272">
        <v>0</v>
      </c>
      <c r="BN1792" s="272">
        <v>0</v>
      </c>
      <c r="BO1792" s="272">
        <v>0</v>
      </c>
      <c r="BP1792" s="272">
        <v>0</v>
      </c>
    </row>
    <row r="1793" spans="3:68" s="1" customFormat="1" ht="19.5" customHeight="1">
      <c r="C1793" s="90">
        <v>77001301</v>
      </c>
      <c r="D1793" s="88" t="s">
        <v>2453</v>
      </c>
      <c r="E1793" s="86">
        <v>1</v>
      </c>
      <c r="F1793" s="86">
        <v>0</v>
      </c>
      <c r="G1793" s="86">
        <v>0</v>
      </c>
      <c r="H1793" s="87">
        <v>0</v>
      </c>
      <c r="I1793" s="86">
        <v>1</v>
      </c>
      <c r="J1793" s="86">
        <v>0</v>
      </c>
      <c r="K1793" s="87">
        <v>0</v>
      </c>
      <c r="L1793" s="87">
        <v>0</v>
      </c>
      <c r="M1793" s="86">
        <v>0</v>
      </c>
      <c r="N1793" s="86">
        <v>2</v>
      </c>
      <c r="O1793" s="86">
        <v>2</v>
      </c>
      <c r="P1793" s="86">
        <v>0.5</v>
      </c>
      <c r="Q1793" s="86">
        <v>1</v>
      </c>
      <c r="R1793" s="95">
        <v>0</v>
      </c>
      <c r="S1793" s="86">
        <v>0</v>
      </c>
      <c r="T1793" s="91">
        <v>1</v>
      </c>
      <c r="U1793" s="86">
        <v>1</v>
      </c>
      <c r="V1793" s="87">
        <v>0</v>
      </c>
      <c r="W1793" s="86">
        <v>5</v>
      </c>
      <c r="X1793" s="86">
        <v>0</v>
      </c>
      <c r="Y1793" s="86">
        <v>0</v>
      </c>
      <c r="Z1793" s="86">
        <v>0</v>
      </c>
      <c r="AA1793" s="87">
        <v>0</v>
      </c>
      <c r="AB1793" s="86">
        <v>0</v>
      </c>
      <c r="AC1793" s="86">
        <v>0</v>
      </c>
      <c r="AD1793" s="86">
        <v>99999</v>
      </c>
      <c r="AE1793" s="86">
        <v>1</v>
      </c>
      <c r="AF1793" s="86">
        <v>5</v>
      </c>
      <c r="AG1793" s="96">
        <v>0</v>
      </c>
      <c r="AH1793" s="96">
        <v>0</v>
      </c>
      <c r="AI1793" s="95">
        <v>0</v>
      </c>
      <c r="AJ1793" s="86">
        <v>0</v>
      </c>
      <c r="AK1793" s="97">
        <v>0</v>
      </c>
      <c r="AL1793" s="86">
        <v>1.5</v>
      </c>
      <c r="AM1793" s="86">
        <v>0</v>
      </c>
      <c r="AN1793" s="86">
        <v>1</v>
      </c>
      <c r="AO1793" s="86">
        <v>2000</v>
      </c>
      <c r="AP1793" s="86">
        <v>1</v>
      </c>
      <c r="AQ1793" s="86">
        <v>0</v>
      </c>
      <c r="AR1793" s="233" t="s">
        <v>2584</v>
      </c>
      <c r="AS1793" s="86">
        <v>0</v>
      </c>
      <c r="AT1793" s="93" t="s">
        <v>161</v>
      </c>
      <c r="AU1793" s="87">
        <v>0</v>
      </c>
      <c r="AV1793" s="87">
        <v>0</v>
      </c>
      <c r="AW1793" s="87">
        <v>77001305</v>
      </c>
      <c r="AX1793" s="89" t="s">
        <v>346</v>
      </c>
      <c r="AY1793" s="86" t="s">
        <v>2550</v>
      </c>
      <c r="AZ1793" s="105">
        <v>0</v>
      </c>
      <c r="BA1793" s="92">
        <v>0</v>
      </c>
      <c r="BB1793" s="101" t="s">
        <v>2585</v>
      </c>
      <c r="BC1793" s="86">
        <v>0</v>
      </c>
      <c r="BD1793" s="86">
        <v>0</v>
      </c>
      <c r="BE1793" s="90">
        <v>0</v>
      </c>
      <c r="BF1793" s="86">
        <v>0</v>
      </c>
      <c r="BG1793" s="86">
        <v>0</v>
      </c>
      <c r="BH1793" s="97">
        <v>0</v>
      </c>
      <c r="BI1793" s="86">
        <v>0</v>
      </c>
      <c r="BJ1793" s="95">
        <v>0</v>
      </c>
      <c r="BK1793" s="95">
        <v>0</v>
      </c>
      <c r="BL1793" s="95">
        <v>0</v>
      </c>
      <c r="BM1793" s="95">
        <v>0</v>
      </c>
      <c r="BN1793" s="95">
        <v>0</v>
      </c>
      <c r="BO1793" s="95">
        <v>0</v>
      </c>
      <c r="BP1793" s="95">
        <v>0</v>
      </c>
    </row>
    <row r="1794" spans="3:68" s="1" customFormat="1" ht="19.5" hidden="1" customHeight="1">
      <c r="C1794" s="90">
        <v>77001302</v>
      </c>
      <c r="D1794" s="89" t="s">
        <v>518</v>
      </c>
      <c r="E1794" s="86">
        <v>1</v>
      </c>
      <c r="F1794" s="86">
        <v>0</v>
      </c>
      <c r="G1794" s="91">
        <v>0</v>
      </c>
      <c r="H1794" s="92">
        <v>0</v>
      </c>
      <c r="I1794" s="90">
        <v>1</v>
      </c>
      <c r="J1794" s="90">
        <v>0</v>
      </c>
      <c r="K1794" s="90">
        <v>0</v>
      </c>
      <c r="L1794" s="91">
        <v>0</v>
      </c>
      <c r="M1794" s="91">
        <v>0</v>
      </c>
      <c r="N1794" s="91">
        <v>2</v>
      </c>
      <c r="O1794" s="91">
        <v>1</v>
      </c>
      <c r="P1794" s="91">
        <v>0.2</v>
      </c>
      <c r="Q1794" s="91">
        <v>0</v>
      </c>
      <c r="R1794" s="95">
        <v>0</v>
      </c>
      <c r="S1794" s="91">
        <v>0</v>
      </c>
      <c r="T1794" s="91">
        <v>1</v>
      </c>
      <c r="U1794" s="86">
        <v>1</v>
      </c>
      <c r="V1794" s="91">
        <v>0</v>
      </c>
      <c r="W1794" s="91">
        <v>1</v>
      </c>
      <c r="X1794" s="91">
        <v>150</v>
      </c>
      <c r="Y1794" s="91">
        <v>1</v>
      </c>
      <c r="Z1794" s="91">
        <v>0</v>
      </c>
      <c r="AA1794" s="91">
        <v>0</v>
      </c>
      <c r="AB1794" s="91">
        <v>0</v>
      </c>
      <c r="AC1794" s="91">
        <v>1</v>
      </c>
      <c r="AD1794" s="91">
        <v>8</v>
      </c>
      <c r="AE1794" s="91">
        <v>2</v>
      </c>
      <c r="AF1794" s="91" t="s">
        <v>2471</v>
      </c>
      <c r="AG1794" s="95">
        <v>0</v>
      </c>
      <c r="AH1794" s="95">
        <v>2</v>
      </c>
      <c r="AI1794" s="95">
        <v>0</v>
      </c>
      <c r="AJ1794" s="95">
        <v>1.5</v>
      </c>
      <c r="AK1794" s="91">
        <v>0</v>
      </c>
      <c r="AL1794" s="91">
        <v>0</v>
      </c>
      <c r="AM1794" s="91">
        <v>0</v>
      </c>
      <c r="AN1794" s="91">
        <v>1.5</v>
      </c>
      <c r="AO1794" s="91">
        <v>1600</v>
      </c>
      <c r="AP1794" s="91">
        <v>1</v>
      </c>
      <c r="AQ1794" s="91">
        <v>15</v>
      </c>
      <c r="AR1794" s="236" t="s">
        <v>2551</v>
      </c>
      <c r="AS1794" s="237" t="s">
        <v>2552</v>
      </c>
      <c r="AT1794" s="89" t="s">
        <v>199</v>
      </c>
      <c r="AU1794" s="91" t="s">
        <v>171</v>
      </c>
      <c r="AV1794" s="90">
        <v>10000011</v>
      </c>
      <c r="AW1794" s="90">
        <v>77001301</v>
      </c>
      <c r="AX1794" s="89" t="s">
        <v>172</v>
      </c>
      <c r="AY1794" s="91">
        <v>0</v>
      </c>
      <c r="AZ1794" s="92">
        <v>0</v>
      </c>
      <c r="BA1794" s="92">
        <v>0</v>
      </c>
      <c r="BB1794" s="102" t="s">
        <v>2553</v>
      </c>
      <c r="BC1794" s="91">
        <v>0</v>
      </c>
      <c r="BD1794" s="91">
        <v>0</v>
      </c>
      <c r="BE1794" s="91">
        <v>0</v>
      </c>
      <c r="BF1794" s="91">
        <v>0</v>
      </c>
      <c r="BG1794" s="91">
        <v>0</v>
      </c>
      <c r="BH1794" s="91">
        <v>0</v>
      </c>
      <c r="BI1794" s="86">
        <v>0</v>
      </c>
      <c r="BJ1794" s="95">
        <v>0</v>
      </c>
      <c r="BK1794" s="95">
        <v>0</v>
      </c>
      <c r="BL1794" s="95">
        <v>0</v>
      </c>
      <c r="BM1794" s="95">
        <v>0</v>
      </c>
      <c r="BN1794" s="95">
        <v>0</v>
      </c>
      <c r="BO1794" s="95">
        <v>0</v>
      </c>
      <c r="BP1794" s="95">
        <v>77001305</v>
      </c>
    </row>
    <row r="1795" spans="3:68" s="1" customFormat="1" ht="20.100000000000001" customHeight="1">
      <c r="C1795" s="90">
        <v>77001303</v>
      </c>
      <c r="D1795" s="89" t="s">
        <v>522</v>
      </c>
      <c r="E1795" s="86">
        <v>1</v>
      </c>
      <c r="F1795" s="86">
        <v>0</v>
      </c>
      <c r="G1795" s="91">
        <v>0</v>
      </c>
      <c r="H1795" s="92">
        <v>0</v>
      </c>
      <c r="I1795" s="90">
        <v>1</v>
      </c>
      <c r="J1795" s="90">
        <v>0</v>
      </c>
      <c r="K1795" s="90">
        <v>0</v>
      </c>
      <c r="L1795" s="91">
        <v>0</v>
      </c>
      <c r="M1795" s="91">
        <v>0</v>
      </c>
      <c r="N1795" s="91">
        <v>2</v>
      </c>
      <c r="O1795" s="91">
        <v>3</v>
      </c>
      <c r="P1795" s="91">
        <v>0.2</v>
      </c>
      <c r="Q1795" s="91">
        <v>0</v>
      </c>
      <c r="R1795" s="95">
        <v>0</v>
      </c>
      <c r="S1795" s="91">
        <v>0</v>
      </c>
      <c r="T1795" s="91">
        <v>1</v>
      </c>
      <c r="U1795" s="86">
        <v>1</v>
      </c>
      <c r="V1795" s="91">
        <v>0</v>
      </c>
      <c r="W1795" s="91">
        <v>3</v>
      </c>
      <c r="X1795" s="91">
        <v>0</v>
      </c>
      <c r="Y1795" s="91">
        <v>1</v>
      </c>
      <c r="Z1795" s="91">
        <v>0</v>
      </c>
      <c r="AA1795" s="91">
        <v>0</v>
      </c>
      <c r="AB1795" s="91">
        <v>0</v>
      </c>
      <c r="AC1795" s="91">
        <v>1</v>
      </c>
      <c r="AD1795" s="91">
        <v>5</v>
      </c>
      <c r="AE1795" s="91">
        <v>1</v>
      </c>
      <c r="AF1795" s="91">
        <v>6</v>
      </c>
      <c r="AG1795" s="95">
        <v>0</v>
      </c>
      <c r="AH1795" s="95">
        <v>1</v>
      </c>
      <c r="AI1795" s="95">
        <v>0</v>
      </c>
      <c r="AJ1795" s="95">
        <v>3</v>
      </c>
      <c r="AK1795" s="91">
        <v>0</v>
      </c>
      <c r="AL1795" s="91">
        <v>1</v>
      </c>
      <c r="AM1795" s="91">
        <v>0</v>
      </c>
      <c r="AN1795" s="91">
        <v>1</v>
      </c>
      <c r="AO1795" s="91">
        <v>3000</v>
      </c>
      <c r="AP1795" s="91">
        <v>1</v>
      </c>
      <c r="AQ1795" s="91">
        <v>0</v>
      </c>
      <c r="AR1795" s="95">
        <v>0</v>
      </c>
      <c r="AS1795" s="237" t="s">
        <v>2552</v>
      </c>
      <c r="AT1795" s="89" t="s">
        <v>400</v>
      </c>
      <c r="AU1795" s="91" t="s">
        <v>171</v>
      </c>
      <c r="AV1795" s="90">
        <v>10000011</v>
      </c>
      <c r="AW1795" s="90">
        <v>77001302</v>
      </c>
      <c r="AX1795" s="93" t="s">
        <v>162</v>
      </c>
      <c r="AY1795" s="91">
        <v>0</v>
      </c>
      <c r="AZ1795" s="92">
        <v>0</v>
      </c>
      <c r="BA1795" s="92">
        <v>0</v>
      </c>
      <c r="BB1795" s="102" t="s">
        <v>523</v>
      </c>
      <c r="BC1795" s="91">
        <v>0</v>
      </c>
      <c r="BD1795" s="91">
        <v>0</v>
      </c>
      <c r="BE1795" s="91">
        <v>0</v>
      </c>
      <c r="BF1795" s="91">
        <v>0</v>
      </c>
      <c r="BG1795" s="91">
        <v>0</v>
      </c>
      <c r="BH1795" s="91">
        <v>0</v>
      </c>
      <c r="BI1795" s="86">
        <v>0</v>
      </c>
      <c r="BJ1795" s="95">
        <v>0</v>
      </c>
      <c r="BK1795" s="95">
        <v>0</v>
      </c>
      <c r="BL1795" s="95">
        <v>0</v>
      </c>
      <c r="BM1795" s="95">
        <v>0</v>
      </c>
      <c r="BN1795" s="95">
        <v>0</v>
      </c>
      <c r="BO1795" s="95">
        <v>0</v>
      </c>
      <c r="BP1795" s="95">
        <v>0</v>
      </c>
    </row>
    <row r="1796" spans="3:68" s="1" customFormat="1" ht="20.100000000000001" customHeight="1">
      <c r="C1796" s="90">
        <v>77001304</v>
      </c>
      <c r="D1796" s="94" t="s">
        <v>524</v>
      </c>
      <c r="E1796" s="86">
        <v>1</v>
      </c>
      <c r="F1796" s="86">
        <v>0</v>
      </c>
      <c r="G1796" s="86">
        <v>0</v>
      </c>
      <c r="H1796" s="87">
        <v>0</v>
      </c>
      <c r="I1796" s="86">
        <v>0</v>
      </c>
      <c r="J1796" s="86">
        <v>0</v>
      </c>
      <c r="K1796" s="87">
        <v>0</v>
      </c>
      <c r="L1796" s="87">
        <v>0</v>
      </c>
      <c r="M1796" s="86">
        <v>0</v>
      </c>
      <c r="N1796" s="91">
        <v>2</v>
      </c>
      <c r="O1796" s="91">
        <v>2</v>
      </c>
      <c r="P1796" s="86">
        <v>0.8</v>
      </c>
      <c r="Q1796" s="86">
        <v>0</v>
      </c>
      <c r="R1796" s="95">
        <v>0</v>
      </c>
      <c r="S1796" s="86">
        <v>0</v>
      </c>
      <c r="T1796" s="91">
        <v>1</v>
      </c>
      <c r="U1796" s="86">
        <v>1</v>
      </c>
      <c r="V1796" s="87">
        <v>0</v>
      </c>
      <c r="W1796" s="86">
        <v>3</v>
      </c>
      <c r="X1796" s="86">
        <v>0</v>
      </c>
      <c r="Y1796" s="86">
        <v>0</v>
      </c>
      <c r="Z1796" s="86">
        <v>0</v>
      </c>
      <c r="AA1796" s="87">
        <v>0</v>
      </c>
      <c r="AB1796" s="86">
        <v>0</v>
      </c>
      <c r="AC1796" s="86">
        <v>0</v>
      </c>
      <c r="AD1796" s="86">
        <v>12</v>
      </c>
      <c r="AE1796" s="86">
        <v>1</v>
      </c>
      <c r="AF1796" s="91">
        <v>2</v>
      </c>
      <c r="AG1796" s="96">
        <v>0</v>
      </c>
      <c r="AH1796" s="96">
        <v>2</v>
      </c>
      <c r="AI1796" s="95">
        <v>0</v>
      </c>
      <c r="AJ1796" s="86">
        <v>1.5</v>
      </c>
      <c r="AK1796" s="97">
        <v>0</v>
      </c>
      <c r="AL1796" s="86">
        <v>0</v>
      </c>
      <c r="AM1796" s="86">
        <v>0</v>
      </c>
      <c r="AN1796" s="86">
        <v>2.5</v>
      </c>
      <c r="AO1796" s="91">
        <v>8000</v>
      </c>
      <c r="AP1796" s="86">
        <v>1.5</v>
      </c>
      <c r="AQ1796" s="86">
        <v>10</v>
      </c>
      <c r="AR1796" s="95">
        <v>0</v>
      </c>
      <c r="AS1796" s="237" t="s">
        <v>2554</v>
      </c>
      <c r="AT1796" s="93" t="s">
        <v>216</v>
      </c>
      <c r="AU1796" s="87">
        <v>0</v>
      </c>
      <c r="AV1796" s="87">
        <v>0</v>
      </c>
      <c r="AW1796" s="90">
        <v>77001303</v>
      </c>
      <c r="AX1796" s="93" t="s">
        <v>382</v>
      </c>
      <c r="AY1796" s="91" t="s">
        <v>525</v>
      </c>
      <c r="AZ1796" s="92">
        <v>0</v>
      </c>
      <c r="BA1796" s="92">
        <v>0</v>
      </c>
      <c r="BB1796" s="102" t="s">
        <v>2555</v>
      </c>
      <c r="BC1796" s="86">
        <v>2</v>
      </c>
      <c r="BD1796" s="86">
        <v>0</v>
      </c>
      <c r="BE1796" s="90">
        <v>0</v>
      </c>
      <c r="BF1796" s="86">
        <v>1</v>
      </c>
      <c r="BG1796" s="86">
        <v>2</v>
      </c>
      <c r="BH1796" s="97">
        <v>0</v>
      </c>
      <c r="BI1796" s="86">
        <v>0</v>
      </c>
      <c r="BJ1796" s="95">
        <v>0</v>
      </c>
      <c r="BK1796" s="95">
        <v>0</v>
      </c>
      <c r="BL1796" s="95">
        <v>0</v>
      </c>
      <c r="BM1796" s="95">
        <v>0</v>
      </c>
      <c r="BN1796" s="95">
        <v>0</v>
      </c>
      <c r="BO1796" s="95">
        <v>0</v>
      </c>
      <c r="BP1796" s="95">
        <v>0</v>
      </c>
    </row>
    <row r="1797" spans="3:68" s="1" customFormat="1" ht="20.100000000000001" customHeight="1">
      <c r="C1797" s="90">
        <v>77001305</v>
      </c>
      <c r="D1797" s="89" t="s">
        <v>493</v>
      </c>
      <c r="E1797" s="86">
        <v>1</v>
      </c>
      <c r="F1797" s="86">
        <v>0</v>
      </c>
      <c r="G1797" s="91">
        <v>0</v>
      </c>
      <c r="H1797" s="92">
        <v>0</v>
      </c>
      <c r="I1797" s="90">
        <v>1</v>
      </c>
      <c r="J1797" s="90">
        <v>0</v>
      </c>
      <c r="K1797" s="90">
        <v>0</v>
      </c>
      <c r="L1797" s="91">
        <v>0</v>
      </c>
      <c r="M1797" s="91">
        <v>0</v>
      </c>
      <c r="N1797" s="91">
        <v>2</v>
      </c>
      <c r="O1797" s="91">
        <v>1</v>
      </c>
      <c r="P1797" s="91">
        <v>0.2</v>
      </c>
      <c r="Q1797" s="91">
        <v>0</v>
      </c>
      <c r="R1797" s="95">
        <v>0</v>
      </c>
      <c r="S1797" s="91">
        <v>0</v>
      </c>
      <c r="T1797" s="91">
        <v>1</v>
      </c>
      <c r="U1797" s="86">
        <v>1</v>
      </c>
      <c r="V1797" s="91">
        <v>0</v>
      </c>
      <c r="W1797" s="91">
        <v>1</v>
      </c>
      <c r="X1797" s="91">
        <v>150</v>
      </c>
      <c r="Y1797" s="91">
        <v>1</v>
      </c>
      <c r="Z1797" s="91">
        <v>0</v>
      </c>
      <c r="AA1797" s="91">
        <v>0</v>
      </c>
      <c r="AB1797" s="91">
        <v>0</v>
      </c>
      <c r="AC1797" s="91">
        <v>1</v>
      </c>
      <c r="AD1797" s="91">
        <v>12</v>
      </c>
      <c r="AE1797" s="91">
        <v>2</v>
      </c>
      <c r="AF1797" s="91" t="s">
        <v>169</v>
      </c>
      <c r="AG1797" s="95">
        <v>0</v>
      </c>
      <c r="AH1797" s="95">
        <v>2</v>
      </c>
      <c r="AI1797" s="95">
        <v>0</v>
      </c>
      <c r="AJ1797" s="95">
        <v>1.5</v>
      </c>
      <c r="AK1797" s="91">
        <v>0</v>
      </c>
      <c r="AL1797" s="91">
        <v>0</v>
      </c>
      <c r="AM1797" s="91">
        <v>0</v>
      </c>
      <c r="AN1797" s="91">
        <v>1.5</v>
      </c>
      <c r="AO1797" s="91">
        <v>1600</v>
      </c>
      <c r="AP1797" s="91">
        <v>1</v>
      </c>
      <c r="AQ1797" s="91">
        <v>15</v>
      </c>
      <c r="AR1797" s="233" t="s">
        <v>2551</v>
      </c>
      <c r="AS1797" s="237" t="s">
        <v>2552</v>
      </c>
      <c r="AT1797" s="89" t="s">
        <v>199</v>
      </c>
      <c r="AU1797" s="91" t="s">
        <v>171</v>
      </c>
      <c r="AV1797" s="90">
        <v>10000011</v>
      </c>
      <c r="AW1797" s="90">
        <v>77001301</v>
      </c>
      <c r="AX1797" s="89" t="s">
        <v>172</v>
      </c>
      <c r="AY1797" s="91">
        <v>0</v>
      </c>
      <c r="AZ1797" s="92">
        <v>0</v>
      </c>
      <c r="BA1797" s="92">
        <v>0</v>
      </c>
      <c r="BB1797" s="102" t="s">
        <v>2556</v>
      </c>
      <c r="BC1797" s="91">
        <v>0</v>
      </c>
      <c r="BD1797" s="91">
        <v>0</v>
      </c>
      <c r="BE1797" s="91">
        <v>0</v>
      </c>
      <c r="BF1797" s="91">
        <v>0</v>
      </c>
      <c r="BG1797" s="91">
        <v>0</v>
      </c>
      <c r="BH1797" s="91">
        <v>0</v>
      </c>
      <c r="BI1797" s="86">
        <v>0</v>
      </c>
      <c r="BJ1797" s="95">
        <v>0</v>
      </c>
      <c r="BK1797" s="95">
        <v>0</v>
      </c>
      <c r="BL1797" s="95">
        <v>0</v>
      </c>
      <c r="BM1797" s="95">
        <v>0</v>
      </c>
      <c r="BN1797" s="95">
        <v>0</v>
      </c>
      <c r="BO1797" s="95">
        <v>0</v>
      </c>
      <c r="BP1797" s="95">
        <v>77001306</v>
      </c>
    </row>
    <row r="1798" spans="3:68" s="1" customFormat="1" ht="20.100000000000001" customHeight="1">
      <c r="C1798" s="90">
        <v>77001306</v>
      </c>
      <c r="D1798" s="89" t="s">
        <v>493</v>
      </c>
      <c r="E1798" s="86">
        <v>1</v>
      </c>
      <c r="F1798" s="86">
        <v>0</v>
      </c>
      <c r="G1798" s="91">
        <v>0</v>
      </c>
      <c r="H1798" s="92">
        <v>0</v>
      </c>
      <c r="I1798" s="90">
        <v>1</v>
      </c>
      <c r="J1798" s="90">
        <v>0</v>
      </c>
      <c r="K1798" s="90">
        <v>0</v>
      </c>
      <c r="L1798" s="91">
        <v>0</v>
      </c>
      <c r="M1798" s="91">
        <v>0</v>
      </c>
      <c r="N1798" s="91">
        <v>2</v>
      </c>
      <c r="O1798" s="91">
        <v>1</v>
      </c>
      <c r="P1798" s="91">
        <v>0.2</v>
      </c>
      <c r="Q1798" s="91">
        <v>0</v>
      </c>
      <c r="R1798" s="95">
        <v>0</v>
      </c>
      <c r="S1798" s="91">
        <v>0</v>
      </c>
      <c r="T1798" s="91">
        <v>1</v>
      </c>
      <c r="U1798" s="86">
        <v>1</v>
      </c>
      <c r="V1798" s="91">
        <v>0</v>
      </c>
      <c r="W1798" s="91">
        <v>1</v>
      </c>
      <c r="X1798" s="91">
        <v>150</v>
      </c>
      <c r="Y1798" s="91">
        <v>1</v>
      </c>
      <c r="Z1798" s="91">
        <v>0</v>
      </c>
      <c r="AA1798" s="91">
        <v>0</v>
      </c>
      <c r="AB1798" s="91">
        <v>0</v>
      </c>
      <c r="AC1798" s="91">
        <v>1</v>
      </c>
      <c r="AD1798" s="91">
        <v>12</v>
      </c>
      <c r="AE1798" s="91">
        <v>2</v>
      </c>
      <c r="AF1798" s="91" t="s">
        <v>169</v>
      </c>
      <c r="AG1798" s="95">
        <v>0</v>
      </c>
      <c r="AH1798" s="95">
        <v>2</v>
      </c>
      <c r="AI1798" s="95">
        <v>0</v>
      </c>
      <c r="AJ1798" s="95">
        <v>1.5</v>
      </c>
      <c r="AK1798" s="91">
        <v>0</v>
      </c>
      <c r="AL1798" s="91">
        <v>0</v>
      </c>
      <c r="AM1798" s="91">
        <v>0</v>
      </c>
      <c r="AN1798" s="91">
        <v>1.5</v>
      </c>
      <c r="AO1798" s="91">
        <v>1600</v>
      </c>
      <c r="AP1798" s="91">
        <v>1</v>
      </c>
      <c r="AQ1798" s="91">
        <v>15</v>
      </c>
      <c r="AR1798" s="233" t="s">
        <v>2551</v>
      </c>
      <c r="AS1798" s="237" t="s">
        <v>2552</v>
      </c>
      <c r="AT1798" s="89" t="s">
        <v>199</v>
      </c>
      <c r="AU1798" s="91" t="s">
        <v>171</v>
      </c>
      <c r="AV1798" s="90">
        <v>10000011</v>
      </c>
      <c r="AW1798" s="90">
        <v>77001301</v>
      </c>
      <c r="AX1798" s="89" t="s">
        <v>172</v>
      </c>
      <c r="AY1798" s="91">
        <v>0</v>
      </c>
      <c r="AZ1798" s="92">
        <v>0</v>
      </c>
      <c r="BA1798" s="92">
        <v>0</v>
      </c>
      <c r="BB1798" s="102" t="s">
        <v>2556</v>
      </c>
      <c r="BC1798" s="91">
        <v>0</v>
      </c>
      <c r="BD1798" s="91">
        <v>0</v>
      </c>
      <c r="BE1798" s="91">
        <v>0</v>
      </c>
      <c r="BF1798" s="91">
        <v>0</v>
      </c>
      <c r="BG1798" s="91">
        <v>0</v>
      </c>
      <c r="BH1798" s="91">
        <v>0</v>
      </c>
      <c r="BI1798" s="86">
        <v>0</v>
      </c>
      <c r="BJ1798" s="95">
        <v>0</v>
      </c>
      <c r="BK1798" s="95">
        <v>0</v>
      </c>
      <c r="BL1798" s="95">
        <v>0</v>
      </c>
      <c r="BM1798" s="95">
        <v>0</v>
      </c>
      <c r="BN1798" s="95">
        <v>0</v>
      </c>
      <c r="BO1798" s="95">
        <v>0</v>
      </c>
      <c r="BP1798" s="95">
        <v>77001304</v>
      </c>
    </row>
    <row r="1799" spans="3:68" s="1" customFormat="1" ht="20.100000000000001" customHeight="1">
      <c r="C1799" s="90">
        <v>77001307</v>
      </c>
      <c r="D1799" s="89" t="s">
        <v>2557</v>
      </c>
      <c r="E1799" s="86">
        <v>1</v>
      </c>
      <c r="F1799" s="86">
        <v>0</v>
      </c>
      <c r="G1799" s="90">
        <v>0</v>
      </c>
      <c r="H1799" s="92">
        <v>0</v>
      </c>
      <c r="I1799" s="90">
        <v>1</v>
      </c>
      <c r="J1799" s="90">
        <v>0</v>
      </c>
      <c r="K1799" s="90">
        <v>0</v>
      </c>
      <c r="L1799" s="91">
        <v>0</v>
      </c>
      <c r="M1799" s="91">
        <v>0</v>
      </c>
      <c r="N1799" s="91">
        <v>2</v>
      </c>
      <c r="O1799" s="91">
        <v>16</v>
      </c>
      <c r="P1799" s="91">
        <v>5</v>
      </c>
      <c r="Q1799" s="91">
        <v>0</v>
      </c>
      <c r="R1799" s="95">
        <v>0</v>
      </c>
      <c r="S1799" s="91">
        <v>0</v>
      </c>
      <c r="T1799" s="91">
        <v>1</v>
      </c>
      <c r="U1799" s="86">
        <v>1</v>
      </c>
      <c r="V1799" s="91">
        <v>0</v>
      </c>
      <c r="W1799" s="91">
        <v>2</v>
      </c>
      <c r="X1799" s="91">
        <v>0</v>
      </c>
      <c r="Y1799" s="91">
        <v>0</v>
      </c>
      <c r="Z1799" s="91">
        <v>0</v>
      </c>
      <c r="AA1799" s="91">
        <v>0</v>
      </c>
      <c r="AB1799" s="91">
        <v>0</v>
      </c>
      <c r="AC1799" s="91">
        <v>0</v>
      </c>
      <c r="AD1799" s="91">
        <v>0</v>
      </c>
      <c r="AE1799" s="91">
        <v>2</v>
      </c>
      <c r="AF1799" s="91" t="s">
        <v>2471</v>
      </c>
      <c r="AG1799" s="95">
        <v>0</v>
      </c>
      <c r="AH1799" s="95">
        <v>2</v>
      </c>
      <c r="AI1799" s="95">
        <v>0</v>
      </c>
      <c r="AJ1799" s="95">
        <v>1.5</v>
      </c>
      <c r="AK1799" s="91">
        <v>0</v>
      </c>
      <c r="AL1799" s="91">
        <v>0</v>
      </c>
      <c r="AM1799" s="91">
        <v>0</v>
      </c>
      <c r="AN1799" s="91">
        <v>1</v>
      </c>
      <c r="AO1799" s="91">
        <v>2000</v>
      </c>
      <c r="AP1799" s="91">
        <v>1</v>
      </c>
      <c r="AQ1799" s="91">
        <v>0</v>
      </c>
      <c r="AR1799" s="95">
        <v>0</v>
      </c>
      <c r="AS1799" s="237" t="s">
        <v>2552</v>
      </c>
      <c r="AT1799" s="93" t="s">
        <v>2436</v>
      </c>
      <c r="AU1799" s="91" t="s">
        <v>358</v>
      </c>
      <c r="AV1799" s="90">
        <v>10001007</v>
      </c>
      <c r="AW1799" s="90">
        <v>77001304</v>
      </c>
      <c r="AX1799" s="89" t="s">
        <v>2463</v>
      </c>
      <c r="AY1799" s="91">
        <v>0</v>
      </c>
      <c r="AZ1799" s="92">
        <v>0</v>
      </c>
      <c r="BA1799" s="92">
        <v>0</v>
      </c>
      <c r="BB1799" s="102" t="s">
        <v>2558</v>
      </c>
      <c r="BC1799" s="91">
        <v>0</v>
      </c>
      <c r="BD1799" s="91">
        <v>0</v>
      </c>
      <c r="BE1799" s="91">
        <v>0</v>
      </c>
      <c r="BF1799" s="91">
        <v>0</v>
      </c>
      <c r="BG1799" s="91">
        <v>0</v>
      </c>
      <c r="BH1799" s="91">
        <v>0</v>
      </c>
      <c r="BI1799" s="86">
        <v>0</v>
      </c>
      <c r="BJ1799" s="95">
        <v>0</v>
      </c>
      <c r="BK1799" s="95">
        <v>0</v>
      </c>
      <c r="BL1799" s="95">
        <v>0</v>
      </c>
      <c r="BM1799" s="95">
        <v>0</v>
      </c>
      <c r="BN1799" s="95">
        <v>0</v>
      </c>
      <c r="BO1799" s="95">
        <v>0</v>
      </c>
      <c r="BP1799" s="95">
        <v>0</v>
      </c>
    </row>
    <row r="1800" spans="3:68" s="2" customFormat="1" ht="19.5" customHeight="1">
      <c r="C1800" s="59">
        <v>77001401</v>
      </c>
      <c r="D1800" s="53" t="s">
        <v>2467</v>
      </c>
      <c r="E1800" s="59">
        <v>1</v>
      </c>
      <c r="F1800" s="59">
        <v>0</v>
      </c>
      <c r="G1800" s="59">
        <v>0</v>
      </c>
      <c r="H1800" s="60">
        <v>0</v>
      </c>
      <c r="I1800" s="59">
        <v>1</v>
      </c>
      <c r="J1800" s="59">
        <v>0</v>
      </c>
      <c r="K1800" s="59">
        <v>0</v>
      </c>
      <c r="L1800" s="54">
        <v>0</v>
      </c>
      <c r="M1800" s="54">
        <v>0</v>
      </c>
      <c r="N1800" s="54">
        <v>2</v>
      </c>
      <c r="O1800" s="54">
        <v>16</v>
      </c>
      <c r="P1800" s="54">
        <v>5</v>
      </c>
      <c r="Q1800" s="54">
        <v>0</v>
      </c>
      <c r="R1800" s="62">
        <v>0</v>
      </c>
      <c r="S1800" s="54">
        <v>0</v>
      </c>
      <c r="T1800" s="54">
        <v>1</v>
      </c>
      <c r="U1800" s="54">
        <v>2</v>
      </c>
      <c r="V1800" s="54">
        <v>0</v>
      </c>
      <c r="W1800" s="54">
        <v>1</v>
      </c>
      <c r="X1800" s="54">
        <v>0</v>
      </c>
      <c r="Y1800" s="54">
        <v>1</v>
      </c>
      <c r="Z1800" s="54">
        <v>0</v>
      </c>
      <c r="AA1800" s="54">
        <v>0</v>
      </c>
      <c r="AB1800" s="54">
        <v>0</v>
      </c>
      <c r="AC1800" s="54">
        <v>1</v>
      </c>
      <c r="AD1800" s="54">
        <v>0</v>
      </c>
      <c r="AE1800" s="54">
        <v>1</v>
      </c>
      <c r="AF1800" s="54">
        <v>2</v>
      </c>
      <c r="AG1800" s="62">
        <v>0</v>
      </c>
      <c r="AH1800" s="62">
        <v>2</v>
      </c>
      <c r="AI1800" s="62">
        <v>0</v>
      </c>
      <c r="AJ1800" s="62">
        <v>4</v>
      </c>
      <c r="AK1800" s="54">
        <v>0</v>
      </c>
      <c r="AL1800" s="54">
        <v>1</v>
      </c>
      <c r="AM1800" s="54">
        <v>0</v>
      </c>
      <c r="AN1800" s="54">
        <v>0</v>
      </c>
      <c r="AO1800" s="54">
        <v>9000</v>
      </c>
      <c r="AP1800" s="54">
        <v>0</v>
      </c>
      <c r="AQ1800" s="54">
        <v>10</v>
      </c>
      <c r="AR1800" s="68">
        <v>0</v>
      </c>
      <c r="AS1800" s="232" t="s">
        <v>2526</v>
      </c>
      <c r="AT1800" s="53" t="s">
        <v>2437</v>
      </c>
      <c r="AU1800" s="54" t="s">
        <v>351</v>
      </c>
      <c r="AV1800" s="59">
        <v>10000007</v>
      </c>
      <c r="AW1800" s="59">
        <v>77001401</v>
      </c>
      <c r="AX1800" s="53" t="s">
        <v>2464</v>
      </c>
      <c r="AY1800" s="54" t="s">
        <v>2479</v>
      </c>
      <c r="AZ1800" s="60">
        <v>0</v>
      </c>
      <c r="BA1800" s="60">
        <v>1</v>
      </c>
      <c r="BB1800" s="76" t="s">
        <v>2482</v>
      </c>
      <c r="BC1800" s="54">
        <v>0</v>
      </c>
      <c r="BD1800" s="54">
        <v>0</v>
      </c>
      <c r="BE1800" s="54">
        <v>0</v>
      </c>
      <c r="BF1800" s="54">
        <v>0</v>
      </c>
      <c r="BG1800" s="54">
        <v>0</v>
      </c>
      <c r="BH1800" s="54">
        <v>0</v>
      </c>
      <c r="BI1800" s="82">
        <v>0</v>
      </c>
      <c r="BJ1800" s="62">
        <v>0</v>
      </c>
      <c r="BK1800" s="62">
        <v>0</v>
      </c>
      <c r="BL1800" s="62">
        <v>0</v>
      </c>
      <c r="BM1800" s="62">
        <v>0</v>
      </c>
      <c r="BN1800" s="62">
        <v>0</v>
      </c>
      <c r="BO1800" s="62">
        <v>0</v>
      </c>
      <c r="BP1800" s="62">
        <v>0</v>
      </c>
    </row>
    <row r="1801" spans="3:68" s="2" customFormat="1" ht="19.5" customHeight="1">
      <c r="C1801" s="59">
        <v>77001402</v>
      </c>
      <c r="D1801" s="53" t="s">
        <v>2478</v>
      </c>
      <c r="E1801" s="59">
        <v>1</v>
      </c>
      <c r="F1801" s="59">
        <v>0</v>
      </c>
      <c r="G1801" s="59">
        <v>0</v>
      </c>
      <c r="H1801" s="60">
        <v>0</v>
      </c>
      <c r="I1801" s="59">
        <v>1</v>
      </c>
      <c r="J1801" s="59">
        <v>0</v>
      </c>
      <c r="K1801" s="59">
        <v>0</v>
      </c>
      <c r="L1801" s="54">
        <v>0</v>
      </c>
      <c r="M1801" s="54">
        <v>0</v>
      </c>
      <c r="N1801" s="54">
        <v>2</v>
      </c>
      <c r="O1801" s="54">
        <v>3</v>
      </c>
      <c r="P1801" s="54">
        <v>0.2</v>
      </c>
      <c r="Q1801" s="54">
        <v>0</v>
      </c>
      <c r="R1801" s="62">
        <v>1</v>
      </c>
      <c r="S1801" s="54">
        <v>0</v>
      </c>
      <c r="T1801" s="54">
        <v>1</v>
      </c>
      <c r="U1801" s="54">
        <v>2</v>
      </c>
      <c r="V1801" s="54">
        <v>0</v>
      </c>
      <c r="W1801" s="54">
        <v>2</v>
      </c>
      <c r="X1801" s="54">
        <v>0</v>
      </c>
      <c r="Y1801" s="54">
        <v>1</v>
      </c>
      <c r="Z1801" s="54">
        <v>0</v>
      </c>
      <c r="AA1801" s="54">
        <v>0</v>
      </c>
      <c r="AB1801" s="54">
        <v>1</v>
      </c>
      <c r="AC1801" s="54">
        <v>1</v>
      </c>
      <c r="AD1801" s="54">
        <v>0</v>
      </c>
      <c r="AE1801" s="54">
        <v>1</v>
      </c>
      <c r="AF1801" s="54">
        <v>3</v>
      </c>
      <c r="AG1801" s="62">
        <v>1</v>
      </c>
      <c r="AH1801" s="62">
        <v>1</v>
      </c>
      <c r="AI1801" s="62">
        <v>0</v>
      </c>
      <c r="AJ1801" s="62">
        <v>3</v>
      </c>
      <c r="AK1801" s="54">
        <v>0</v>
      </c>
      <c r="AL1801" s="54">
        <v>0</v>
      </c>
      <c r="AM1801" s="54">
        <v>0</v>
      </c>
      <c r="AN1801" s="54">
        <v>0</v>
      </c>
      <c r="AO1801" s="54">
        <v>500</v>
      </c>
      <c r="AP1801" s="54">
        <v>0.3</v>
      </c>
      <c r="AQ1801" s="54">
        <v>0</v>
      </c>
      <c r="AR1801" s="240" t="s">
        <v>2527</v>
      </c>
      <c r="AS1801" s="232" t="s">
        <v>2528</v>
      </c>
      <c r="AT1801" s="58" t="s">
        <v>2436</v>
      </c>
      <c r="AU1801" s="54" t="s">
        <v>351</v>
      </c>
      <c r="AV1801" s="59">
        <v>0</v>
      </c>
      <c r="AW1801" s="59">
        <v>77001403</v>
      </c>
      <c r="AX1801" s="53" t="s">
        <v>2463</v>
      </c>
      <c r="AY1801" s="54">
        <v>0</v>
      </c>
      <c r="AZ1801" s="60">
        <v>0</v>
      </c>
      <c r="BA1801" s="60">
        <v>0</v>
      </c>
      <c r="BB1801" s="76" t="s">
        <v>2465</v>
      </c>
      <c r="BC1801" s="54">
        <v>0</v>
      </c>
      <c r="BD1801" s="54">
        <v>0</v>
      </c>
      <c r="BE1801" s="54">
        <v>0</v>
      </c>
      <c r="BF1801" s="54">
        <v>0</v>
      </c>
      <c r="BG1801" s="54">
        <v>0</v>
      </c>
      <c r="BH1801" s="54">
        <v>0</v>
      </c>
      <c r="BI1801" s="82">
        <v>0</v>
      </c>
      <c r="BJ1801" s="62">
        <v>0</v>
      </c>
      <c r="BK1801" s="62">
        <v>0</v>
      </c>
      <c r="BL1801" s="62">
        <v>0</v>
      </c>
      <c r="BM1801" s="62">
        <v>0</v>
      </c>
      <c r="BN1801" s="62">
        <v>0</v>
      </c>
      <c r="BO1801" s="62">
        <v>0</v>
      </c>
      <c r="BP1801" s="62">
        <v>0</v>
      </c>
    </row>
    <row r="1802" spans="3:68" s="2" customFormat="1" ht="19.5" customHeight="1">
      <c r="C1802" s="59">
        <v>77001403</v>
      </c>
      <c r="D1802" s="53" t="s">
        <v>2478</v>
      </c>
      <c r="E1802" s="59">
        <v>1</v>
      </c>
      <c r="F1802" s="59">
        <v>0</v>
      </c>
      <c r="G1802" s="59">
        <v>0</v>
      </c>
      <c r="H1802" s="60">
        <v>0</v>
      </c>
      <c r="I1802" s="59">
        <v>1</v>
      </c>
      <c r="J1802" s="59">
        <v>0</v>
      </c>
      <c r="K1802" s="59">
        <v>0</v>
      </c>
      <c r="L1802" s="54">
        <v>0</v>
      </c>
      <c r="M1802" s="54">
        <v>0</v>
      </c>
      <c r="N1802" s="54">
        <v>2</v>
      </c>
      <c r="O1802" s="54">
        <v>3</v>
      </c>
      <c r="P1802" s="54">
        <v>0.2</v>
      </c>
      <c r="Q1802" s="54">
        <v>0</v>
      </c>
      <c r="R1802" s="62">
        <v>1</v>
      </c>
      <c r="S1802" s="54">
        <v>0</v>
      </c>
      <c r="T1802" s="54">
        <v>1</v>
      </c>
      <c r="U1802" s="54">
        <v>2</v>
      </c>
      <c r="V1802" s="54">
        <v>0</v>
      </c>
      <c r="W1802" s="54">
        <v>2</v>
      </c>
      <c r="X1802" s="54">
        <v>0</v>
      </c>
      <c r="Y1802" s="54">
        <v>1</v>
      </c>
      <c r="Z1802" s="54">
        <v>0</v>
      </c>
      <c r="AA1802" s="54">
        <v>0</v>
      </c>
      <c r="AB1802" s="54">
        <v>1</v>
      </c>
      <c r="AC1802" s="54">
        <v>1</v>
      </c>
      <c r="AD1802" s="54">
        <v>0</v>
      </c>
      <c r="AE1802" s="54">
        <v>1</v>
      </c>
      <c r="AF1802" s="54">
        <v>3</v>
      </c>
      <c r="AG1802" s="62">
        <v>1</v>
      </c>
      <c r="AH1802" s="62">
        <v>1</v>
      </c>
      <c r="AI1802" s="62">
        <v>0</v>
      </c>
      <c r="AJ1802" s="62">
        <v>3</v>
      </c>
      <c r="AK1802" s="54">
        <v>0</v>
      </c>
      <c r="AL1802" s="54">
        <v>0</v>
      </c>
      <c r="AM1802" s="54">
        <v>0</v>
      </c>
      <c r="AN1802" s="54">
        <v>0</v>
      </c>
      <c r="AO1802" s="54">
        <v>500</v>
      </c>
      <c r="AP1802" s="54">
        <v>0.3</v>
      </c>
      <c r="AQ1802" s="54">
        <v>0</v>
      </c>
      <c r="AR1802" s="62">
        <v>0</v>
      </c>
      <c r="AS1802" s="232" t="s">
        <v>2528</v>
      </c>
      <c r="AT1802" s="58" t="s">
        <v>2436</v>
      </c>
      <c r="AU1802" s="54" t="s">
        <v>351</v>
      </c>
      <c r="AV1802" s="59">
        <v>0</v>
      </c>
      <c r="AW1802" s="59">
        <v>77001403</v>
      </c>
      <c r="AX1802" s="53" t="s">
        <v>2463</v>
      </c>
      <c r="AY1802" s="54">
        <v>0</v>
      </c>
      <c r="AZ1802" s="60">
        <v>0</v>
      </c>
      <c r="BA1802" s="60">
        <v>0</v>
      </c>
      <c r="BB1802" s="76" t="s">
        <v>2465</v>
      </c>
      <c r="BC1802" s="54">
        <v>0</v>
      </c>
      <c r="BD1802" s="54">
        <v>0</v>
      </c>
      <c r="BE1802" s="54">
        <v>0</v>
      </c>
      <c r="BF1802" s="54">
        <v>0</v>
      </c>
      <c r="BG1802" s="54">
        <v>0</v>
      </c>
      <c r="BH1802" s="54">
        <v>0</v>
      </c>
      <c r="BI1802" s="82">
        <v>0</v>
      </c>
      <c r="BJ1802" s="62">
        <v>0</v>
      </c>
      <c r="BK1802" s="62">
        <v>0</v>
      </c>
      <c r="BL1802" s="62">
        <v>0</v>
      </c>
      <c r="BM1802" s="62">
        <v>0</v>
      </c>
      <c r="BN1802" s="62">
        <v>0</v>
      </c>
      <c r="BO1802" s="62">
        <v>0</v>
      </c>
      <c r="BP1802" s="62">
        <v>0</v>
      </c>
    </row>
    <row r="1803" spans="3:68" s="2" customFormat="1" ht="19.5" customHeight="1">
      <c r="C1803" s="59">
        <v>77001404</v>
      </c>
      <c r="D1803" s="53" t="s">
        <v>2462</v>
      </c>
      <c r="E1803" s="59">
        <v>1</v>
      </c>
      <c r="F1803" s="59">
        <v>0</v>
      </c>
      <c r="G1803" s="59">
        <v>0</v>
      </c>
      <c r="H1803" s="60">
        <v>0</v>
      </c>
      <c r="I1803" s="59">
        <v>1</v>
      </c>
      <c r="J1803" s="59">
        <v>0</v>
      </c>
      <c r="K1803" s="59">
        <v>0</v>
      </c>
      <c r="L1803" s="54">
        <v>0</v>
      </c>
      <c r="M1803" s="54">
        <v>0</v>
      </c>
      <c r="N1803" s="54">
        <v>2</v>
      </c>
      <c r="O1803" s="54">
        <v>10</v>
      </c>
      <c r="P1803" s="54">
        <v>0.3</v>
      </c>
      <c r="Q1803" s="54">
        <v>0</v>
      </c>
      <c r="R1803" s="62">
        <v>3</v>
      </c>
      <c r="S1803" s="54">
        <v>0</v>
      </c>
      <c r="T1803" s="54">
        <v>1</v>
      </c>
      <c r="U1803" s="54">
        <v>2</v>
      </c>
      <c r="V1803" s="54">
        <v>0</v>
      </c>
      <c r="W1803" s="54">
        <v>1</v>
      </c>
      <c r="X1803" s="54">
        <v>0</v>
      </c>
      <c r="Y1803" s="54">
        <v>1</v>
      </c>
      <c r="Z1803" s="54">
        <v>0</v>
      </c>
      <c r="AA1803" s="54">
        <v>0</v>
      </c>
      <c r="AB1803" s="54">
        <v>0</v>
      </c>
      <c r="AC1803" s="54">
        <v>1</v>
      </c>
      <c r="AD1803" s="54">
        <v>2</v>
      </c>
      <c r="AE1803" s="54">
        <v>1</v>
      </c>
      <c r="AF1803" s="54">
        <v>2</v>
      </c>
      <c r="AG1803" s="62">
        <v>0</v>
      </c>
      <c r="AH1803" s="62">
        <v>2</v>
      </c>
      <c r="AI1803" s="62">
        <v>0</v>
      </c>
      <c r="AJ1803" s="62">
        <v>1</v>
      </c>
      <c r="AK1803" s="54">
        <v>0</v>
      </c>
      <c r="AL1803" s="54">
        <v>1</v>
      </c>
      <c r="AM1803" s="54">
        <v>0</v>
      </c>
      <c r="AN1803" s="54">
        <v>0</v>
      </c>
      <c r="AO1803" s="54">
        <v>5000</v>
      </c>
      <c r="AP1803" s="54">
        <v>0</v>
      </c>
      <c r="AQ1803" s="54">
        <v>20</v>
      </c>
      <c r="AR1803" s="68">
        <v>0</v>
      </c>
      <c r="AS1803" s="232" t="s">
        <v>2529</v>
      </c>
      <c r="AT1803" s="53" t="s">
        <v>2455</v>
      </c>
      <c r="AU1803" s="54" t="s">
        <v>351</v>
      </c>
      <c r="AV1803" s="59">
        <v>10000007</v>
      </c>
      <c r="AW1803" s="59">
        <v>77001402</v>
      </c>
      <c r="AX1803" s="53" t="s">
        <v>2464</v>
      </c>
      <c r="AY1803" s="54" t="s">
        <v>2461</v>
      </c>
      <c r="AZ1803" s="60">
        <v>0</v>
      </c>
      <c r="BA1803" s="60">
        <v>1</v>
      </c>
      <c r="BB1803" s="76" t="s">
        <v>2480</v>
      </c>
      <c r="BC1803" s="54">
        <v>0</v>
      </c>
      <c r="BD1803" s="54">
        <v>0</v>
      </c>
      <c r="BE1803" s="54">
        <v>0</v>
      </c>
      <c r="BF1803" s="54">
        <v>0</v>
      </c>
      <c r="BG1803" s="54">
        <v>0</v>
      </c>
      <c r="BH1803" s="54">
        <v>0</v>
      </c>
      <c r="BI1803" s="82">
        <v>0</v>
      </c>
      <c r="BJ1803" s="62">
        <v>0</v>
      </c>
      <c r="BK1803" s="62">
        <v>0</v>
      </c>
      <c r="BL1803" s="62">
        <v>0</v>
      </c>
      <c r="BM1803" s="62">
        <v>0</v>
      </c>
      <c r="BN1803" s="62">
        <v>0</v>
      </c>
      <c r="BO1803" s="62">
        <v>1</v>
      </c>
      <c r="BP1803" s="62">
        <v>0</v>
      </c>
    </row>
    <row r="1804" spans="3:68" s="2" customFormat="1" ht="19.5" customHeight="1">
      <c r="C1804" s="59">
        <v>77001405</v>
      </c>
      <c r="D1804" s="53" t="s">
        <v>2469</v>
      </c>
      <c r="E1804" s="59">
        <v>1</v>
      </c>
      <c r="F1804" s="59">
        <v>0</v>
      </c>
      <c r="G1804" s="59">
        <v>0</v>
      </c>
      <c r="H1804" s="60">
        <v>0</v>
      </c>
      <c r="I1804" s="59">
        <v>1</v>
      </c>
      <c r="J1804" s="59">
        <v>0</v>
      </c>
      <c r="K1804" s="59">
        <v>0</v>
      </c>
      <c r="L1804" s="54">
        <v>0</v>
      </c>
      <c r="M1804" s="54">
        <v>0</v>
      </c>
      <c r="N1804" s="54">
        <v>2</v>
      </c>
      <c r="O1804" s="54">
        <v>3</v>
      </c>
      <c r="P1804" s="54">
        <v>0.1</v>
      </c>
      <c r="Q1804" s="54">
        <v>0</v>
      </c>
      <c r="R1804" s="62">
        <v>0</v>
      </c>
      <c r="S1804" s="54">
        <v>0</v>
      </c>
      <c r="T1804" s="54">
        <v>1</v>
      </c>
      <c r="U1804" s="54">
        <v>2</v>
      </c>
      <c r="V1804" s="54">
        <v>0</v>
      </c>
      <c r="W1804" s="54">
        <v>1</v>
      </c>
      <c r="X1804" s="54">
        <v>0</v>
      </c>
      <c r="Y1804" s="54">
        <v>1</v>
      </c>
      <c r="Z1804" s="54">
        <v>0</v>
      </c>
      <c r="AA1804" s="54">
        <v>0</v>
      </c>
      <c r="AB1804" s="54">
        <v>1</v>
      </c>
      <c r="AC1804" s="54">
        <v>0</v>
      </c>
      <c r="AD1804" s="54">
        <v>0</v>
      </c>
      <c r="AE1804" s="54">
        <v>1</v>
      </c>
      <c r="AF1804" s="54">
        <v>3</v>
      </c>
      <c r="AG1804" s="62">
        <v>4</v>
      </c>
      <c r="AH1804" s="62">
        <v>1</v>
      </c>
      <c r="AI1804" s="62">
        <v>0</v>
      </c>
      <c r="AJ1804" s="62">
        <v>1.5</v>
      </c>
      <c r="AK1804" s="54">
        <v>0</v>
      </c>
      <c r="AL1804" s="54">
        <v>0</v>
      </c>
      <c r="AM1804" s="54">
        <v>0</v>
      </c>
      <c r="AN1804" s="54">
        <v>0</v>
      </c>
      <c r="AO1804" s="54">
        <v>6000</v>
      </c>
      <c r="AP1804" s="54">
        <v>0.8</v>
      </c>
      <c r="AQ1804" s="54">
        <v>0</v>
      </c>
      <c r="AR1804" s="62">
        <v>0</v>
      </c>
      <c r="AS1804" s="232" t="s">
        <v>2528</v>
      </c>
      <c r="AT1804" s="58" t="s">
        <v>2435</v>
      </c>
      <c r="AU1804" s="54" t="s">
        <v>351</v>
      </c>
      <c r="AV1804" s="59">
        <v>0</v>
      </c>
      <c r="AW1804" s="59">
        <v>77001404</v>
      </c>
      <c r="AX1804" s="53" t="s">
        <v>162</v>
      </c>
      <c r="AY1804" s="54" t="s">
        <v>2525</v>
      </c>
      <c r="AZ1804" s="60">
        <v>0</v>
      </c>
      <c r="BA1804" s="60">
        <v>0</v>
      </c>
      <c r="BB1804" s="76" t="s">
        <v>2466</v>
      </c>
      <c r="BC1804" s="54">
        <v>0</v>
      </c>
      <c r="BD1804" s="54">
        <v>0</v>
      </c>
      <c r="BE1804" s="54">
        <v>0</v>
      </c>
      <c r="BF1804" s="54">
        <v>0</v>
      </c>
      <c r="BG1804" s="54">
        <v>0</v>
      </c>
      <c r="BH1804" s="54">
        <v>0</v>
      </c>
      <c r="BI1804" s="82">
        <v>0</v>
      </c>
      <c r="BJ1804" s="62">
        <v>0</v>
      </c>
      <c r="BK1804" s="62">
        <v>0</v>
      </c>
      <c r="BL1804" s="62">
        <v>0</v>
      </c>
      <c r="BM1804" s="62">
        <v>0</v>
      </c>
      <c r="BN1804" s="62">
        <v>0</v>
      </c>
      <c r="BO1804" s="62">
        <v>0</v>
      </c>
      <c r="BP1804" s="62">
        <v>0</v>
      </c>
    </row>
    <row r="1805" spans="3:68" s="2" customFormat="1" ht="20.100000000000001" customHeight="1">
      <c r="C1805" s="59">
        <v>77001406</v>
      </c>
      <c r="D1805" s="168" t="s">
        <v>2468</v>
      </c>
      <c r="E1805" s="62">
        <v>1</v>
      </c>
      <c r="F1805" s="59">
        <v>0</v>
      </c>
      <c r="G1805" s="62">
        <v>0</v>
      </c>
      <c r="H1805" s="62">
        <v>0</v>
      </c>
      <c r="I1805" s="62">
        <v>1</v>
      </c>
      <c r="J1805" s="62">
        <v>0</v>
      </c>
      <c r="K1805" s="62">
        <v>0</v>
      </c>
      <c r="L1805" s="62">
        <v>0</v>
      </c>
      <c r="M1805" s="62">
        <v>0</v>
      </c>
      <c r="N1805" s="62">
        <v>2</v>
      </c>
      <c r="O1805" s="62">
        <v>2</v>
      </c>
      <c r="P1805" s="62">
        <v>0.8</v>
      </c>
      <c r="Q1805" s="62">
        <v>0</v>
      </c>
      <c r="R1805" s="62">
        <v>0</v>
      </c>
      <c r="S1805" s="62">
        <v>0</v>
      </c>
      <c r="T1805" s="62">
        <v>1</v>
      </c>
      <c r="U1805" s="62">
        <v>2</v>
      </c>
      <c r="V1805" s="62">
        <v>0</v>
      </c>
      <c r="W1805" s="62">
        <v>0</v>
      </c>
      <c r="X1805" s="62">
        <v>0</v>
      </c>
      <c r="Y1805" s="62">
        <v>1</v>
      </c>
      <c r="Z1805" s="62">
        <v>0</v>
      </c>
      <c r="AA1805" s="62">
        <v>0</v>
      </c>
      <c r="AB1805" s="62">
        <v>0</v>
      </c>
      <c r="AC1805" s="62">
        <v>0</v>
      </c>
      <c r="AD1805" s="62">
        <v>12</v>
      </c>
      <c r="AE1805" s="62">
        <v>1</v>
      </c>
      <c r="AF1805" s="62">
        <v>8</v>
      </c>
      <c r="AG1805" s="62">
        <v>0</v>
      </c>
      <c r="AH1805" s="62">
        <v>1</v>
      </c>
      <c r="AI1805" s="62">
        <v>0</v>
      </c>
      <c r="AJ1805" s="62">
        <v>4</v>
      </c>
      <c r="AK1805" s="62">
        <v>0</v>
      </c>
      <c r="AL1805" s="62">
        <v>0</v>
      </c>
      <c r="AM1805" s="62">
        <v>0</v>
      </c>
      <c r="AN1805" s="62">
        <v>0</v>
      </c>
      <c r="AO1805" s="62">
        <v>2000</v>
      </c>
      <c r="AP1805" s="62">
        <v>1.5</v>
      </c>
      <c r="AQ1805" s="62">
        <v>0</v>
      </c>
      <c r="AR1805" s="62">
        <v>0</v>
      </c>
      <c r="AS1805" s="62">
        <v>0</v>
      </c>
      <c r="AT1805" s="168" t="s">
        <v>2474</v>
      </c>
      <c r="AU1805" s="62" t="s">
        <v>817</v>
      </c>
      <c r="AV1805" s="62">
        <v>0</v>
      </c>
      <c r="AW1805" s="62">
        <v>77001405</v>
      </c>
      <c r="AX1805" s="168" t="s">
        <v>2475</v>
      </c>
      <c r="AY1805" s="62">
        <v>0</v>
      </c>
      <c r="AZ1805" s="62">
        <v>0</v>
      </c>
      <c r="BA1805" s="62">
        <v>0</v>
      </c>
      <c r="BB1805" s="261" t="s">
        <v>2481</v>
      </c>
      <c r="BC1805" s="62">
        <v>0</v>
      </c>
      <c r="BD1805" s="62">
        <v>0</v>
      </c>
      <c r="BE1805" s="62">
        <v>0</v>
      </c>
      <c r="BF1805" s="62">
        <v>0</v>
      </c>
      <c r="BG1805" s="62">
        <v>0</v>
      </c>
      <c r="BH1805" s="62">
        <v>0</v>
      </c>
      <c r="BI1805" s="183">
        <v>0</v>
      </c>
      <c r="BJ1805" s="62">
        <v>0</v>
      </c>
      <c r="BK1805" s="62">
        <v>0</v>
      </c>
      <c r="BL1805" s="62">
        <v>1000</v>
      </c>
      <c r="BM1805" s="62">
        <v>0</v>
      </c>
      <c r="BN1805" s="62">
        <v>0</v>
      </c>
      <c r="BO1805" s="62">
        <v>0</v>
      </c>
      <c r="BP1805" s="62">
        <v>0</v>
      </c>
    </row>
    <row r="1806" spans="3:68" s="2" customFormat="1" ht="19.5" customHeight="1">
      <c r="C1806" s="59">
        <v>77001407</v>
      </c>
      <c r="D1806" s="53" t="s">
        <v>452</v>
      </c>
      <c r="E1806" s="59">
        <v>1</v>
      </c>
      <c r="F1806" s="59">
        <v>0</v>
      </c>
      <c r="G1806" s="59">
        <v>0</v>
      </c>
      <c r="H1806" s="60">
        <v>0</v>
      </c>
      <c r="I1806" s="59">
        <v>1</v>
      </c>
      <c r="J1806" s="59">
        <v>0</v>
      </c>
      <c r="K1806" s="59">
        <v>0</v>
      </c>
      <c r="L1806" s="54">
        <v>0</v>
      </c>
      <c r="M1806" s="54">
        <v>0</v>
      </c>
      <c r="N1806" s="54">
        <v>2</v>
      </c>
      <c r="O1806" s="54">
        <v>10</v>
      </c>
      <c r="P1806" s="54">
        <v>0.15</v>
      </c>
      <c r="Q1806" s="54">
        <v>0</v>
      </c>
      <c r="R1806" s="62">
        <v>0</v>
      </c>
      <c r="S1806" s="54">
        <v>0</v>
      </c>
      <c r="T1806" s="54">
        <v>1</v>
      </c>
      <c r="U1806" s="54">
        <v>2</v>
      </c>
      <c r="V1806" s="54">
        <v>0</v>
      </c>
      <c r="W1806" s="54">
        <v>2</v>
      </c>
      <c r="X1806" s="54">
        <v>0</v>
      </c>
      <c r="Y1806" s="54">
        <v>1</v>
      </c>
      <c r="Z1806" s="54">
        <v>0</v>
      </c>
      <c r="AA1806" s="54">
        <v>0</v>
      </c>
      <c r="AB1806" s="54">
        <v>0</v>
      </c>
      <c r="AC1806" s="54">
        <v>1</v>
      </c>
      <c r="AD1806" s="54">
        <v>3</v>
      </c>
      <c r="AE1806" s="54">
        <v>1</v>
      </c>
      <c r="AF1806" s="54">
        <v>4</v>
      </c>
      <c r="AG1806" s="62">
        <v>0</v>
      </c>
      <c r="AH1806" s="62">
        <v>1</v>
      </c>
      <c r="AI1806" s="62">
        <v>0</v>
      </c>
      <c r="AJ1806" s="62">
        <v>3</v>
      </c>
      <c r="AK1806" s="54">
        <v>0</v>
      </c>
      <c r="AL1806" s="54">
        <v>1</v>
      </c>
      <c r="AM1806" s="54">
        <v>0</v>
      </c>
      <c r="AN1806" s="54">
        <v>1</v>
      </c>
      <c r="AO1806" s="54">
        <v>3000</v>
      </c>
      <c r="AP1806" s="54">
        <v>1</v>
      </c>
      <c r="AQ1806" s="54">
        <v>0</v>
      </c>
      <c r="AR1806" s="62">
        <v>0</v>
      </c>
      <c r="AS1806" s="232" t="s">
        <v>2529</v>
      </c>
      <c r="AT1806" s="58" t="s">
        <v>216</v>
      </c>
      <c r="AU1806" s="54" t="s">
        <v>351</v>
      </c>
      <c r="AV1806" s="59">
        <v>0</v>
      </c>
      <c r="AW1806" s="59">
        <v>77001407</v>
      </c>
      <c r="AX1806" s="53" t="s">
        <v>162</v>
      </c>
      <c r="AY1806" s="54">
        <v>0</v>
      </c>
      <c r="AZ1806" s="60">
        <v>0</v>
      </c>
      <c r="BA1806" s="60">
        <v>0</v>
      </c>
      <c r="BB1806" s="76" t="s">
        <v>2612</v>
      </c>
      <c r="BC1806" s="54">
        <v>0</v>
      </c>
      <c r="BD1806" s="54">
        <v>0</v>
      </c>
      <c r="BE1806" s="54">
        <v>0</v>
      </c>
      <c r="BF1806" s="54">
        <v>0</v>
      </c>
      <c r="BG1806" s="54">
        <v>0</v>
      </c>
      <c r="BH1806" s="54">
        <v>0</v>
      </c>
      <c r="BI1806" s="82">
        <v>0</v>
      </c>
      <c r="BJ1806" s="62">
        <v>0</v>
      </c>
      <c r="BK1806" s="62">
        <v>0</v>
      </c>
      <c r="BL1806" s="62">
        <v>0</v>
      </c>
      <c r="BM1806" s="62">
        <v>0</v>
      </c>
      <c r="BN1806" s="62">
        <v>0</v>
      </c>
      <c r="BO1806" s="62">
        <v>0</v>
      </c>
      <c r="BP1806" s="62">
        <v>0</v>
      </c>
    </row>
    <row r="1807" spans="3:68" s="267" customFormat="1" ht="19.5" customHeight="1">
      <c r="C1807" s="268">
        <v>77001501</v>
      </c>
      <c r="D1807" s="269" t="s">
        <v>2616</v>
      </c>
      <c r="E1807" s="268">
        <v>1</v>
      </c>
      <c r="F1807" s="268">
        <v>0</v>
      </c>
      <c r="G1807" s="268">
        <v>0</v>
      </c>
      <c r="H1807" s="270">
        <v>0</v>
      </c>
      <c r="I1807" s="268">
        <v>1</v>
      </c>
      <c r="J1807" s="268">
        <v>0</v>
      </c>
      <c r="K1807" s="268">
        <v>0</v>
      </c>
      <c r="L1807" s="271">
        <v>0</v>
      </c>
      <c r="M1807" s="271">
        <v>0</v>
      </c>
      <c r="N1807" s="271">
        <v>2</v>
      </c>
      <c r="O1807" s="271">
        <v>2</v>
      </c>
      <c r="P1807" s="271">
        <v>0.5</v>
      </c>
      <c r="Q1807" s="271">
        <v>0</v>
      </c>
      <c r="R1807" s="272">
        <v>0</v>
      </c>
      <c r="S1807" s="271">
        <v>0</v>
      </c>
      <c r="T1807" s="271">
        <v>1</v>
      </c>
      <c r="U1807" s="271">
        <v>2</v>
      </c>
      <c r="V1807" s="271">
        <v>0</v>
      </c>
      <c r="W1807" s="271">
        <v>2</v>
      </c>
      <c r="X1807" s="271">
        <v>0</v>
      </c>
      <c r="Y1807" s="271">
        <v>1</v>
      </c>
      <c r="Z1807" s="271">
        <v>0</v>
      </c>
      <c r="AA1807" s="271">
        <v>0</v>
      </c>
      <c r="AB1807" s="271">
        <v>0</v>
      </c>
      <c r="AC1807" s="271">
        <v>1</v>
      </c>
      <c r="AD1807" s="271">
        <v>30</v>
      </c>
      <c r="AE1807" s="271">
        <v>1</v>
      </c>
      <c r="AF1807" s="271">
        <v>4</v>
      </c>
      <c r="AG1807" s="272">
        <v>0</v>
      </c>
      <c r="AH1807" s="272">
        <v>1</v>
      </c>
      <c r="AI1807" s="272">
        <v>0</v>
      </c>
      <c r="AJ1807" s="272">
        <v>3</v>
      </c>
      <c r="AK1807" s="271">
        <v>0</v>
      </c>
      <c r="AL1807" s="271">
        <v>1</v>
      </c>
      <c r="AM1807" s="271">
        <v>0</v>
      </c>
      <c r="AN1807" s="271">
        <v>1</v>
      </c>
      <c r="AO1807" s="271">
        <v>3000</v>
      </c>
      <c r="AP1807" s="271">
        <v>1</v>
      </c>
      <c r="AQ1807" s="271">
        <v>0</v>
      </c>
      <c r="AR1807" s="272">
        <v>97005001</v>
      </c>
      <c r="AS1807" s="278" t="s">
        <v>2615</v>
      </c>
      <c r="AT1807" s="273" t="s">
        <v>2437</v>
      </c>
      <c r="AU1807" s="271" t="s">
        <v>351</v>
      </c>
      <c r="AV1807" s="268">
        <v>0</v>
      </c>
      <c r="AW1807" s="268">
        <v>77001501</v>
      </c>
      <c r="AX1807" s="269" t="s">
        <v>162</v>
      </c>
      <c r="AY1807" s="271">
        <v>0</v>
      </c>
      <c r="AZ1807" s="270">
        <v>0</v>
      </c>
      <c r="BA1807" s="270">
        <v>0</v>
      </c>
      <c r="BB1807" s="274" t="s">
        <v>2632</v>
      </c>
      <c r="BC1807" s="271">
        <v>0</v>
      </c>
      <c r="BD1807" s="271">
        <v>0</v>
      </c>
      <c r="BE1807" s="271">
        <v>0</v>
      </c>
      <c r="BF1807" s="271">
        <v>0</v>
      </c>
      <c r="BG1807" s="271">
        <v>0</v>
      </c>
      <c r="BH1807" s="271">
        <v>0</v>
      </c>
      <c r="BI1807" s="275">
        <v>0</v>
      </c>
      <c r="BJ1807" s="272">
        <v>0</v>
      </c>
      <c r="BK1807" s="272">
        <v>0</v>
      </c>
      <c r="BL1807" s="272">
        <v>0</v>
      </c>
      <c r="BM1807" s="272">
        <v>0</v>
      </c>
      <c r="BN1807" s="272">
        <v>0</v>
      </c>
      <c r="BO1807" s="272">
        <v>0</v>
      </c>
      <c r="BP1807" s="272">
        <v>0</v>
      </c>
    </row>
    <row r="1808" spans="3:68" s="267" customFormat="1" ht="20.100000000000001" customHeight="1">
      <c r="C1808" s="268">
        <v>77001502</v>
      </c>
      <c r="D1808" s="269" t="s">
        <v>2617</v>
      </c>
      <c r="E1808" s="271">
        <v>1</v>
      </c>
      <c r="F1808" s="271">
        <v>0</v>
      </c>
      <c r="G1808" s="271">
        <v>0</v>
      </c>
      <c r="H1808" s="270">
        <v>0</v>
      </c>
      <c r="I1808" s="268">
        <v>1</v>
      </c>
      <c r="J1808" s="271">
        <v>0</v>
      </c>
      <c r="K1808" s="271">
        <v>0</v>
      </c>
      <c r="L1808" s="271">
        <v>0</v>
      </c>
      <c r="M1808" s="271">
        <v>0</v>
      </c>
      <c r="N1808" s="271">
        <v>2</v>
      </c>
      <c r="O1808" s="271">
        <v>3</v>
      </c>
      <c r="P1808" s="271">
        <v>0.2</v>
      </c>
      <c r="Q1808" s="271">
        <v>0</v>
      </c>
      <c r="R1808" s="272">
        <v>0</v>
      </c>
      <c r="S1808" s="271">
        <v>0</v>
      </c>
      <c r="T1808" s="271">
        <v>1</v>
      </c>
      <c r="U1808" s="271">
        <v>1</v>
      </c>
      <c r="V1808" s="271">
        <v>0</v>
      </c>
      <c r="W1808" s="271">
        <v>1</v>
      </c>
      <c r="X1808" s="271">
        <v>0</v>
      </c>
      <c r="Y1808" s="271">
        <v>1</v>
      </c>
      <c r="Z1808" s="271">
        <v>0</v>
      </c>
      <c r="AA1808" s="271">
        <v>0</v>
      </c>
      <c r="AB1808" s="271">
        <v>0</v>
      </c>
      <c r="AC1808" s="271">
        <v>1</v>
      </c>
      <c r="AD1808" s="271">
        <v>6</v>
      </c>
      <c r="AE1808" s="271">
        <v>1</v>
      </c>
      <c r="AF1808" s="271">
        <v>3</v>
      </c>
      <c r="AG1808" s="272">
        <v>0</v>
      </c>
      <c r="AH1808" s="272">
        <v>1</v>
      </c>
      <c r="AI1808" s="272">
        <v>0</v>
      </c>
      <c r="AJ1808" s="272">
        <v>2</v>
      </c>
      <c r="AK1808" s="271">
        <v>0</v>
      </c>
      <c r="AL1808" s="271">
        <v>0</v>
      </c>
      <c r="AM1808" s="271">
        <v>0</v>
      </c>
      <c r="AN1808" s="271">
        <v>1</v>
      </c>
      <c r="AO1808" s="271">
        <v>1100</v>
      </c>
      <c r="AP1808" s="271">
        <v>1</v>
      </c>
      <c r="AQ1808" s="271">
        <v>0</v>
      </c>
      <c r="AR1808" s="280">
        <v>0</v>
      </c>
      <c r="AS1808" s="271">
        <v>97005003</v>
      </c>
      <c r="AT1808" s="269" t="s">
        <v>2436</v>
      </c>
      <c r="AU1808" s="271" t="s">
        <v>351</v>
      </c>
      <c r="AV1808" s="268">
        <v>10000001</v>
      </c>
      <c r="AW1808" s="268">
        <v>77001505</v>
      </c>
      <c r="AX1808" s="269" t="s">
        <v>2425</v>
      </c>
      <c r="AY1808" s="271">
        <v>0</v>
      </c>
      <c r="AZ1808" s="270">
        <v>0</v>
      </c>
      <c r="BA1808" s="270">
        <v>0</v>
      </c>
      <c r="BB1808" s="276" t="s">
        <v>2618</v>
      </c>
      <c r="BC1808" s="271">
        <v>0</v>
      </c>
      <c r="BD1808" s="271">
        <v>0</v>
      </c>
      <c r="BE1808" s="271">
        <v>0</v>
      </c>
      <c r="BF1808" s="271">
        <v>0</v>
      </c>
      <c r="BG1808" s="271">
        <v>0</v>
      </c>
      <c r="BH1808" s="271">
        <v>0</v>
      </c>
      <c r="BI1808" s="275">
        <v>0</v>
      </c>
      <c r="BJ1808" s="272">
        <v>0</v>
      </c>
      <c r="BK1808" s="272">
        <v>0</v>
      </c>
      <c r="BL1808" s="272">
        <v>0</v>
      </c>
      <c r="BM1808" s="272">
        <v>0</v>
      </c>
      <c r="BN1808" s="272">
        <v>0</v>
      </c>
      <c r="BO1808" s="272">
        <v>0</v>
      </c>
      <c r="BP1808" s="272">
        <v>77001508</v>
      </c>
    </row>
    <row r="1809" spans="3:68" s="267" customFormat="1" ht="19.5" customHeight="1">
      <c r="C1809" s="268">
        <v>77001503</v>
      </c>
      <c r="D1809" s="269" t="s">
        <v>2626</v>
      </c>
      <c r="E1809" s="268">
        <v>1</v>
      </c>
      <c r="F1809" s="271">
        <v>0</v>
      </c>
      <c r="G1809" s="268">
        <v>0</v>
      </c>
      <c r="H1809" s="270">
        <v>0</v>
      </c>
      <c r="I1809" s="268">
        <v>1</v>
      </c>
      <c r="J1809" s="268">
        <v>0</v>
      </c>
      <c r="K1809" s="268">
        <v>0</v>
      </c>
      <c r="L1809" s="271">
        <v>0</v>
      </c>
      <c r="M1809" s="271">
        <v>0</v>
      </c>
      <c r="N1809" s="271">
        <v>2</v>
      </c>
      <c r="O1809" s="271">
        <v>1</v>
      </c>
      <c r="P1809" s="271">
        <v>0.2</v>
      </c>
      <c r="Q1809" s="271">
        <v>0</v>
      </c>
      <c r="R1809" s="272">
        <v>0</v>
      </c>
      <c r="S1809" s="271">
        <v>0</v>
      </c>
      <c r="T1809" s="271">
        <v>1</v>
      </c>
      <c r="U1809" s="271">
        <v>2</v>
      </c>
      <c r="V1809" s="271">
        <v>0</v>
      </c>
      <c r="W1809" s="271">
        <v>0.8</v>
      </c>
      <c r="X1809" s="271">
        <v>0</v>
      </c>
      <c r="Y1809" s="271">
        <v>1</v>
      </c>
      <c r="Z1809" s="271">
        <v>0</v>
      </c>
      <c r="AA1809" s="271">
        <v>0</v>
      </c>
      <c r="AB1809" s="271">
        <v>0</v>
      </c>
      <c r="AC1809" s="271">
        <v>0</v>
      </c>
      <c r="AD1809" s="271">
        <v>16</v>
      </c>
      <c r="AE1809" s="271">
        <v>1</v>
      </c>
      <c r="AF1809" s="271">
        <v>3</v>
      </c>
      <c r="AG1809" s="272">
        <v>1</v>
      </c>
      <c r="AH1809" s="272">
        <v>0</v>
      </c>
      <c r="AI1809" s="272">
        <v>0</v>
      </c>
      <c r="AJ1809" s="272">
        <v>0</v>
      </c>
      <c r="AK1809" s="271">
        <v>0</v>
      </c>
      <c r="AL1809" s="271">
        <v>0</v>
      </c>
      <c r="AM1809" s="271">
        <v>0</v>
      </c>
      <c r="AN1809" s="271">
        <v>0</v>
      </c>
      <c r="AO1809" s="271">
        <v>999999</v>
      </c>
      <c r="AP1809" s="271">
        <v>0</v>
      </c>
      <c r="AQ1809" s="271">
        <v>0</v>
      </c>
      <c r="AR1809" s="272">
        <v>97005004</v>
      </c>
      <c r="AS1809" s="271">
        <v>97005002</v>
      </c>
      <c r="AT1809" s="273" t="s">
        <v>2437</v>
      </c>
      <c r="AU1809" s="271" t="s">
        <v>351</v>
      </c>
      <c r="AV1809" s="268">
        <v>10000007</v>
      </c>
      <c r="AW1809" s="268">
        <v>77001503</v>
      </c>
      <c r="AX1809" s="273" t="s">
        <v>232</v>
      </c>
      <c r="AY1809" s="273" t="s">
        <v>262</v>
      </c>
      <c r="AZ1809" s="270">
        <v>0</v>
      </c>
      <c r="BA1809" s="270">
        <v>0</v>
      </c>
      <c r="BB1809" s="274" t="s">
        <v>2625</v>
      </c>
      <c r="BC1809" s="271">
        <v>0</v>
      </c>
      <c r="BD1809" s="271">
        <v>0</v>
      </c>
      <c r="BE1809" s="271">
        <v>0</v>
      </c>
      <c r="BF1809" s="271">
        <v>0</v>
      </c>
      <c r="BG1809" s="271">
        <v>0</v>
      </c>
      <c r="BH1809" s="271">
        <v>0</v>
      </c>
      <c r="BI1809" s="275">
        <v>0</v>
      </c>
      <c r="BJ1809" s="272">
        <v>0</v>
      </c>
      <c r="BK1809" s="272">
        <v>0</v>
      </c>
      <c r="BL1809" s="272">
        <v>0</v>
      </c>
      <c r="BM1809" s="272">
        <v>0</v>
      </c>
      <c r="BN1809" s="272">
        <v>0</v>
      </c>
      <c r="BO1809" s="272">
        <v>0</v>
      </c>
      <c r="BP1809" s="272">
        <v>0</v>
      </c>
    </row>
    <row r="1810" spans="3:68" s="267" customFormat="1" ht="20.100000000000001" customHeight="1">
      <c r="C1810" s="268">
        <v>77001504</v>
      </c>
      <c r="D1810" s="269" t="s">
        <v>2619</v>
      </c>
      <c r="E1810" s="275">
        <v>1</v>
      </c>
      <c r="F1810" s="271">
        <v>0</v>
      </c>
      <c r="G1810" s="271">
        <v>0</v>
      </c>
      <c r="H1810" s="270">
        <v>0</v>
      </c>
      <c r="I1810" s="268">
        <v>1</v>
      </c>
      <c r="J1810" s="268">
        <v>0</v>
      </c>
      <c r="K1810" s="268">
        <v>0</v>
      </c>
      <c r="L1810" s="271">
        <v>0</v>
      </c>
      <c r="M1810" s="271">
        <v>0</v>
      </c>
      <c r="N1810" s="271">
        <v>2</v>
      </c>
      <c r="O1810" s="271">
        <v>1</v>
      </c>
      <c r="P1810" s="271">
        <v>0.2</v>
      </c>
      <c r="Q1810" s="271">
        <v>0</v>
      </c>
      <c r="R1810" s="272">
        <v>0</v>
      </c>
      <c r="S1810" s="271">
        <v>0</v>
      </c>
      <c r="T1810" s="271">
        <v>1</v>
      </c>
      <c r="U1810" s="275">
        <v>1</v>
      </c>
      <c r="V1810" s="271">
        <v>0</v>
      </c>
      <c r="W1810" s="271">
        <v>0</v>
      </c>
      <c r="X1810" s="271">
        <v>0</v>
      </c>
      <c r="Y1810" s="271">
        <v>1</v>
      </c>
      <c r="Z1810" s="271">
        <v>0</v>
      </c>
      <c r="AA1810" s="271">
        <v>0</v>
      </c>
      <c r="AB1810" s="271">
        <v>0</v>
      </c>
      <c r="AC1810" s="271">
        <v>1</v>
      </c>
      <c r="AD1810" s="271">
        <v>12</v>
      </c>
      <c r="AE1810" s="271">
        <v>2</v>
      </c>
      <c r="AF1810" s="271" t="s">
        <v>169</v>
      </c>
      <c r="AG1810" s="272">
        <v>0</v>
      </c>
      <c r="AH1810" s="272">
        <v>2</v>
      </c>
      <c r="AI1810" s="272">
        <v>0</v>
      </c>
      <c r="AJ1810" s="272">
        <v>1.5</v>
      </c>
      <c r="AK1810" s="271">
        <v>0</v>
      </c>
      <c r="AL1810" s="271">
        <v>0</v>
      </c>
      <c r="AM1810" s="271">
        <v>0</v>
      </c>
      <c r="AN1810" s="271">
        <v>0.5</v>
      </c>
      <c r="AO1810" s="271">
        <v>500</v>
      </c>
      <c r="AP1810" s="271">
        <v>0</v>
      </c>
      <c r="AQ1810" s="271">
        <v>18</v>
      </c>
      <c r="AR1810" s="280">
        <v>0</v>
      </c>
      <c r="AS1810" s="278">
        <v>0</v>
      </c>
      <c r="AT1810" s="269" t="s">
        <v>2437</v>
      </c>
      <c r="AU1810" s="271" t="s">
        <v>171</v>
      </c>
      <c r="AV1810" s="268">
        <v>0</v>
      </c>
      <c r="AW1810" s="268">
        <v>0</v>
      </c>
      <c r="AX1810" s="269" t="s">
        <v>172</v>
      </c>
      <c r="AY1810" s="271">
        <v>0</v>
      </c>
      <c r="AZ1810" s="270">
        <v>0</v>
      </c>
      <c r="BA1810" s="270">
        <v>0</v>
      </c>
      <c r="BB1810" s="274" t="s">
        <v>2624</v>
      </c>
      <c r="BC1810" s="271">
        <v>0</v>
      </c>
      <c r="BD1810" s="271">
        <v>0</v>
      </c>
      <c r="BE1810" s="271">
        <v>0</v>
      </c>
      <c r="BF1810" s="271">
        <v>0</v>
      </c>
      <c r="BG1810" s="271">
        <v>0</v>
      </c>
      <c r="BH1810" s="271">
        <v>0</v>
      </c>
      <c r="BI1810" s="275">
        <v>0</v>
      </c>
      <c r="BJ1810" s="272">
        <v>0</v>
      </c>
      <c r="BK1810" s="272">
        <v>0</v>
      </c>
      <c r="BL1810" s="272">
        <v>0</v>
      </c>
      <c r="BM1810" s="272">
        <v>0</v>
      </c>
      <c r="BN1810" s="272">
        <v>0</v>
      </c>
      <c r="BO1810" s="272">
        <v>1</v>
      </c>
      <c r="BP1810" s="272">
        <v>77001505</v>
      </c>
    </row>
    <row r="1811" spans="3:68" s="267" customFormat="1" ht="19.5" customHeight="1">
      <c r="C1811" s="268">
        <v>77001505</v>
      </c>
      <c r="D1811" s="269" t="s">
        <v>2620</v>
      </c>
      <c r="E1811" s="268">
        <v>1</v>
      </c>
      <c r="F1811" s="271">
        <v>0</v>
      </c>
      <c r="G1811" s="268">
        <v>0</v>
      </c>
      <c r="H1811" s="270">
        <v>0</v>
      </c>
      <c r="I1811" s="268">
        <v>1</v>
      </c>
      <c r="J1811" s="268">
        <v>0</v>
      </c>
      <c r="K1811" s="268">
        <v>0</v>
      </c>
      <c r="L1811" s="271">
        <v>0</v>
      </c>
      <c r="M1811" s="271">
        <v>0</v>
      </c>
      <c r="N1811" s="271">
        <v>2</v>
      </c>
      <c r="O1811" s="271">
        <v>16</v>
      </c>
      <c r="P1811" s="271">
        <v>5</v>
      </c>
      <c r="Q1811" s="271">
        <v>0</v>
      </c>
      <c r="R1811" s="272">
        <v>0</v>
      </c>
      <c r="S1811" s="271">
        <v>0</v>
      </c>
      <c r="T1811" s="271">
        <v>1</v>
      </c>
      <c r="U1811" s="271">
        <v>2</v>
      </c>
      <c r="V1811" s="271">
        <v>0</v>
      </c>
      <c r="W1811" s="271">
        <v>2</v>
      </c>
      <c r="X1811" s="271">
        <v>0</v>
      </c>
      <c r="Y1811" s="271">
        <v>0</v>
      </c>
      <c r="Z1811" s="271">
        <v>0</v>
      </c>
      <c r="AA1811" s="271">
        <v>0</v>
      </c>
      <c r="AB1811" s="271">
        <v>0</v>
      </c>
      <c r="AC1811" s="271">
        <v>1</v>
      </c>
      <c r="AD1811" s="271">
        <v>0</v>
      </c>
      <c r="AE1811" s="271">
        <v>1</v>
      </c>
      <c r="AF1811" s="271" t="s">
        <v>2621</v>
      </c>
      <c r="AG1811" s="272">
        <v>0</v>
      </c>
      <c r="AH1811" s="272">
        <v>2</v>
      </c>
      <c r="AI1811" s="272">
        <v>0</v>
      </c>
      <c r="AJ1811" s="272">
        <v>2</v>
      </c>
      <c r="AK1811" s="271">
        <v>0</v>
      </c>
      <c r="AL1811" s="271">
        <v>0</v>
      </c>
      <c r="AM1811" s="271">
        <v>0</v>
      </c>
      <c r="AN1811" s="271">
        <v>0.5</v>
      </c>
      <c r="AO1811" s="271">
        <v>1000</v>
      </c>
      <c r="AP1811" s="271">
        <v>0.5</v>
      </c>
      <c r="AQ1811" s="271">
        <v>0</v>
      </c>
      <c r="AR1811" s="277">
        <v>0</v>
      </c>
      <c r="AS1811" s="278" t="s">
        <v>2622</v>
      </c>
      <c r="AT1811" s="269" t="s">
        <v>2435</v>
      </c>
      <c r="AU1811" s="271" t="s">
        <v>351</v>
      </c>
      <c r="AV1811" s="268">
        <v>10000007</v>
      </c>
      <c r="AW1811" s="279" t="s">
        <v>2630</v>
      </c>
      <c r="AX1811" s="269" t="s">
        <v>2463</v>
      </c>
      <c r="AY1811" s="271">
        <v>0</v>
      </c>
      <c r="AZ1811" s="270">
        <v>0</v>
      </c>
      <c r="BA1811" s="270">
        <v>1</v>
      </c>
      <c r="BB1811" s="274" t="s">
        <v>2623</v>
      </c>
      <c r="BC1811" s="271">
        <v>0</v>
      </c>
      <c r="BD1811" s="271">
        <v>0</v>
      </c>
      <c r="BE1811" s="271">
        <v>0</v>
      </c>
      <c r="BF1811" s="271">
        <v>0</v>
      </c>
      <c r="BG1811" s="271">
        <v>0</v>
      </c>
      <c r="BH1811" s="271">
        <v>0</v>
      </c>
      <c r="BI1811" s="275">
        <v>0</v>
      </c>
      <c r="BJ1811" s="272">
        <v>0</v>
      </c>
      <c r="BK1811" s="272">
        <v>0</v>
      </c>
      <c r="BL1811" s="272">
        <v>0</v>
      </c>
      <c r="BM1811" s="272">
        <v>0</v>
      </c>
      <c r="BN1811" s="272">
        <v>0</v>
      </c>
      <c r="BO1811" s="272">
        <v>0</v>
      </c>
      <c r="BP1811" s="272">
        <v>77001508</v>
      </c>
    </row>
    <row r="1812" spans="3:68" s="267" customFormat="1" ht="19.5" customHeight="1">
      <c r="C1812" s="268">
        <v>77001506</v>
      </c>
      <c r="D1812" s="269" t="s">
        <v>2627</v>
      </c>
      <c r="E1812" s="268">
        <v>1</v>
      </c>
      <c r="F1812" s="268">
        <v>0</v>
      </c>
      <c r="G1812" s="268">
        <v>0</v>
      </c>
      <c r="H1812" s="270">
        <v>0</v>
      </c>
      <c r="I1812" s="268">
        <v>1</v>
      </c>
      <c r="J1812" s="268">
        <v>0</v>
      </c>
      <c r="K1812" s="268">
        <v>0</v>
      </c>
      <c r="L1812" s="271">
        <v>0</v>
      </c>
      <c r="M1812" s="271">
        <v>0</v>
      </c>
      <c r="N1812" s="271">
        <v>2</v>
      </c>
      <c r="O1812" s="271">
        <v>2</v>
      </c>
      <c r="P1812" s="271">
        <v>0.3</v>
      </c>
      <c r="Q1812" s="271">
        <v>1</v>
      </c>
      <c r="R1812" s="272">
        <v>0</v>
      </c>
      <c r="S1812" s="271">
        <v>0</v>
      </c>
      <c r="T1812" s="271">
        <v>1</v>
      </c>
      <c r="U1812" s="271">
        <v>2</v>
      </c>
      <c r="V1812" s="271">
        <v>0</v>
      </c>
      <c r="W1812" s="271">
        <v>2.5</v>
      </c>
      <c r="X1812" s="271">
        <v>0</v>
      </c>
      <c r="Y1812" s="271">
        <v>1</v>
      </c>
      <c r="Z1812" s="271">
        <v>0</v>
      </c>
      <c r="AA1812" s="271">
        <v>0</v>
      </c>
      <c r="AB1812" s="271">
        <v>1</v>
      </c>
      <c r="AC1812" s="271">
        <v>0</v>
      </c>
      <c r="AD1812" s="271">
        <v>0</v>
      </c>
      <c r="AE1812" s="271">
        <v>1</v>
      </c>
      <c r="AF1812" s="271">
        <v>5</v>
      </c>
      <c r="AG1812" s="272">
        <v>0</v>
      </c>
      <c r="AH1812" s="272">
        <v>1</v>
      </c>
      <c r="AI1812" s="272">
        <v>0</v>
      </c>
      <c r="AJ1812" s="272">
        <v>1.5</v>
      </c>
      <c r="AK1812" s="271">
        <v>0</v>
      </c>
      <c r="AL1812" s="271">
        <v>0</v>
      </c>
      <c r="AM1812" s="271">
        <v>0</v>
      </c>
      <c r="AN1812" s="271">
        <v>1.5</v>
      </c>
      <c r="AO1812" s="271">
        <v>2000</v>
      </c>
      <c r="AP1812" s="271">
        <v>1.5</v>
      </c>
      <c r="AQ1812" s="271">
        <v>0</v>
      </c>
      <c r="AR1812" s="272">
        <v>97005007</v>
      </c>
      <c r="AS1812" s="278" t="s">
        <v>2622</v>
      </c>
      <c r="AT1812" s="273" t="s">
        <v>2474</v>
      </c>
      <c r="AU1812" s="271" t="s">
        <v>351</v>
      </c>
      <c r="AV1812" s="268">
        <v>0</v>
      </c>
      <c r="AW1812" s="268">
        <v>77001506</v>
      </c>
      <c r="AX1812" s="269" t="s">
        <v>162</v>
      </c>
      <c r="AY1812" s="271">
        <v>0</v>
      </c>
      <c r="AZ1812" s="270">
        <v>0</v>
      </c>
      <c r="BA1812" s="270">
        <v>0</v>
      </c>
      <c r="BB1812" s="274" t="s">
        <v>2631</v>
      </c>
      <c r="BC1812" s="271">
        <v>0</v>
      </c>
      <c r="BD1812" s="271">
        <v>0</v>
      </c>
      <c r="BE1812" s="271">
        <v>0</v>
      </c>
      <c r="BF1812" s="271">
        <v>0</v>
      </c>
      <c r="BG1812" s="271">
        <v>0</v>
      </c>
      <c r="BH1812" s="271">
        <v>0</v>
      </c>
      <c r="BI1812" s="275">
        <v>0</v>
      </c>
      <c r="BJ1812" s="272">
        <v>0</v>
      </c>
      <c r="BK1812" s="272">
        <v>0</v>
      </c>
      <c r="BL1812" s="272">
        <v>0</v>
      </c>
      <c r="BM1812" s="272">
        <v>0</v>
      </c>
      <c r="BN1812" s="272">
        <v>0</v>
      </c>
      <c r="BO1812" s="272">
        <v>0</v>
      </c>
      <c r="BP1812" s="272">
        <v>0</v>
      </c>
    </row>
    <row r="1813" spans="3:68" s="267" customFormat="1" ht="19.5" customHeight="1">
      <c r="C1813" s="268">
        <v>77001507</v>
      </c>
      <c r="D1813" s="269" t="s">
        <v>2628</v>
      </c>
      <c r="E1813" s="268">
        <v>1</v>
      </c>
      <c r="F1813" s="268">
        <v>0</v>
      </c>
      <c r="G1813" s="268">
        <v>0</v>
      </c>
      <c r="H1813" s="270">
        <v>0</v>
      </c>
      <c r="I1813" s="268">
        <v>1</v>
      </c>
      <c r="J1813" s="268">
        <v>0</v>
      </c>
      <c r="K1813" s="268">
        <v>0</v>
      </c>
      <c r="L1813" s="271">
        <v>0</v>
      </c>
      <c r="M1813" s="271">
        <v>0</v>
      </c>
      <c r="N1813" s="271">
        <v>2</v>
      </c>
      <c r="O1813" s="271">
        <v>3</v>
      </c>
      <c r="P1813" s="271">
        <v>0.2</v>
      </c>
      <c r="Q1813" s="271">
        <v>0</v>
      </c>
      <c r="R1813" s="272">
        <v>1</v>
      </c>
      <c r="S1813" s="271">
        <v>0</v>
      </c>
      <c r="T1813" s="271">
        <v>1</v>
      </c>
      <c r="U1813" s="271">
        <v>2</v>
      </c>
      <c r="V1813" s="271">
        <v>0</v>
      </c>
      <c r="W1813" s="271">
        <v>2</v>
      </c>
      <c r="X1813" s="271">
        <v>0</v>
      </c>
      <c r="Y1813" s="271">
        <v>1</v>
      </c>
      <c r="Z1813" s="271">
        <v>0</v>
      </c>
      <c r="AA1813" s="271">
        <v>0</v>
      </c>
      <c r="AB1813" s="271">
        <v>1</v>
      </c>
      <c r="AC1813" s="271">
        <v>1</v>
      </c>
      <c r="AD1813" s="271">
        <v>0</v>
      </c>
      <c r="AE1813" s="271">
        <v>1</v>
      </c>
      <c r="AF1813" s="271">
        <v>3</v>
      </c>
      <c r="AG1813" s="272">
        <v>0</v>
      </c>
      <c r="AH1813" s="272">
        <v>1</v>
      </c>
      <c r="AI1813" s="272">
        <v>0</v>
      </c>
      <c r="AJ1813" s="272">
        <v>3</v>
      </c>
      <c r="AK1813" s="271">
        <v>0</v>
      </c>
      <c r="AL1813" s="271">
        <v>0</v>
      </c>
      <c r="AM1813" s="271">
        <v>0</v>
      </c>
      <c r="AN1813" s="271">
        <v>0</v>
      </c>
      <c r="AO1813" s="271">
        <v>500</v>
      </c>
      <c r="AP1813" s="271">
        <v>0.3</v>
      </c>
      <c r="AQ1813" s="271">
        <v>0</v>
      </c>
      <c r="AR1813" s="280">
        <v>0</v>
      </c>
      <c r="AS1813" s="278">
        <v>0</v>
      </c>
      <c r="AT1813" s="273" t="s">
        <v>2436</v>
      </c>
      <c r="AU1813" s="271" t="s">
        <v>351</v>
      </c>
      <c r="AV1813" s="268">
        <v>0</v>
      </c>
      <c r="AW1813" s="268">
        <v>77001507</v>
      </c>
      <c r="AX1813" s="269" t="s">
        <v>2463</v>
      </c>
      <c r="AY1813" s="271">
        <v>0</v>
      </c>
      <c r="AZ1813" s="270">
        <v>0</v>
      </c>
      <c r="BA1813" s="270">
        <v>0</v>
      </c>
      <c r="BB1813" s="274" t="s">
        <v>2465</v>
      </c>
      <c r="BC1813" s="271">
        <v>0</v>
      </c>
      <c r="BD1813" s="271">
        <v>0</v>
      </c>
      <c r="BE1813" s="271">
        <v>0</v>
      </c>
      <c r="BF1813" s="271">
        <v>0</v>
      </c>
      <c r="BG1813" s="271">
        <v>0</v>
      </c>
      <c r="BH1813" s="271">
        <v>0</v>
      </c>
      <c r="BI1813" s="275">
        <v>0</v>
      </c>
      <c r="BJ1813" s="272">
        <v>0</v>
      </c>
      <c r="BK1813" s="272">
        <v>0</v>
      </c>
      <c r="BL1813" s="272">
        <v>0</v>
      </c>
      <c r="BM1813" s="272">
        <v>0</v>
      </c>
      <c r="BN1813" s="272">
        <v>0</v>
      </c>
      <c r="BO1813" s="272">
        <v>0</v>
      </c>
      <c r="BP1813" s="272">
        <v>0</v>
      </c>
    </row>
    <row r="1814" spans="3:68" s="267" customFormat="1" ht="19.5" customHeight="1">
      <c r="C1814" s="268">
        <v>77001508</v>
      </c>
      <c r="D1814" s="269" t="s">
        <v>2614</v>
      </c>
      <c r="E1814" s="268">
        <v>1</v>
      </c>
      <c r="F1814" s="271">
        <v>0</v>
      </c>
      <c r="G1814" s="268">
        <v>0</v>
      </c>
      <c r="H1814" s="270">
        <v>0</v>
      </c>
      <c r="I1814" s="268">
        <v>1</v>
      </c>
      <c r="J1814" s="268">
        <v>0</v>
      </c>
      <c r="K1814" s="268">
        <v>0</v>
      </c>
      <c r="L1814" s="271">
        <v>0</v>
      </c>
      <c r="M1814" s="271">
        <v>0</v>
      </c>
      <c r="N1814" s="271">
        <v>2</v>
      </c>
      <c r="O1814" s="271">
        <v>1</v>
      </c>
      <c r="P1814" s="271">
        <v>1</v>
      </c>
      <c r="Q1814" s="271">
        <v>0</v>
      </c>
      <c r="R1814" s="272">
        <v>0</v>
      </c>
      <c r="S1814" s="271">
        <v>0</v>
      </c>
      <c r="T1814" s="271">
        <v>1</v>
      </c>
      <c r="U1814" s="271">
        <v>2</v>
      </c>
      <c r="V1814" s="271">
        <v>0</v>
      </c>
      <c r="W1814" s="271">
        <v>0.5</v>
      </c>
      <c r="X1814" s="271">
        <v>0</v>
      </c>
      <c r="Y1814" s="271">
        <v>1</v>
      </c>
      <c r="Z1814" s="271">
        <v>0</v>
      </c>
      <c r="AA1814" s="271">
        <v>0</v>
      </c>
      <c r="AB1814" s="271">
        <v>0</v>
      </c>
      <c r="AC1814" s="271">
        <v>0</v>
      </c>
      <c r="AD1814" s="271">
        <v>25</v>
      </c>
      <c r="AE1814" s="271">
        <v>1</v>
      </c>
      <c r="AF1814" s="271">
        <v>3</v>
      </c>
      <c r="AG1814" s="272">
        <v>0</v>
      </c>
      <c r="AH1814" s="272">
        <v>0</v>
      </c>
      <c r="AI1814" s="272">
        <v>0</v>
      </c>
      <c r="AJ1814" s="272">
        <v>0</v>
      </c>
      <c r="AK1814" s="271">
        <v>0</v>
      </c>
      <c r="AL1814" s="271">
        <v>0</v>
      </c>
      <c r="AM1814" s="271">
        <v>0</v>
      </c>
      <c r="AN1814" s="271">
        <v>0</v>
      </c>
      <c r="AO1814" s="271">
        <v>120000</v>
      </c>
      <c r="AP1814" s="271">
        <v>0</v>
      </c>
      <c r="AQ1814" s="271">
        <v>0</v>
      </c>
      <c r="AR1814" s="277" t="s">
        <v>2629</v>
      </c>
      <c r="AS1814" s="271">
        <v>97005002</v>
      </c>
      <c r="AT1814" s="273" t="s">
        <v>2436</v>
      </c>
      <c r="AU1814" s="271" t="s">
        <v>351</v>
      </c>
      <c r="AV1814" s="268">
        <v>10000007</v>
      </c>
      <c r="AW1814" s="268">
        <v>77001503</v>
      </c>
      <c r="AX1814" s="273" t="s">
        <v>232</v>
      </c>
      <c r="AY1814" s="273" t="s">
        <v>262</v>
      </c>
      <c r="AZ1814" s="270">
        <v>0</v>
      </c>
      <c r="BA1814" s="270">
        <v>0</v>
      </c>
      <c r="BB1814" s="274" t="s">
        <v>2613</v>
      </c>
      <c r="BC1814" s="271">
        <v>0</v>
      </c>
      <c r="BD1814" s="271">
        <v>0</v>
      </c>
      <c r="BE1814" s="271">
        <v>0</v>
      </c>
      <c r="BF1814" s="271">
        <v>0</v>
      </c>
      <c r="BG1814" s="271">
        <v>0</v>
      </c>
      <c r="BH1814" s="271">
        <v>0</v>
      </c>
      <c r="BI1814" s="275">
        <v>0</v>
      </c>
      <c r="BJ1814" s="272">
        <v>0</v>
      </c>
      <c r="BK1814" s="272">
        <v>0</v>
      </c>
      <c r="BL1814" s="272">
        <v>0</v>
      </c>
      <c r="BM1814" s="272">
        <v>0</v>
      </c>
      <c r="BN1814" s="272">
        <v>0</v>
      </c>
      <c r="BO1814" s="272">
        <v>1</v>
      </c>
      <c r="BP1814" s="272">
        <v>0</v>
      </c>
    </row>
    <row r="1815" spans="3:68" s="2" customFormat="1" ht="20.100000000000001" customHeight="1">
      <c r="C1815" s="59">
        <v>77001601</v>
      </c>
      <c r="D1815" s="53" t="s">
        <v>2648</v>
      </c>
      <c r="E1815" s="54">
        <v>1</v>
      </c>
      <c r="F1815" s="54">
        <v>0</v>
      </c>
      <c r="G1815" s="59">
        <v>0</v>
      </c>
      <c r="H1815" s="60">
        <v>0</v>
      </c>
      <c r="I1815" s="59">
        <v>1</v>
      </c>
      <c r="J1815" s="59">
        <v>0</v>
      </c>
      <c r="K1815" s="59">
        <v>0</v>
      </c>
      <c r="L1815" s="54">
        <v>0</v>
      </c>
      <c r="M1815" s="54">
        <v>0</v>
      </c>
      <c r="N1815" s="54">
        <v>2</v>
      </c>
      <c r="O1815" s="54">
        <v>16</v>
      </c>
      <c r="P1815" s="54">
        <v>8</v>
      </c>
      <c r="Q1815" s="54">
        <v>0</v>
      </c>
      <c r="R1815" s="62">
        <v>3</v>
      </c>
      <c r="S1815" s="54">
        <v>0</v>
      </c>
      <c r="T1815" s="54">
        <v>1</v>
      </c>
      <c r="U1815" s="54">
        <v>2</v>
      </c>
      <c r="V1815" s="54">
        <v>0</v>
      </c>
      <c r="W1815" s="54">
        <v>0.5</v>
      </c>
      <c r="X1815" s="54">
        <v>0</v>
      </c>
      <c r="Y1815" s="54">
        <v>0</v>
      </c>
      <c r="Z1815" s="54">
        <v>0</v>
      </c>
      <c r="AA1815" s="54">
        <v>0</v>
      </c>
      <c r="AB1815" s="54">
        <v>0</v>
      </c>
      <c r="AC1815" s="54">
        <v>0</v>
      </c>
      <c r="AD1815" s="54">
        <v>0</v>
      </c>
      <c r="AE1815" s="54">
        <v>1</v>
      </c>
      <c r="AF1815" s="54">
        <v>3</v>
      </c>
      <c r="AG1815" s="62">
        <v>6</v>
      </c>
      <c r="AH1815" s="62">
        <v>1</v>
      </c>
      <c r="AI1815" s="62">
        <v>0</v>
      </c>
      <c r="AJ1815" s="62">
        <v>1.5</v>
      </c>
      <c r="AK1815" s="54">
        <v>0</v>
      </c>
      <c r="AL1815" s="54">
        <v>0</v>
      </c>
      <c r="AM1815" s="54">
        <v>0</v>
      </c>
      <c r="AN1815" s="54">
        <v>1</v>
      </c>
      <c r="AO1815" s="54">
        <v>5000</v>
      </c>
      <c r="AP1815" s="54">
        <v>1</v>
      </c>
      <c r="AQ1815" s="54">
        <v>0</v>
      </c>
      <c r="AR1815" s="62">
        <v>0</v>
      </c>
      <c r="AS1815" s="232" t="s">
        <v>2641</v>
      </c>
      <c r="AT1815" s="58" t="s">
        <v>2435</v>
      </c>
      <c r="AU1815" s="54" t="s">
        <v>351</v>
      </c>
      <c r="AV1815" s="59">
        <v>10000007</v>
      </c>
      <c r="AW1815" s="230" t="s">
        <v>2635</v>
      </c>
      <c r="AX1815" s="53" t="s">
        <v>162</v>
      </c>
      <c r="AY1815" s="54" t="s">
        <v>2636</v>
      </c>
      <c r="AZ1815" s="60">
        <v>0</v>
      </c>
      <c r="BA1815" s="60">
        <v>0</v>
      </c>
      <c r="BB1815" s="76" t="s">
        <v>2644</v>
      </c>
      <c r="BC1815" s="54">
        <v>0</v>
      </c>
      <c r="BD1815" s="54">
        <v>0</v>
      </c>
      <c r="BE1815" s="54">
        <v>0</v>
      </c>
      <c r="BF1815" s="54">
        <v>0</v>
      </c>
      <c r="BG1815" s="54">
        <v>0</v>
      </c>
      <c r="BH1815" s="54">
        <v>0</v>
      </c>
      <c r="BI1815" s="82">
        <v>0</v>
      </c>
      <c r="BJ1815" s="62">
        <v>0</v>
      </c>
      <c r="BK1815" s="62">
        <v>0</v>
      </c>
      <c r="BL1815" s="62">
        <v>0</v>
      </c>
      <c r="BM1815" s="62">
        <v>0</v>
      </c>
      <c r="BN1815" s="62">
        <v>0</v>
      </c>
      <c r="BO1815" s="62">
        <v>0</v>
      </c>
      <c r="BP1815" s="62">
        <v>0</v>
      </c>
    </row>
    <row r="1816" spans="3:68" s="2" customFormat="1" ht="20.100000000000001" customHeight="1">
      <c r="C1816" s="59">
        <v>77001602</v>
      </c>
      <c r="D1816" s="260" t="s">
        <v>2642</v>
      </c>
      <c r="E1816" s="82">
        <v>1</v>
      </c>
      <c r="F1816" s="82">
        <v>0</v>
      </c>
      <c r="G1816" s="82">
        <v>0</v>
      </c>
      <c r="H1816" s="191">
        <v>0</v>
      </c>
      <c r="I1816" s="82">
        <v>0</v>
      </c>
      <c r="J1816" s="82">
        <v>0</v>
      </c>
      <c r="K1816" s="191">
        <v>0</v>
      </c>
      <c r="L1816" s="191">
        <v>0</v>
      </c>
      <c r="M1816" s="82">
        <v>0</v>
      </c>
      <c r="N1816" s="54">
        <v>2</v>
      </c>
      <c r="O1816" s="54">
        <v>2</v>
      </c>
      <c r="P1816" s="82">
        <v>0.8</v>
      </c>
      <c r="Q1816" s="82">
        <v>0</v>
      </c>
      <c r="R1816" s="62">
        <v>0</v>
      </c>
      <c r="S1816" s="82">
        <v>0</v>
      </c>
      <c r="T1816" s="54">
        <v>1</v>
      </c>
      <c r="U1816" s="82">
        <v>1</v>
      </c>
      <c r="V1816" s="191">
        <v>0</v>
      </c>
      <c r="W1816" s="82">
        <v>1.5</v>
      </c>
      <c r="X1816" s="82">
        <v>0</v>
      </c>
      <c r="Y1816" s="82">
        <v>0</v>
      </c>
      <c r="Z1816" s="82">
        <v>0</v>
      </c>
      <c r="AA1816" s="191">
        <v>0</v>
      </c>
      <c r="AB1816" s="82">
        <v>0</v>
      </c>
      <c r="AC1816" s="82">
        <v>0</v>
      </c>
      <c r="AD1816" s="82">
        <v>12</v>
      </c>
      <c r="AE1816" s="82">
        <v>1</v>
      </c>
      <c r="AF1816" s="54">
        <v>2</v>
      </c>
      <c r="AG1816" s="195">
        <v>0</v>
      </c>
      <c r="AH1816" s="195">
        <v>2</v>
      </c>
      <c r="AI1816" s="62">
        <v>0</v>
      </c>
      <c r="AJ1816" s="82">
        <v>1.5</v>
      </c>
      <c r="AK1816" s="196">
        <v>0</v>
      </c>
      <c r="AL1816" s="82">
        <v>0</v>
      </c>
      <c r="AM1816" s="82">
        <v>0</v>
      </c>
      <c r="AN1816" s="82">
        <v>2.5</v>
      </c>
      <c r="AO1816" s="54">
        <v>8000</v>
      </c>
      <c r="AP1816" s="82">
        <v>1.5</v>
      </c>
      <c r="AQ1816" s="82">
        <v>10</v>
      </c>
      <c r="AR1816" s="62">
        <v>0</v>
      </c>
      <c r="AS1816" s="54">
        <v>97006002</v>
      </c>
      <c r="AT1816" s="58" t="s">
        <v>216</v>
      </c>
      <c r="AU1816" s="191">
        <v>0</v>
      </c>
      <c r="AV1816" s="191">
        <v>0</v>
      </c>
      <c r="AW1816" s="59">
        <v>77001602</v>
      </c>
      <c r="AX1816" s="58" t="s">
        <v>382</v>
      </c>
      <c r="AY1816" s="54" t="s">
        <v>2640</v>
      </c>
      <c r="AZ1816" s="60">
        <v>0</v>
      </c>
      <c r="BA1816" s="60">
        <v>0</v>
      </c>
      <c r="BB1816" s="76" t="s">
        <v>2639</v>
      </c>
      <c r="BC1816" s="82">
        <v>2</v>
      </c>
      <c r="BD1816" s="82">
        <v>0</v>
      </c>
      <c r="BE1816" s="59">
        <v>0</v>
      </c>
      <c r="BF1816" s="82">
        <v>1</v>
      </c>
      <c r="BG1816" s="82">
        <v>2</v>
      </c>
      <c r="BH1816" s="196">
        <v>0</v>
      </c>
      <c r="BI1816" s="82">
        <v>0</v>
      </c>
      <c r="BJ1816" s="62">
        <v>0</v>
      </c>
      <c r="BK1816" s="62">
        <v>0</v>
      </c>
      <c r="BL1816" s="62">
        <v>0</v>
      </c>
      <c r="BM1816" s="62">
        <v>0</v>
      </c>
      <c r="BN1816" s="62">
        <v>0</v>
      </c>
      <c r="BO1816" s="62">
        <v>0</v>
      </c>
      <c r="BP1816" s="62">
        <v>0</v>
      </c>
    </row>
    <row r="1817" spans="3:68" s="2" customFormat="1" ht="19.5" customHeight="1">
      <c r="C1817" s="59">
        <v>77001603</v>
      </c>
      <c r="D1817" s="53" t="s">
        <v>2643</v>
      </c>
      <c r="E1817" s="59">
        <v>1</v>
      </c>
      <c r="F1817" s="54">
        <v>0</v>
      </c>
      <c r="G1817" s="59">
        <v>0</v>
      </c>
      <c r="H1817" s="60">
        <v>0</v>
      </c>
      <c r="I1817" s="59">
        <v>1</v>
      </c>
      <c r="J1817" s="59">
        <v>0</v>
      </c>
      <c r="K1817" s="59">
        <v>0</v>
      </c>
      <c r="L1817" s="54">
        <v>0</v>
      </c>
      <c r="M1817" s="54">
        <v>0</v>
      </c>
      <c r="N1817" s="54">
        <v>2</v>
      </c>
      <c r="O1817" s="54">
        <v>1</v>
      </c>
      <c r="P1817" s="54">
        <v>1</v>
      </c>
      <c r="Q1817" s="54">
        <v>0</v>
      </c>
      <c r="R1817" s="62">
        <v>0</v>
      </c>
      <c r="S1817" s="54">
        <v>0</v>
      </c>
      <c r="T1817" s="54">
        <v>1</v>
      </c>
      <c r="U1817" s="54">
        <v>2</v>
      </c>
      <c r="V1817" s="54">
        <v>0</v>
      </c>
      <c r="W1817" s="54">
        <v>0.5</v>
      </c>
      <c r="X1817" s="54">
        <v>0</v>
      </c>
      <c r="Y1817" s="54">
        <v>1</v>
      </c>
      <c r="Z1817" s="54">
        <v>0</v>
      </c>
      <c r="AA1817" s="54">
        <v>0</v>
      </c>
      <c r="AB1817" s="54">
        <v>0</v>
      </c>
      <c r="AC1817" s="54">
        <v>0</v>
      </c>
      <c r="AD1817" s="54">
        <v>25</v>
      </c>
      <c r="AE1817" s="54">
        <v>1</v>
      </c>
      <c r="AF1817" s="54">
        <v>6</v>
      </c>
      <c r="AG1817" s="62">
        <v>0</v>
      </c>
      <c r="AH1817" s="62">
        <v>0</v>
      </c>
      <c r="AI1817" s="62">
        <v>0</v>
      </c>
      <c r="AJ1817" s="62">
        <v>0</v>
      </c>
      <c r="AK1817" s="54">
        <v>0</v>
      </c>
      <c r="AL1817" s="54">
        <v>0</v>
      </c>
      <c r="AM1817" s="54">
        <v>0</v>
      </c>
      <c r="AN1817" s="54">
        <v>0</v>
      </c>
      <c r="AO1817" s="54">
        <v>10000</v>
      </c>
      <c r="AP1817" s="54">
        <v>0</v>
      </c>
      <c r="AQ1817" s="54">
        <v>0</v>
      </c>
      <c r="AR1817" s="231">
        <v>0</v>
      </c>
      <c r="AS1817" s="232" t="s">
        <v>2646</v>
      </c>
      <c r="AT1817" s="58" t="s">
        <v>2436</v>
      </c>
      <c r="AU1817" s="54" t="s">
        <v>351</v>
      </c>
      <c r="AV1817" s="59">
        <v>10000007</v>
      </c>
      <c r="AW1817" s="59">
        <v>77001503</v>
      </c>
      <c r="AX1817" s="58" t="s">
        <v>232</v>
      </c>
      <c r="AY1817" s="58" t="s">
        <v>262</v>
      </c>
      <c r="AZ1817" s="60">
        <v>0</v>
      </c>
      <c r="BA1817" s="60">
        <v>0</v>
      </c>
      <c r="BB1817" s="76" t="s">
        <v>2645</v>
      </c>
      <c r="BC1817" s="54">
        <v>0</v>
      </c>
      <c r="BD1817" s="54">
        <v>0</v>
      </c>
      <c r="BE1817" s="54">
        <v>0</v>
      </c>
      <c r="BF1817" s="54">
        <v>0</v>
      </c>
      <c r="BG1817" s="54">
        <v>0</v>
      </c>
      <c r="BH1817" s="54">
        <v>0</v>
      </c>
      <c r="BI1817" s="82">
        <v>0</v>
      </c>
      <c r="BJ1817" s="62">
        <v>0</v>
      </c>
      <c r="BK1817" s="62">
        <v>0</v>
      </c>
      <c r="BL1817" s="62">
        <v>0</v>
      </c>
      <c r="BM1817" s="62">
        <v>0</v>
      </c>
      <c r="BN1817" s="62">
        <v>0</v>
      </c>
      <c r="BO1817" s="62">
        <v>1</v>
      </c>
      <c r="BP1817" s="62">
        <v>0</v>
      </c>
    </row>
    <row r="1818" spans="3:68" s="2" customFormat="1" ht="20.100000000000001" customHeight="1">
      <c r="C1818" s="59">
        <v>77001604</v>
      </c>
      <c r="D1818" s="53" t="s">
        <v>2647</v>
      </c>
      <c r="E1818" s="54">
        <v>1</v>
      </c>
      <c r="F1818" s="54">
        <v>0</v>
      </c>
      <c r="G1818" s="54">
        <v>0</v>
      </c>
      <c r="H1818" s="60">
        <v>0</v>
      </c>
      <c r="I1818" s="59">
        <v>1</v>
      </c>
      <c r="J1818" s="54">
        <v>0</v>
      </c>
      <c r="K1818" s="54">
        <v>0</v>
      </c>
      <c r="L1818" s="54">
        <v>0</v>
      </c>
      <c r="M1818" s="54">
        <v>0</v>
      </c>
      <c r="N1818" s="54">
        <v>2</v>
      </c>
      <c r="O1818" s="54">
        <v>3</v>
      </c>
      <c r="P1818" s="54">
        <v>0.2</v>
      </c>
      <c r="Q1818" s="54">
        <v>0</v>
      </c>
      <c r="R1818" s="62">
        <v>0</v>
      </c>
      <c r="S1818" s="54">
        <v>0</v>
      </c>
      <c r="T1818" s="54">
        <v>1</v>
      </c>
      <c r="U1818" s="54">
        <v>1</v>
      </c>
      <c r="V1818" s="54">
        <v>0</v>
      </c>
      <c r="W1818" s="54">
        <v>1</v>
      </c>
      <c r="X1818" s="54">
        <v>0</v>
      </c>
      <c r="Y1818" s="54">
        <v>1</v>
      </c>
      <c r="Z1818" s="54">
        <v>0</v>
      </c>
      <c r="AA1818" s="54">
        <v>0</v>
      </c>
      <c r="AB1818" s="54">
        <v>0</v>
      </c>
      <c r="AC1818" s="54">
        <v>1</v>
      </c>
      <c r="AD1818" s="54">
        <v>6</v>
      </c>
      <c r="AE1818" s="54">
        <v>1</v>
      </c>
      <c r="AF1818" s="54">
        <v>4</v>
      </c>
      <c r="AG1818" s="62">
        <v>0</v>
      </c>
      <c r="AH1818" s="62">
        <v>1</v>
      </c>
      <c r="AI1818" s="62">
        <v>0</v>
      </c>
      <c r="AJ1818" s="62">
        <v>2</v>
      </c>
      <c r="AK1818" s="54">
        <v>0</v>
      </c>
      <c r="AL1818" s="54">
        <v>0</v>
      </c>
      <c r="AM1818" s="54">
        <v>0</v>
      </c>
      <c r="AN1818" s="54">
        <v>0.5</v>
      </c>
      <c r="AO1818" s="54">
        <v>600</v>
      </c>
      <c r="AP1818" s="54">
        <v>0.5</v>
      </c>
      <c r="AQ1818" s="54">
        <v>0</v>
      </c>
      <c r="AR1818" s="62">
        <v>0</v>
      </c>
      <c r="AS1818" s="54">
        <v>97006002</v>
      </c>
      <c r="AT1818" s="53" t="s">
        <v>2436</v>
      </c>
      <c r="AU1818" s="54" t="s">
        <v>351</v>
      </c>
      <c r="AV1818" s="59">
        <v>10000001</v>
      </c>
      <c r="AW1818" s="59">
        <v>77001904</v>
      </c>
      <c r="AX1818" s="53" t="s">
        <v>2425</v>
      </c>
      <c r="AY1818" s="54">
        <v>0</v>
      </c>
      <c r="AZ1818" s="60">
        <v>0</v>
      </c>
      <c r="BA1818" s="60">
        <v>0</v>
      </c>
      <c r="BB1818" s="104" t="s">
        <v>2649</v>
      </c>
      <c r="BC1818" s="54">
        <v>0</v>
      </c>
      <c r="BD1818" s="54">
        <v>0</v>
      </c>
      <c r="BE1818" s="54">
        <v>0</v>
      </c>
      <c r="BF1818" s="54">
        <v>0</v>
      </c>
      <c r="BG1818" s="54">
        <v>0</v>
      </c>
      <c r="BH1818" s="54">
        <v>0</v>
      </c>
      <c r="BI1818" s="82">
        <v>0</v>
      </c>
      <c r="BJ1818" s="62">
        <v>0</v>
      </c>
      <c r="BK1818" s="62">
        <v>0</v>
      </c>
      <c r="BL1818" s="62">
        <v>0</v>
      </c>
      <c r="BM1818" s="62">
        <v>0</v>
      </c>
      <c r="BN1818" s="62">
        <v>0</v>
      </c>
      <c r="BO1818" s="62">
        <v>0</v>
      </c>
      <c r="BP1818" s="62">
        <v>77001913</v>
      </c>
    </row>
    <row r="1819" spans="3:68" s="1" customFormat="1" ht="19.5" customHeight="1">
      <c r="C1819" s="90">
        <v>77001801</v>
      </c>
      <c r="D1819" s="89" t="s">
        <v>2487</v>
      </c>
      <c r="E1819" s="90">
        <v>1</v>
      </c>
      <c r="F1819" s="91">
        <v>0</v>
      </c>
      <c r="G1819" s="90">
        <v>0</v>
      </c>
      <c r="H1819" s="92">
        <v>0</v>
      </c>
      <c r="I1819" s="90">
        <v>1</v>
      </c>
      <c r="J1819" s="90">
        <v>0</v>
      </c>
      <c r="K1819" s="90">
        <v>0</v>
      </c>
      <c r="L1819" s="91">
        <v>0</v>
      </c>
      <c r="M1819" s="91">
        <v>0</v>
      </c>
      <c r="N1819" s="91">
        <v>2</v>
      </c>
      <c r="O1819" s="91">
        <v>2</v>
      </c>
      <c r="P1819" s="91">
        <v>0.99</v>
      </c>
      <c r="Q1819" s="91">
        <v>0</v>
      </c>
      <c r="R1819" s="95">
        <v>0</v>
      </c>
      <c r="S1819" s="91">
        <v>0</v>
      </c>
      <c r="T1819" s="91">
        <v>1</v>
      </c>
      <c r="U1819" s="91">
        <v>2</v>
      </c>
      <c r="V1819" s="91">
        <v>0</v>
      </c>
      <c r="W1819" s="91">
        <v>1.5</v>
      </c>
      <c r="X1819" s="91">
        <v>0</v>
      </c>
      <c r="Y1819" s="91">
        <v>1</v>
      </c>
      <c r="Z1819" s="91">
        <v>0</v>
      </c>
      <c r="AA1819" s="91">
        <v>0</v>
      </c>
      <c r="AB1819" s="91">
        <v>1</v>
      </c>
      <c r="AC1819" s="91">
        <v>0</v>
      </c>
      <c r="AD1819" s="91">
        <v>8</v>
      </c>
      <c r="AE1819" s="91">
        <v>1</v>
      </c>
      <c r="AF1819" s="91">
        <v>3</v>
      </c>
      <c r="AG1819" s="95">
        <v>3</v>
      </c>
      <c r="AH1819" s="95">
        <v>1</v>
      </c>
      <c r="AI1819" s="95">
        <v>0</v>
      </c>
      <c r="AJ1819" s="95">
        <v>1.5</v>
      </c>
      <c r="AK1819" s="91">
        <v>0</v>
      </c>
      <c r="AL1819" s="91">
        <v>0</v>
      </c>
      <c r="AM1819" s="91">
        <v>0</v>
      </c>
      <c r="AN1819" s="91">
        <v>0.8</v>
      </c>
      <c r="AO1819" s="91">
        <v>6000</v>
      </c>
      <c r="AP1819" s="91">
        <v>0.8</v>
      </c>
      <c r="AQ1819" s="91">
        <v>0</v>
      </c>
      <c r="AR1819" s="95">
        <v>0</v>
      </c>
      <c r="AS1819" s="237" t="s">
        <v>2530</v>
      </c>
      <c r="AT1819" s="93" t="s">
        <v>2435</v>
      </c>
      <c r="AU1819" s="91" t="s">
        <v>351</v>
      </c>
      <c r="AV1819" s="90">
        <v>0</v>
      </c>
      <c r="AW1819" s="90">
        <v>77001801</v>
      </c>
      <c r="AX1819" s="89" t="s">
        <v>162</v>
      </c>
      <c r="AY1819" s="91" t="s">
        <v>2524</v>
      </c>
      <c r="AZ1819" s="92">
        <v>0</v>
      </c>
      <c r="BA1819" s="92">
        <v>0</v>
      </c>
      <c r="BB1819" s="102" t="s">
        <v>2505</v>
      </c>
      <c r="BC1819" s="91">
        <v>0</v>
      </c>
      <c r="BD1819" s="91">
        <v>0</v>
      </c>
      <c r="BE1819" s="91">
        <v>0</v>
      </c>
      <c r="BF1819" s="91">
        <v>0</v>
      </c>
      <c r="BG1819" s="91">
        <v>0</v>
      </c>
      <c r="BH1819" s="91">
        <v>0</v>
      </c>
      <c r="BI1819" s="86">
        <v>0</v>
      </c>
      <c r="BJ1819" s="95">
        <v>0</v>
      </c>
      <c r="BK1819" s="95">
        <v>0</v>
      </c>
      <c r="BL1819" s="95">
        <v>0</v>
      </c>
      <c r="BM1819" s="95">
        <v>0</v>
      </c>
      <c r="BN1819" s="95">
        <v>0</v>
      </c>
      <c r="BO1819" s="95">
        <v>0</v>
      </c>
      <c r="BP1819" s="95">
        <v>0</v>
      </c>
    </row>
    <row r="1820" spans="3:68" s="1" customFormat="1" ht="19.5" customHeight="1">
      <c r="C1820" s="90">
        <v>77001802</v>
      </c>
      <c r="D1820" s="89" t="s">
        <v>2506</v>
      </c>
      <c r="E1820" s="90">
        <v>1</v>
      </c>
      <c r="F1820" s="91">
        <v>0</v>
      </c>
      <c r="G1820" s="90">
        <v>0</v>
      </c>
      <c r="H1820" s="92">
        <v>0</v>
      </c>
      <c r="I1820" s="90">
        <v>1</v>
      </c>
      <c r="J1820" s="90">
        <v>0</v>
      </c>
      <c r="K1820" s="90">
        <v>0</v>
      </c>
      <c r="L1820" s="91">
        <v>0</v>
      </c>
      <c r="M1820" s="91">
        <v>0</v>
      </c>
      <c r="N1820" s="86">
        <v>2</v>
      </c>
      <c r="O1820" s="91">
        <v>2</v>
      </c>
      <c r="P1820" s="91">
        <v>0.7</v>
      </c>
      <c r="Q1820" s="91">
        <v>0</v>
      </c>
      <c r="R1820" s="95">
        <v>0</v>
      </c>
      <c r="S1820" s="91">
        <v>0</v>
      </c>
      <c r="T1820" s="91">
        <v>1</v>
      </c>
      <c r="U1820" s="91">
        <v>1</v>
      </c>
      <c r="V1820" s="91">
        <v>0</v>
      </c>
      <c r="W1820" s="91">
        <v>0</v>
      </c>
      <c r="X1820" s="91">
        <v>0</v>
      </c>
      <c r="Y1820" s="91">
        <v>0</v>
      </c>
      <c r="Z1820" s="91">
        <v>0</v>
      </c>
      <c r="AA1820" s="91">
        <v>0</v>
      </c>
      <c r="AB1820" s="86">
        <v>0</v>
      </c>
      <c r="AC1820" s="91">
        <v>1</v>
      </c>
      <c r="AD1820" s="91">
        <v>20</v>
      </c>
      <c r="AE1820" s="91">
        <v>1</v>
      </c>
      <c r="AF1820" s="91">
        <v>2</v>
      </c>
      <c r="AG1820" s="95">
        <v>0</v>
      </c>
      <c r="AH1820" s="95">
        <v>1</v>
      </c>
      <c r="AI1820" s="95">
        <v>0</v>
      </c>
      <c r="AJ1820" s="95">
        <v>0</v>
      </c>
      <c r="AK1820" s="91">
        <v>0</v>
      </c>
      <c r="AL1820" s="91">
        <v>0</v>
      </c>
      <c r="AM1820" s="91">
        <v>0</v>
      </c>
      <c r="AN1820" s="91">
        <v>0</v>
      </c>
      <c r="AO1820" s="91">
        <v>1000</v>
      </c>
      <c r="AP1820" s="91">
        <v>0</v>
      </c>
      <c r="AQ1820" s="91">
        <v>0</v>
      </c>
      <c r="AR1820" s="95">
        <v>0</v>
      </c>
      <c r="AS1820" s="91">
        <v>0</v>
      </c>
      <c r="AT1820" s="93" t="s">
        <v>216</v>
      </c>
      <c r="AU1820" s="91" t="s">
        <v>358</v>
      </c>
      <c r="AV1820" s="90">
        <v>0</v>
      </c>
      <c r="AW1820" s="90">
        <v>0</v>
      </c>
      <c r="AX1820" s="89" t="s">
        <v>2433</v>
      </c>
      <c r="AY1820" s="91" t="s">
        <v>2559</v>
      </c>
      <c r="AZ1820" s="92">
        <v>0</v>
      </c>
      <c r="BA1820" s="92">
        <v>0</v>
      </c>
      <c r="BB1820" s="102" t="s">
        <v>2493</v>
      </c>
      <c r="BC1820" s="91">
        <v>0</v>
      </c>
      <c r="BD1820" s="91">
        <v>0</v>
      </c>
      <c r="BE1820" s="91">
        <v>0</v>
      </c>
      <c r="BF1820" s="91">
        <v>0</v>
      </c>
      <c r="BG1820" s="91">
        <v>0</v>
      </c>
      <c r="BH1820" s="91">
        <v>0</v>
      </c>
      <c r="BI1820" s="86">
        <v>0</v>
      </c>
      <c r="BJ1820" s="95">
        <v>0</v>
      </c>
      <c r="BK1820" s="95">
        <v>0</v>
      </c>
      <c r="BL1820" s="95">
        <v>0</v>
      </c>
      <c r="BM1820" s="95">
        <v>0</v>
      </c>
      <c r="BN1820" s="95">
        <v>0</v>
      </c>
      <c r="BO1820" s="95">
        <v>0</v>
      </c>
      <c r="BP1820" s="95">
        <v>0</v>
      </c>
    </row>
    <row r="1821" spans="3:68" s="1" customFormat="1" ht="19.5" customHeight="1">
      <c r="C1821" s="90">
        <v>77001803</v>
      </c>
      <c r="D1821" s="89" t="s">
        <v>2489</v>
      </c>
      <c r="E1821" s="90">
        <v>1</v>
      </c>
      <c r="F1821" s="91">
        <v>0</v>
      </c>
      <c r="G1821" s="90">
        <v>0</v>
      </c>
      <c r="H1821" s="92">
        <v>0</v>
      </c>
      <c r="I1821" s="90">
        <v>1</v>
      </c>
      <c r="J1821" s="90">
        <v>0</v>
      </c>
      <c r="K1821" s="90">
        <v>0</v>
      </c>
      <c r="L1821" s="91">
        <v>0</v>
      </c>
      <c r="M1821" s="91">
        <v>0</v>
      </c>
      <c r="N1821" s="91">
        <v>2</v>
      </c>
      <c r="O1821" s="91" t="s">
        <v>2492</v>
      </c>
      <c r="P1821" s="91" t="s">
        <v>2494</v>
      </c>
      <c r="Q1821" s="91">
        <v>0</v>
      </c>
      <c r="R1821" s="95">
        <v>0</v>
      </c>
      <c r="S1821" s="91">
        <v>0</v>
      </c>
      <c r="T1821" s="91">
        <v>1</v>
      </c>
      <c r="U1821" s="91">
        <v>2</v>
      </c>
      <c r="V1821" s="91">
        <v>0</v>
      </c>
      <c r="W1821" s="91">
        <v>2</v>
      </c>
      <c r="X1821" s="91">
        <v>0</v>
      </c>
      <c r="Y1821" s="91">
        <v>0</v>
      </c>
      <c r="Z1821" s="91">
        <v>0</v>
      </c>
      <c r="AA1821" s="91">
        <v>0</v>
      </c>
      <c r="AB1821" s="91">
        <v>0</v>
      </c>
      <c r="AC1821" s="91">
        <v>1</v>
      </c>
      <c r="AD1821" s="91">
        <v>24</v>
      </c>
      <c r="AE1821" s="91">
        <v>1</v>
      </c>
      <c r="AF1821" s="91">
        <v>2</v>
      </c>
      <c r="AG1821" s="95">
        <v>0</v>
      </c>
      <c r="AH1821" s="95">
        <v>2</v>
      </c>
      <c r="AI1821" s="95">
        <v>0</v>
      </c>
      <c r="AJ1821" s="95">
        <v>2</v>
      </c>
      <c r="AK1821" s="91">
        <v>0</v>
      </c>
      <c r="AL1821" s="91">
        <v>0</v>
      </c>
      <c r="AM1821" s="91">
        <v>0</v>
      </c>
      <c r="AN1821" s="91">
        <v>3</v>
      </c>
      <c r="AO1821" s="91">
        <v>12000</v>
      </c>
      <c r="AP1821" s="91">
        <v>1</v>
      </c>
      <c r="AQ1821" s="91">
        <v>2</v>
      </c>
      <c r="AR1821" s="236" t="s">
        <v>2532</v>
      </c>
      <c r="AS1821" s="237" t="s">
        <v>2531</v>
      </c>
      <c r="AT1821" s="89" t="s">
        <v>161</v>
      </c>
      <c r="AU1821" s="91" t="s">
        <v>351</v>
      </c>
      <c r="AV1821" s="90">
        <v>10000007</v>
      </c>
      <c r="AW1821" s="235" t="s">
        <v>2560</v>
      </c>
      <c r="AX1821" s="89" t="s">
        <v>382</v>
      </c>
      <c r="AY1821" s="91" t="s">
        <v>2502</v>
      </c>
      <c r="AZ1821" s="92">
        <v>0</v>
      </c>
      <c r="BA1821" s="92">
        <v>0</v>
      </c>
      <c r="BB1821" s="102" t="s">
        <v>2495</v>
      </c>
      <c r="BC1821" s="91">
        <v>0</v>
      </c>
      <c r="BD1821" s="91">
        <v>0</v>
      </c>
      <c r="BE1821" s="91">
        <v>0</v>
      </c>
      <c r="BF1821" s="91">
        <v>0</v>
      </c>
      <c r="BG1821" s="91">
        <v>0</v>
      </c>
      <c r="BH1821" s="91">
        <v>0</v>
      </c>
      <c r="BI1821" s="86">
        <v>0</v>
      </c>
      <c r="BJ1821" s="95">
        <v>0</v>
      </c>
      <c r="BK1821" s="95">
        <v>0</v>
      </c>
      <c r="BL1821" s="95">
        <v>0</v>
      </c>
      <c r="BM1821" s="95">
        <v>0</v>
      </c>
      <c r="BN1821" s="95">
        <v>0</v>
      </c>
      <c r="BO1821" s="95">
        <v>0</v>
      </c>
      <c r="BP1821" s="95">
        <v>0</v>
      </c>
    </row>
    <row r="1822" spans="3:68" s="1" customFormat="1" ht="19.5" customHeight="1">
      <c r="C1822" s="90">
        <v>77001804</v>
      </c>
      <c r="D1822" s="89" t="s">
        <v>2507</v>
      </c>
      <c r="E1822" s="90">
        <v>1</v>
      </c>
      <c r="F1822" s="91">
        <v>0</v>
      </c>
      <c r="G1822" s="90">
        <v>0</v>
      </c>
      <c r="H1822" s="92">
        <v>0</v>
      </c>
      <c r="I1822" s="90">
        <v>1</v>
      </c>
      <c r="J1822" s="90">
        <v>0</v>
      </c>
      <c r="K1822" s="90">
        <v>0</v>
      </c>
      <c r="L1822" s="91">
        <v>0</v>
      </c>
      <c r="M1822" s="91">
        <v>0</v>
      </c>
      <c r="N1822" s="91">
        <v>2</v>
      </c>
      <c r="O1822" s="91">
        <v>2</v>
      </c>
      <c r="P1822" s="91">
        <v>0.5</v>
      </c>
      <c r="Q1822" s="91">
        <v>1</v>
      </c>
      <c r="R1822" s="95">
        <v>1</v>
      </c>
      <c r="S1822" s="91">
        <v>0</v>
      </c>
      <c r="T1822" s="91">
        <v>1</v>
      </c>
      <c r="U1822" s="91">
        <v>2</v>
      </c>
      <c r="V1822" s="91">
        <v>0</v>
      </c>
      <c r="W1822" s="91">
        <v>2.5</v>
      </c>
      <c r="X1822" s="91">
        <v>0</v>
      </c>
      <c r="Y1822" s="91">
        <v>1</v>
      </c>
      <c r="Z1822" s="91">
        <v>0</v>
      </c>
      <c r="AA1822" s="91">
        <v>0</v>
      </c>
      <c r="AB1822" s="91">
        <v>0</v>
      </c>
      <c r="AC1822" s="91">
        <v>1</v>
      </c>
      <c r="AD1822" s="91">
        <v>0</v>
      </c>
      <c r="AE1822" s="91">
        <v>1</v>
      </c>
      <c r="AF1822" s="91">
        <v>4</v>
      </c>
      <c r="AG1822" s="95">
        <v>1</v>
      </c>
      <c r="AH1822" s="95">
        <v>1</v>
      </c>
      <c r="AI1822" s="95">
        <v>0</v>
      </c>
      <c r="AJ1822" s="95">
        <v>3</v>
      </c>
      <c r="AK1822" s="91">
        <v>0</v>
      </c>
      <c r="AL1822" s="91">
        <v>0</v>
      </c>
      <c r="AM1822" s="91">
        <v>0</v>
      </c>
      <c r="AN1822" s="91">
        <v>0</v>
      </c>
      <c r="AO1822" s="91">
        <v>3000</v>
      </c>
      <c r="AP1822" s="91">
        <v>1</v>
      </c>
      <c r="AQ1822" s="91">
        <v>0</v>
      </c>
      <c r="AR1822" s="95">
        <v>0</v>
      </c>
      <c r="AS1822" s="237" t="s">
        <v>2533</v>
      </c>
      <c r="AT1822" s="93" t="s">
        <v>216</v>
      </c>
      <c r="AU1822" s="91" t="s">
        <v>351</v>
      </c>
      <c r="AV1822" s="90">
        <v>0</v>
      </c>
      <c r="AW1822" s="90">
        <v>77001803</v>
      </c>
      <c r="AX1822" s="89" t="s">
        <v>162</v>
      </c>
      <c r="AY1822" s="91">
        <v>0</v>
      </c>
      <c r="AZ1822" s="92">
        <v>0</v>
      </c>
      <c r="BA1822" s="92">
        <v>0</v>
      </c>
      <c r="BB1822" s="102" t="s">
        <v>2508</v>
      </c>
      <c r="BC1822" s="91">
        <v>0</v>
      </c>
      <c r="BD1822" s="91">
        <v>0</v>
      </c>
      <c r="BE1822" s="91">
        <v>0</v>
      </c>
      <c r="BF1822" s="91">
        <v>0</v>
      </c>
      <c r="BG1822" s="91">
        <v>0</v>
      </c>
      <c r="BH1822" s="91">
        <v>0</v>
      </c>
      <c r="BI1822" s="86">
        <v>0</v>
      </c>
      <c r="BJ1822" s="95">
        <v>0</v>
      </c>
      <c r="BK1822" s="95">
        <v>0</v>
      </c>
      <c r="BL1822" s="95">
        <v>0</v>
      </c>
      <c r="BM1822" s="95">
        <v>0</v>
      </c>
      <c r="BN1822" s="95">
        <v>0</v>
      </c>
      <c r="BO1822" s="95">
        <v>0</v>
      </c>
      <c r="BP1822" s="95">
        <v>77001806</v>
      </c>
    </row>
    <row r="1823" spans="3:68" s="1" customFormat="1" ht="19.5" customHeight="1">
      <c r="C1823" s="90">
        <v>77001805</v>
      </c>
      <c r="D1823" s="89" t="s">
        <v>2489</v>
      </c>
      <c r="E1823" s="90">
        <v>1</v>
      </c>
      <c r="F1823" s="91">
        <v>0</v>
      </c>
      <c r="G1823" s="90">
        <v>0</v>
      </c>
      <c r="H1823" s="92">
        <v>0</v>
      </c>
      <c r="I1823" s="90">
        <v>1</v>
      </c>
      <c r="J1823" s="90">
        <v>0</v>
      </c>
      <c r="K1823" s="90">
        <v>0</v>
      </c>
      <c r="L1823" s="91">
        <v>0</v>
      </c>
      <c r="M1823" s="91">
        <v>0</v>
      </c>
      <c r="N1823" s="91">
        <v>2</v>
      </c>
      <c r="O1823" s="91">
        <v>1</v>
      </c>
      <c r="P1823" s="91">
        <v>1</v>
      </c>
      <c r="Q1823" s="91">
        <v>1</v>
      </c>
      <c r="R1823" s="95">
        <v>0</v>
      </c>
      <c r="S1823" s="91">
        <v>0</v>
      </c>
      <c r="T1823" s="91">
        <v>1</v>
      </c>
      <c r="U1823" s="91">
        <v>2</v>
      </c>
      <c r="V1823" s="91">
        <v>0</v>
      </c>
      <c r="W1823" s="91">
        <v>1.5</v>
      </c>
      <c r="X1823" s="91">
        <v>0</v>
      </c>
      <c r="Y1823" s="91">
        <v>0</v>
      </c>
      <c r="Z1823" s="91">
        <v>0</v>
      </c>
      <c r="AA1823" s="91">
        <v>0</v>
      </c>
      <c r="AB1823" s="91">
        <v>0</v>
      </c>
      <c r="AC1823" s="91">
        <v>1</v>
      </c>
      <c r="AD1823" s="91">
        <v>35</v>
      </c>
      <c r="AE1823" s="91">
        <v>1</v>
      </c>
      <c r="AF1823" s="91">
        <v>2</v>
      </c>
      <c r="AG1823" s="95">
        <v>0</v>
      </c>
      <c r="AH1823" s="95">
        <v>2</v>
      </c>
      <c r="AI1823" s="95">
        <v>0</v>
      </c>
      <c r="AJ1823" s="95">
        <v>2</v>
      </c>
      <c r="AK1823" s="91">
        <v>0</v>
      </c>
      <c r="AL1823" s="91">
        <v>0</v>
      </c>
      <c r="AM1823" s="91">
        <v>0</v>
      </c>
      <c r="AN1823" s="91">
        <v>0</v>
      </c>
      <c r="AO1823" s="91">
        <v>12000</v>
      </c>
      <c r="AP1823" s="91">
        <v>1</v>
      </c>
      <c r="AQ1823" s="91">
        <v>2</v>
      </c>
      <c r="AR1823" s="236">
        <v>0</v>
      </c>
      <c r="AS1823" s="237" t="s">
        <v>2534</v>
      </c>
      <c r="AT1823" s="89" t="s">
        <v>161</v>
      </c>
      <c r="AU1823" s="91" t="s">
        <v>351</v>
      </c>
      <c r="AV1823" s="90">
        <v>10000007</v>
      </c>
      <c r="AW1823" s="235" t="s">
        <v>2560</v>
      </c>
      <c r="AX1823" s="89" t="s">
        <v>382</v>
      </c>
      <c r="AY1823" s="91" t="s">
        <v>2509</v>
      </c>
      <c r="AZ1823" s="92">
        <v>0</v>
      </c>
      <c r="BA1823" s="92">
        <v>0</v>
      </c>
      <c r="BB1823" s="102" t="s">
        <v>2510</v>
      </c>
      <c r="BC1823" s="91">
        <v>0</v>
      </c>
      <c r="BD1823" s="91">
        <v>0</v>
      </c>
      <c r="BE1823" s="91">
        <v>0</v>
      </c>
      <c r="BF1823" s="91">
        <v>0</v>
      </c>
      <c r="BG1823" s="91">
        <v>0</v>
      </c>
      <c r="BH1823" s="91">
        <v>0</v>
      </c>
      <c r="BI1823" s="86">
        <v>0</v>
      </c>
      <c r="BJ1823" s="95">
        <v>0</v>
      </c>
      <c r="BK1823" s="95">
        <v>0</v>
      </c>
      <c r="BL1823" s="95">
        <v>0</v>
      </c>
      <c r="BM1823" s="95">
        <v>0</v>
      </c>
      <c r="BN1823" s="95">
        <v>0</v>
      </c>
      <c r="BO1823" s="95">
        <v>0</v>
      </c>
      <c r="BP1823" s="95">
        <v>0</v>
      </c>
    </row>
    <row r="1824" spans="3:68" s="1" customFormat="1" ht="19.5" customHeight="1">
      <c r="C1824" s="90">
        <v>77001806</v>
      </c>
      <c r="D1824" s="89" t="s">
        <v>2488</v>
      </c>
      <c r="E1824" s="90">
        <v>1</v>
      </c>
      <c r="F1824" s="91">
        <v>0</v>
      </c>
      <c r="G1824" s="90">
        <v>0</v>
      </c>
      <c r="H1824" s="92">
        <v>0</v>
      </c>
      <c r="I1824" s="90">
        <v>1</v>
      </c>
      <c r="J1824" s="90">
        <v>0</v>
      </c>
      <c r="K1824" s="90">
        <v>0</v>
      </c>
      <c r="L1824" s="91">
        <v>0</v>
      </c>
      <c r="M1824" s="91">
        <v>0</v>
      </c>
      <c r="N1824" s="86">
        <v>2</v>
      </c>
      <c r="O1824" s="91">
        <v>2</v>
      </c>
      <c r="P1824" s="91">
        <v>0.7</v>
      </c>
      <c r="Q1824" s="91">
        <v>0</v>
      </c>
      <c r="R1824" s="95">
        <v>0</v>
      </c>
      <c r="S1824" s="91">
        <v>0</v>
      </c>
      <c r="T1824" s="91">
        <v>1</v>
      </c>
      <c r="U1824" s="91">
        <v>1</v>
      </c>
      <c r="V1824" s="91">
        <v>0</v>
      </c>
      <c r="W1824" s="91">
        <v>0</v>
      </c>
      <c r="X1824" s="91">
        <v>0</v>
      </c>
      <c r="Y1824" s="91">
        <v>0</v>
      </c>
      <c r="Z1824" s="91">
        <v>0</v>
      </c>
      <c r="AA1824" s="91">
        <v>0</v>
      </c>
      <c r="AB1824" s="86">
        <v>0</v>
      </c>
      <c r="AC1824" s="91">
        <v>1</v>
      </c>
      <c r="AD1824" s="91">
        <v>40</v>
      </c>
      <c r="AE1824" s="91">
        <v>1</v>
      </c>
      <c r="AF1824" s="91">
        <v>2</v>
      </c>
      <c r="AG1824" s="95">
        <v>0</v>
      </c>
      <c r="AH1824" s="95">
        <v>1</v>
      </c>
      <c r="AI1824" s="95">
        <v>0</v>
      </c>
      <c r="AJ1824" s="95">
        <v>0</v>
      </c>
      <c r="AK1824" s="91">
        <v>0</v>
      </c>
      <c r="AL1824" s="91">
        <v>0</v>
      </c>
      <c r="AM1824" s="91">
        <v>0</v>
      </c>
      <c r="AN1824" s="91">
        <v>0</v>
      </c>
      <c r="AO1824" s="91">
        <v>1000</v>
      </c>
      <c r="AP1824" s="91">
        <v>0</v>
      </c>
      <c r="AQ1824" s="91">
        <v>0</v>
      </c>
      <c r="AR1824" s="95">
        <v>0</v>
      </c>
      <c r="AS1824" s="91" t="s">
        <v>160</v>
      </c>
      <c r="AT1824" s="93" t="s">
        <v>216</v>
      </c>
      <c r="AU1824" s="91" t="s">
        <v>358</v>
      </c>
      <c r="AV1824" s="90">
        <v>0</v>
      </c>
      <c r="AW1824" s="90">
        <v>0</v>
      </c>
      <c r="AX1824" s="89" t="s">
        <v>2433</v>
      </c>
      <c r="AY1824" s="91" t="s">
        <v>2561</v>
      </c>
      <c r="AZ1824" s="92">
        <v>0</v>
      </c>
      <c r="BA1824" s="92">
        <v>0</v>
      </c>
      <c r="BB1824" s="102" t="s">
        <v>2511</v>
      </c>
      <c r="BC1824" s="91">
        <v>0</v>
      </c>
      <c r="BD1824" s="91">
        <v>0</v>
      </c>
      <c r="BE1824" s="91">
        <v>0</v>
      </c>
      <c r="BF1824" s="91">
        <v>0</v>
      </c>
      <c r="BG1824" s="91">
        <v>0</v>
      </c>
      <c r="BH1824" s="91">
        <v>0</v>
      </c>
      <c r="BI1824" s="86">
        <v>0</v>
      </c>
      <c r="BJ1824" s="95">
        <v>0</v>
      </c>
      <c r="BK1824" s="95">
        <v>0</v>
      </c>
      <c r="BL1824" s="95">
        <v>0</v>
      </c>
      <c r="BM1824" s="95">
        <v>0</v>
      </c>
      <c r="BN1824" s="95">
        <v>0</v>
      </c>
      <c r="BO1824" s="95">
        <v>0</v>
      </c>
      <c r="BP1824" s="95">
        <v>0</v>
      </c>
    </row>
    <row r="1825" spans="3:68" s="1" customFormat="1" ht="19.5" customHeight="1">
      <c r="C1825" s="90">
        <v>77001807</v>
      </c>
      <c r="D1825" s="89" t="s">
        <v>2512</v>
      </c>
      <c r="E1825" s="91">
        <v>1</v>
      </c>
      <c r="F1825" s="91">
        <v>0</v>
      </c>
      <c r="G1825" s="91">
        <v>0</v>
      </c>
      <c r="H1825" s="92">
        <v>0</v>
      </c>
      <c r="I1825" s="90">
        <v>1</v>
      </c>
      <c r="J1825" s="90">
        <v>0</v>
      </c>
      <c r="K1825" s="90">
        <v>0</v>
      </c>
      <c r="L1825" s="91">
        <v>0</v>
      </c>
      <c r="M1825" s="91">
        <v>0</v>
      </c>
      <c r="N1825" s="91">
        <v>2</v>
      </c>
      <c r="O1825" s="91" t="s">
        <v>2516</v>
      </c>
      <c r="P1825" s="91" t="s">
        <v>2517</v>
      </c>
      <c r="Q1825" s="91">
        <v>0</v>
      </c>
      <c r="R1825" s="95">
        <v>0</v>
      </c>
      <c r="S1825" s="91">
        <v>0</v>
      </c>
      <c r="T1825" s="91">
        <v>1</v>
      </c>
      <c r="U1825" s="91">
        <v>1</v>
      </c>
      <c r="V1825" s="91">
        <v>0</v>
      </c>
      <c r="W1825" s="91">
        <v>0</v>
      </c>
      <c r="X1825" s="91">
        <v>0</v>
      </c>
      <c r="Y1825" s="91">
        <v>0</v>
      </c>
      <c r="Z1825" s="91">
        <v>0</v>
      </c>
      <c r="AA1825" s="91">
        <v>0</v>
      </c>
      <c r="AB1825" s="91">
        <v>0</v>
      </c>
      <c r="AC1825" s="91">
        <v>1</v>
      </c>
      <c r="AD1825" s="91">
        <v>0</v>
      </c>
      <c r="AE1825" s="91">
        <v>2</v>
      </c>
      <c r="AF1825" s="91" t="s">
        <v>169</v>
      </c>
      <c r="AG1825" s="95">
        <v>0</v>
      </c>
      <c r="AH1825" s="95">
        <v>2</v>
      </c>
      <c r="AI1825" s="95">
        <v>0</v>
      </c>
      <c r="AJ1825" s="95">
        <v>1.5</v>
      </c>
      <c r="AK1825" s="91">
        <v>0</v>
      </c>
      <c r="AL1825" s="91">
        <v>0</v>
      </c>
      <c r="AM1825" s="91">
        <v>0</v>
      </c>
      <c r="AN1825" s="91">
        <v>0.3</v>
      </c>
      <c r="AO1825" s="91">
        <v>300</v>
      </c>
      <c r="AP1825" s="91">
        <v>0</v>
      </c>
      <c r="AQ1825" s="91">
        <v>15</v>
      </c>
      <c r="AR1825" s="233">
        <v>0</v>
      </c>
      <c r="AS1825" s="100">
        <v>0</v>
      </c>
      <c r="AT1825" s="89" t="s">
        <v>2435</v>
      </c>
      <c r="AU1825" s="91" t="s">
        <v>171</v>
      </c>
      <c r="AV1825" s="90">
        <v>0</v>
      </c>
      <c r="AW1825" s="90">
        <v>0</v>
      </c>
      <c r="AX1825" s="113" t="s">
        <v>172</v>
      </c>
      <c r="AY1825" s="91">
        <v>1</v>
      </c>
      <c r="AZ1825" s="92">
        <v>0</v>
      </c>
      <c r="BA1825" s="92">
        <v>0</v>
      </c>
      <c r="BB1825" s="102" t="s">
        <v>2513</v>
      </c>
      <c r="BC1825" s="91">
        <v>0</v>
      </c>
      <c r="BD1825" s="91">
        <v>0</v>
      </c>
      <c r="BE1825" s="91">
        <v>0</v>
      </c>
      <c r="BF1825" s="91">
        <v>0</v>
      </c>
      <c r="BG1825" s="91">
        <v>0</v>
      </c>
      <c r="BH1825" s="91">
        <v>0</v>
      </c>
      <c r="BI1825" s="86">
        <v>0</v>
      </c>
      <c r="BJ1825" s="95">
        <v>0</v>
      </c>
      <c r="BK1825" s="95">
        <v>0</v>
      </c>
      <c r="BL1825" s="95">
        <v>0</v>
      </c>
      <c r="BM1825" s="95">
        <v>0</v>
      </c>
      <c r="BN1825" s="95">
        <v>0</v>
      </c>
      <c r="BO1825" s="95">
        <v>1</v>
      </c>
      <c r="BP1825" s="95">
        <v>77001808</v>
      </c>
    </row>
    <row r="1826" spans="3:68" s="1" customFormat="1" ht="20.100000000000001" customHeight="1">
      <c r="C1826" s="90">
        <v>77001808</v>
      </c>
      <c r="D1826" s="89" t="s">
        <v>2512</v>
      </c>
      <c r="E1826" s="91">
        <v>1</v>
      </c>
      <c r="F1826" s="91">
        <v>0</v>
      </c>
      <c r="G1826" s="91">
        <v>0</v>
      </c>
      <c r="H1826" s="92">
        <v>0</v>
      </c>
      <c r="I1826" s="90">
        <v>1</v>
      </c>
      <c r="J1826" s="90">
        <v>0</v>
      </c>
      <c r="K1826" s="90">
        <v>0</v>
      </c>
      <c r="L1826" s="91">
        <v>0</v>
      </c>
      <c r="M1826" s="91">
        <v>0</v>
      </c>
      <c r="N1826" s="91">
        <v>2</v>
      </c>
      <c r="O1826" s="91">
        <v>3</v>
      </c>
      <c r="P1826" s="91">
        <v>0.2</v>
      </c>
      <c r="Q1826" s="91">
        <v>0</v>
      </c>
      <c r="R1826" s="95">
        <v>0</v>
      </c>
      <c r="S1826" s="91">
        <v>0</v>
      </c>
      <c r="T1826" s="91">
        <v>1</v>
      </c>
      <c r="U1826" s="91">
        <v>2</v>
      </c>
      <c r="V1826" s="91">
        <v>0</v>
      </c>
      <c r="W1826" s="91">
        <v>1</v>
      </c>
      <c r="X1826" s="91">
        <v>0</v>
      </c>
      <c r="Y1826" s="91">
        <v>1</v>
      </c>
      <c r="Z1826" s="91">
        <v>0</v>
      </c>
      <c r="AA1826" s="91">
        <v>0</v>
      </c>
      <c r="AB1826" s="91">
        <v>0</v>
      </c>
      <c r="AC1826" s="91">
        <v>1</v>
      </c>
      <c r="AD1826" s="91">
        <v>0</v>
      </c>
      <c r="AE1826" s="91">
        <v>1</v>
      </c>
      <c r="AF1826" s="91">
        <v>3</v>
      </c>
      <c r="AG1826" s="95">
        <v>0</v>
      </c>
      <c r="AH1826" s="95">
        <v>1</v>
      </c>
      <c r="AI1826" s="95">
        <v>0</v>
      </c>
      <c r="AJ1826" s="95">
        <v>3</v>
      </c>
      <c r="AK1826" s="91">
        <v>0</v>
      </c>
      <c r="AL1826" s="91">
        <v>0</v>
      </c>
      <c r="AM1826" s="91">
        <v>0</v>
      </c>
      <c r="AN1826" s="91">
        <v>0.8</v>
      </c>
      <c r="AO1826" s="91">
        <v>2000</v>
      </c>
      <c r="AP1826" s="91">
        <v>0.8</v>
      </c>
      <c r="AQ1826" s="91">
        <v>0</v>
      </c>
      <c r="AR1826" s="95">
        <v>0</v>
      </c>
      <c r="AS1826" s="237" t="s">
        <v>2535</v>
      </c>
      <c r="AT1826" s="89" t="s">
        <v>2436</v>
      </c>
      <c r="AU1826" s="91" t="s">
        <v>171</v>
      </c>
      <c r="AV1826" s="90">
        <v>10000011</v>
      </c>
      <c r="AW1826" s="90">
        <v>77001801</v>
      </c>
      <c r="AX1826" s="93" t="s">
        <v>162</v>
      </c>
      <c r="AY1826" s="91">
        <v>0</v>
      </c>
      <c r="AZ1826" s="92">
        <v>0</v>
      </c>
      <c r="BA1826" s="92">
        <v>0</v>
      </c>
      <c r="BB1826" s="102" t="s">
        <v>2514</v>
      </c>
      <c r="BC1826" s="91">
        <v>0</v>
      </c>
      <c r="BD1826" s="91">
        <v>0</v>
      </c>
      <c r="BE1826" s="91">
        <v>0</v>
      </c>
      <c r="BF1826" s="91">
        <v>0</v>
      </c>
      <c r="BG1826" s="91">
        <v>0</v>
      </c>
      <c r="BH1826" s="91">
        <v>0</v>
      </c>
      <c r="BI1826" s="86">
        <v>0</v>
      </c>
      <c r="BJ1826" s="95">
        <v>0</v>
      </c>
      <c r="BK1826" s="95">
        <v>0</v>
      </c>
      <c r="BL1826" s="95">
        <v>0</v>
      </c>
      <c r="BM1826" s="95">
        <v>0</v>
      </c>
      <c r="BN1826" s="95">
        <v>0</v>
      </c>
      <c r="BO1826" s="95">
        <v>0</v>
      </c>
      <c r="BP1826" s="95">
        <v>0</v>
      </c>
    </row>
    <row r="1827" spans="3:68" s="2" customFormat="1" ht="19.5" customHeight="1">
      <c r="C1827" s="59">
        <v>77001901</v>
      </c>
      <c r="D1827" s="53" t="s">
        <v>2515</v>
      </c>
      <c r="E1827" s="54">
        <v>1</v>
      </c>
      <c r="F1827" s="54">
        <v>0</v>
      </c>
      <c r="G1827" s="54">
        <v>0</v>
      </c>
      <c r="H1827" s="60">
        <v>0</v>
      </c>
      <c r="I1827" s="59">
        <v>1</v>
      </c>
      <c r="J1827" s="54">
        <v>0</v>
      </c>
      <c r="K1827" s="54">
        <v>0</v>
      </c>
      <c r="L1827" s="54">
        <v>0</v>
      </c>
      <c r="M1827" s="54">
        <v>0</v>
      </c>
      <c r="N1827" s="54">
        <v>2</v>
      </c>
      <c r="O1827" s="54">
        <v>3</v>
      </c>
      <c r="P1827" s="54">
        <v>0.4</v>
      </c>
      <c r="Q1827" s="54">
        <v>0</v>
      </c>
      <c r="R1827" s="62">
        <v>0</v>
      </c>
      <c r="S1827" s="54">
        <v>0</v>
      </c>
      <c r="T1827" s="54">
        <v>1</v>
      </c>
      <c r="U1827" s="54">
        <v>1</v>
      </c>
      <c r="V1827" s="54">
        <v>0</v>
      </c>
      <c r="W1827" s="54">
        <v>0</v>
      </c>
      <c r="X1827" s="54">
        <v>0</v>
      </c>
      <c r="Y1827" s="54">
        <v>1</v>
      </c>
      <c r="Z1827" s="54">
        <v>0</v>
      </c>
      <c r="AA1827" s="54">
        <v>0</v>
      </c>
      <c r="AB1827" s="54">
        <v>0</v>
      </c>
      <c r="AC1827" s="54">
        <v>0</v>
      </c>
      <c r="AD1827" s="54">
        <v>14</v>
      </c>
      <c r="AE1827" s="54">
        <v>1</v>
      </c>
      <c r="AF1827" s="54">
        <v>3</v>
      </c>
      <c r="AG1827" s="62">
        <v>0</v>
      </c>
      <c r="AH1827" s="62">
        <v>1</v>
      </c>
      <c r="AI1827" s="62">
        <v>0</v>
      </c>
      <c r="AJ1827" s="62">
        <v>1.5</v>
      </c>
      <c r="AK1827" s="54">
        <v>0</v>
      </c>
      <c r="AL1827" s="54">
        <v>0</v>
      </c>
      <c r="AM1827" s="54">
        <v>0</v>
      </c>
      <c r="AN1827" s="54">
        <v>0.2</v>
      </c>
      <c r="AO1827" s="54">
        <v>300</v>
      </c>
      <c r="AP1827" s="54">
        <v>0</v>
      </c>
      <c r="AQ1827" s="54">
        <v>0</v>
      </c>
      <c r="AR1827" s="240" t="s">
        <v>2562</v>
      </c>
      <c r="AS1827" s="54">
        <v>0</v>
      </c>
      <c r="AT1827" s="53" t="s">
        <v>2436</v>
      </c>
      <c r="AU1827" s="54" t="s">
        <v>351</v>
      </c>
      <c r="AV1827" s="59">
        <v>0</v>
      </c>
      <c r="AW1827" s="59">
        <v>77001901</v>
      </c>
      <c r="AX1827" s="53" t="s">
        <v>2425</v>
      </c>
      <c r="AY1827" s="54">
        <v>0</v>
      </c>
      <c r="AZ1827" s="60">
        <v>0</v>
      </c>
      <c r="BA1827" s="60">
        <v>0</v>
      </c>
      <c r="BB1827" s="104" t="s">
        <v>2563</v>
      </c>
      <c r="BC1827" s="54">
        <v>0</v>
      </c>
      <c r="BD1827" s="54">
        <v>0</v>
      </c>
      <c r="BE1827" s="54">
        <v>0</v>
      </c>
      <c r="BF1827" s="54">
        <v>0</v>
      </c>
      <c r="BG1827" s="54">
        <v>0</v>
      </c>
      <c r="BH1827" s="54">
        <v>0</v>
      </c>
      <c r="BI1827" s="82">
        <v>0</v>
      </c>
      <c r="BJ1827" s="62">
        <v>0</v>
      </c>
      <c r="BK1827" s="62">
        <v>0</v>
      </c>
      <c r="BL1827" s="62">
        <v>0</v>
      </c>
      <c r="BM1827" s="62">
        <v>0</v>
      </c>
      <c r="BN1827" s="62">
        <v>0</v>
      </c>
      <c r="BO1827" s="62">
        <v>1</v>
      </c>
      <c r="BP1827" s="62">
        <v>77001902</v>
      </c>
    </row>
    <row r="1828" spans="3:68" s="2" customFormat="1" ht="19.5" customHeight="1">
      <c r="C1828" s="59">
        <v>77001902</v>
      </c>
      <c r="D1828" s="53" t="s">
        <v>2446</v>
      </c>
      <c r="E1828" s="59">
        <v>1</v>
      </c>
      <c r="F1828" s="54">
        <v>0</v>
      </c>
      <c r="G1828" s="59">
        <v>0</v>
      </c>
      <c r="H1828" s="60">
        <v>0</v>
      </c>
      <c r="I1828" s="59">
        <v>1</v>
      </c>
      <c r="J1828" s="59">
        <v>0</v>
      </c>
      <c r="K1828" s="59">
        <v>0</v>
      </c>
      <c r="L1828" s="54">
        <v>0</v>
      </c>
      <c r="M1828" s="54">
        <v>0</v>
      </c>
      <c r="N1828" s="54">
        <v>2</v>
      </c>
      <c r="O1828" s="54">
        <v>3</v>
      </c>
      <c r="P1828" s="54">
        <v>0.2</v>
      </c>
      <c r="Q1828" s="54">
        <v>0</v>
      </c>
      <c r="R1828" s="62">
        <v>0</v>
      </c>
      <c r="S1828" s="54">
        <v>0</v>
      </c>
      <c r="T1828" s="54">
        <v>1</v>
      </c>
      <c r="U1828" s="54">
        <v>1</v>
      </c>
      <c r="V1828" s="54">
        <v>0</v>
      </c>
      <c r="W1828" s="54">
        <v>0</v>
      </c>
      <c r="X1828" s="54">
        <v>0</v>
      </c>
      <c r="Y1828" s="54">
        <v>0</v>
      </c>
      <c r="Z1828" s="54">
        <v>0</v>
      </c>
      <c r="AA1828" s="54">
        <v>0</v>
      </c>
      <c r="AB1828" s="54">
        <v>0</v>
      </c>
      <c r="AC1828" s="54">
        <v>1</v>
      </c>
      <c r="AD1828" s="54">
        <v>0</v>
      </c>
      <c r="AE1828" s="54">
        <v>1</v>
      </c>
      <c r="AF1828" s="54">
        <v>2</v>
      </c>
      <c r="AG1828" s="62">
        <v>0</v>
      </c>
      <c r="AH1828" s="62">
        <v>1</v>
      </c>
      <c r="AI1828" s="62">
        <v>0</v>
      </c>
      <c r="AJ1828" s="62">
        <v>3</v>
      </c>
      <c r="AK1828" s="54">
        <v>0</v>
      </c>
      <c r="AL1828" s="54">
        <v>0</v>
      </c>
      <c r="AM1828" s="54">
        <v>0</v>
      </c>
      <c r="AN1828" s="54">
        <v>0.3</v>
      </c>
      <c r="AO1828" s="54">
        <v>300</v>
      </c>
      <c r="AP1828" s="54">
        <v>0</v>
      </c>
      <c r="AQ1828" s="54">
        <v>0</v>
      </c>
      <c r="AR1828" s="62">
        <v>0</v>
      </c>
      <c r="AS1828" s="69">
        <v>0</v>
      </c>
      <c r="AT1828" s="53" t="s">
        <v>160</v>
      </c>
      <c r="AU1828" s="54">
        <v>0</v>
      </c>
      <c r="AV1828" s="59">
        <v>0</v>
      </c>
      <c r="AW1828" s="59">
        <v>0</v>
      </c>
      <c r="AX1828" s="53" t="s">
        <v>2433</v>
      </c>
      <c r="AY1828" s="257" t="s">
        <v>2564</v>
      </c>
      <c r="AZ1828" s="60">
        <v>0</v>
      </c>
      <c r="BA1828" s="60">
        <v>0</v>
      </c>
      <c r="BB1828" s="76" t="s">
        <v>2537</v>
      </c>
      <c r="BC1828" s="54">
        <v>0</v>
      </c>
      <c r="BD1828" s="54">
        <v>0</v>
      </c>
      <c r="BE1828" s="54">
        <v>0</v>
      </c>
      <c r="BF1828" s="54">
        <v>0</v>
      </c>
      <c r="BG1828" s="54">
        <v>0</v>
      </c>
      <c r="BH1828" s="54">
        <v>0</v>
      </c>
      <c r="BI1828" s="82">
        <v>0</v>
      </c>
      <c r="BJ1828" s="62">
        <v>0</v>
      </c>
      <c r="BK1828" s="62">
        <v>0</v>
      </c>
      <c r="BL1828" s="62">
        <v>0</v>
      </c>
      <c r="BM1828" s="62">
        <v>0</v>
      </c>
      <c r="BN1828" s="62">
        <v>0</v>
      </c>
      <c r="BO1828" s="62">
        <v>1</v>
      </c>
      <c r="BP1828" s="62">
        <v>77001904</v>
      </c>
    </row>
    <row r="1829" spans="3:68" s="2" customFormat="1" ht="19.5" customHeight="1">
      <c r="C1829" s="59">
        <v>77001903</v>
      </c>
      <c r="D1829" s="53" t="s">
        <v>2445</v>
      </c>
      <c r="E1829" s="54">
        <v>1</v>
      </c>
      <c r="F1829" s="54">
        <v>0</v>
      </c>
      <c r="G1829" s="54">
        <v>0</v>
      </c>
      <c r="H1829" s="60">
        <v>0</v>
      </c>
      <c r="I1829" s="59">
        <v>1</v>
      </c>
      <c r="J1829" s="59">
        <v>0</v>
      </c>
      <c r="K1829" s="59">
        <v>0</v>
      </c>
      <c r="L1829" s="54">
        <v>0</v>
      </c>
      <c r="M1829" s="54">
        <v>0</v>
      </c>
      <c r="N1829" s="54">
        <v>2</v>
      </c>
      <c r="O1829" s="54">
        <v>1</v>
      </c>
      <c r="P1829" s="54">
        <v>1</v>
      </c>
      <c r="Q1829" s="54">
        <v>1</v>
      </c>
      <c r="R1829" s="62">
        <v>1</v>
      </c>
      <c r="S1829" s="54">
        <v>0</v>
      </c>
      <c r="T1829" s="54">
        <v>1</v>
      </c>
      <c r="U1829" s="54">
        <v>1</v>
      </c>
      <c r="V1829" s="54">
        <v>0</v>
      </c>
      <c r="W1829" s="54">
        <v>0.8</v>
      </c>
      <c r="X1829" s="54">
        <v>0</v>
      </c>
      <c r="Y1829" s="54">
        <v>0</v>
      </c>
      <c r="Z1829" s="54">
        <v>0</v>
      </c>
      <c r="AA1829" s="54">
        <v>0</v>
      </c>
      <c r="AB1829" s="54">
        <v>0</v>
      </c>
      <c r="AC1829" s="54">
        <v>1</v>
      </c>
      <c r="AD1829" s="54">
        <v>10</v>
      </c>
      <c r="AE1829" s="54">
        <v>2</v>
      </c>
      <c r="AF1829" s="54" t="s">
        <v>2470</v>
      </c>
      <c r="AG1829" s="62">
        <v>0</v>
      </c>
      <c r="AH1829" s="62">
        <v>2</v>
      </c>
      <c r="AI1829" s="62">
        <v>0</v>
      </c>
      <c r="AJ1829" s="62">
        <v>1.5</v>
      </c>
      <c r="AK1829" s="54">
        <v>0</v>
      </c>
      <c r="AL1829" s="54">
        <v>0.5</v>
      </c>
      <c r="AM1829" s="54">
        <v>0</v>
      </c>
      <c r="AN1829" s="54">
        <v>0.5</v>
      </c>
      <c r="AO1829" s="54">
        <v>500</v>
      </c>
      <c r="AP1829" s="54">
        <v>0</v>
      </c>
      <c r="AQ1829" s="54">
        <v>15</v>
      </c>
      <c r="AR1829" s="62">
        <v>0</v>
      </c>
      <c r="AS1829" s="232" t="s">
        <v>2565</v>
      </c>
      <c r="AT1829" s="53" t="s">
        <v>2435</v>
      </c>
      <c r="AU1829" s="54" t="s">
        <v>171</v>
      </c>
      <c r="AV1829" s="59">
        <v>0</v>
      </c>
      <c r="AW1829" s="59">
        <v>0</v>
      </c>
      <c r="AX1829" s="259" t="s">
        <v>172</v>
      </c>
      <c r="AY1829" s="54">
        <v>0</v>
      </c>
      <c r="AZ1829" s="60">
        <v>0</v>
      </c>
      <c r="BA1829" s="60">
        <v>0</v>
      </c>
      <c r="BB1829" s="76" t="s">
        <v>2566</v>
      </c>
      <c r="BC1829" s="54">
        <v>0</v>
      </c>
      <c r="BD1829" s="54">
        <v>0</v>
      </c>
      <c r="BE1829" s="54">
        <v>0</v>
      </c>
      <c r="BF1829" s="54">
        <v>0</v>
      </c>
      <c r="BG1829" s="54">
        <v>0</v>
      </c>
      <c r="BH1829" s="54">
        <v>0</v>
      </c>
      <c r="BI1829" s="82">
        <v>0</v>
      </c>
      <c r="BJ1829" s="62">
        <v>0</v>
      </c>
      <c r="BK1829" s="62">
        <v>0</v>
      </c>
      <c r="BL1829" s="62">
        <v>0</v>
      </c>
      <c r="BM1829" s="62">
        <v>0</v>
      </c>
      <c r="BN1829" s="62">
        <v>0</v>
      </c>
      <c r="BO1829" s="62">
        <v>0</v>
      </c>
      <c r="BP1829" s="62">
        <v>0</v>
      </c>
    </row>
    <row r="1830" spans="3:68" s="2" customFormat="1" ht="20.100000000000001" customHeight="1">
      <c r="C1830" s="59">
        <v>77001904</v>
      </c>
      <c r="D1830" s="53" t="s">
        <v>2478</v>
      </c>
      <c r="E1830" s="54">
        <v>1</v>
      </c>
      <c r="F1830" s="54">
        <v>0</v>
      </c>
      <c r="G1830" s="54">
        <v>0</v>
      </c>
      <c r="H1830" s="60">
        <v>0</v>
      </c>
      <c r="I1830" s="59">
        <v>1</v>
      </c>
      <c r="J1830" s="59">
        <v>0</v>
      </c>
      <c r="K1830" s="59">
        <v>0</v>
      </c>
      <c r="L1830" s="54">
        <v>0</v>
      </c>
      <c r="M1830" s="54">
        <v>0</v>
      </c>
      <c r="N1830" s="54">
        <v>2</v>
      </c>
      <c r="O1830" s="54">
        <v>3</v>
      </c>
      <c r="P1830" s="54">
        <v>0.2</v>
      </c>
      <c r="Q1830" s="54">
        <v>0</v>
      </c>
      <c r="R1830" s="62">
        <v>0</v>
      </c>
      <c r="S1830" s="54">
        <v>0</v>
      </c>
      <c r="T1830" s="54">
        <v>1</v>
      </c>
      <c r="U1830" s="54">
        <v>1</v>
      </c>
      <c r="V1830" s="54">
        <v>0</v>
      </c>
      <c r="W1830" s="54">
        <v>2</v>
      </c>
      <c r="X1830" s="54">
        <v>0</v>
      </c>
      <c r="Y1830" s="54">
        <v>1</v>
      </c>
      <c r="Z1830" s="54">
        <v>0</v>
      </c>
      <c r="AA1830" s="54">
        <v>0</v>
      </c>
      <c r="AB1830" s="54">
        <v>0</v>
      </c>
      <c r="AC1830" s="54">
        <v>1</v>
      </c>
      <c r="AD1830" s="54">
        <v>0</v>
      </c>
      <c r="AE1830" s="54">
        <v>1</v>
      </c>
      <c r="AF1830" s="54">
        <v>5</v>
      </c>
      <c r="AG1830" s="62">
        <v>0</v>
      </c>
      <c r="AH1830" s="62">
        <v>1</v>
      </c>
      <c r="AI1830" s="62">
        <v>0</v>
      </c>
      <c r="AJ1830" s="62">
        <v>3</v>
      </c>
      <c r="AK1830" s="54">
        <v>0</v>
      </c>
      <c r="AL1830" s="54">
        <v>2.1</v>
      </c>
      <c r="AM1830" s="54">
        <v>0</v>
      </c>
      <c r="AN1830" s="54">
        <v>0.9</v>
      </c>
      <c r="AO1830" s="54">
        <v>3000</v>
      </c>
      <c r="AP1830" s="54">
        <v>1</v>
      </c>
      <c r="AQ1830" s="54">
        <v>0</v>
      </c>
      <c r="AR1830" s="62">
        <v>0</v>
      </c>
      <c r="AS1830" s="232" t="s">
        <v>2567</v>
      </c>
      <c r="AT1830" s="53" t="s">
        <v>2437</v>
      </c>
      <c r="AU1830" s="54" t="s">
        <v>171</v>
      </c>
      <c r="AV1830" s="59">
        <v>0</v>
      </c>
      <c r="AW1830" s="59">
        <v>77001902</v>
      </c>
      <c r="AX1830" s="58" t="s">
        <v>162</v>
      </c>
      <c r="AY1830" s="54">
        <v>0</v>
      </c>
      <c r="AZ1830" s="60">
        <v>0</v>
      </c>
      <c r="BA1830" s="60">
        <v>0</v>
      </c>
      <c r="BB1830" s="76" t="s">
        <v>2568</v>
      </c>
      <c r="BC1830" s="54">
        <v>0</v>
      </c>
      <c r="BD1830" s="54">
        <v>0</v>
      </c>
      <c r="BE1830" s="54">
        <v>0</v>
      </c>
      <c r="BF1830" s="54">
        <v>0</v>
      </c>
      <c r="BG1830" s="54">
        <v>0</v>
      </c>
      <c r="BH1830" s="54">
        <v>0</v>
      </c>
      <c r="BI1830" s="82">
        <v>0</v>
      </c>
      <c r="BJ1830" s="62">
        <v>0</v>
      </c>
      <c r="BK1830" s="62">
        <v>0</v>
      </c>
      <c r="BL1830" s="62">
        <v>0</v>
      </c>
      <c r="BM1830" s="62">
        <v>0</v>
      </c>
      <c r="BN1830" s="62">
        <v>0</v>
      </c>
      <c r="BO1830" s="62">
        <v>0</v>
      </c>
      <c r="BP1830" s="62">
        <v>0</v>
      </c>
    </row>
    <row r="1831" spans="3:68" s="2" customFormat="1" ht="19.5" customHeight="1">
      <c r="C1831" s="59">
        <v>77001905</v>
      </c>
      <c r="D1831" s="53" t="s">
        <v>2523</v>
      </c>
      <c r="E1831" s="59">
        <v>1</v>
      </c>
      <c r="F1831" s="54">
        <v>0</v>
      </c>
      <c r="G1831" s="59">
        <v>0</v>
      </c>
      <c r="H1831" s="60">
        <v>0</v>
      </c>
      <c r="I1831" s="59">
        <v>1</v>
      </c>
      <c r="J1831" s="59">
        <v>0</v>
      </c>
      <c r="K1831" s="59">
        <v>0</v>
      </c>
      <c r="L1831" s="54">
        <v>0</v>
      </c>
      <c r="M1831" s="54">
        <v>0</v>
      </c>
      <c r="N1831" s="82">
        <v>2</v>
      </c>
      <c r="O1831" s="54">
        <v>2</v>
      </c>
      <c r="P1831" s="54">
        <v>0.6</v>
      </c>
      <c r="Q1831" s="54">
        <v>0</v>
      </c>
      <c r="R1831" s="62">
        <v>0</v>
      </c>
      <c r="S1831" s="54">
        <v>0</v>
      </c>
      <c r="T1831" s="54">
        <v>1</v>
      </c>
      <c r="U1831" s="54">
        <v>1</v>
      </c>
      <c r="V1831" s="54">
        <v>0</v>
      </c>
      <c r="W1831" s="54">
        <v>0</v>
      </c>
      <c r="X1831" s="54">
        <v>0</v>
      </c>
      <c r="Y1831" s="54">
        <v>0</v>
      </c>
      <c r="Z1831" s="54">
        <v>0</v>
      </c>
      <c r="AA1831" s="54">
        <v>0</v>
      </c>
      <c r="AB1831" s="82">
        <v>0</v>
      </c>
      <c r="AC1831" s="54">
        <v>1</v>
      </c>
      <c r="AD1831" s="54">
        <v>60</v>
      </c>
      <c r="AE1831" s="54">
        <v>1</v>
      </c>
      <c r="AF1831" s="54">
        <v>2</v>
      </c>
      <c r="AG1831" s="62">
        <v>1</v>
      </c>
      <c r="AH1831" s="62">
        <v>1</v>
      </c>
      <c r="AI1831" s="62">
        <v>0</v>
      </c>
      <c r="AJ1831" s="62">
        <v>0</v>
      </c>
      <c r="AK1831" s="54">
        <v>0</v>
      </c>
      <c r="AL1831" s="54">
        <v>0</v>
      </c>
      <c r="AM1831" s="54">
        <v>0</v>
      </c>
      <c r="AN1831" s="54">
        <v>0</v>
      </c>
      <c r="AO1831" s="54">
        <v>1000</v>
      </c>
      <c r="AP1831" s="54">
        <v>0</v>
      </c>
      <c r="AQ1831" s="54">
        <v>0</v>
      </c>
      <c r="AR1831" s="62">
        <v>0</v>
      </c>
      <c r="AS1831" s="232" t="s">
        <v>2569</v>
      </c>
      <c r="AT1831" s="58" t="s">
        <v>2437</v>
      </c>
      <c r="AU1831" s="54" t="s">
        <v>358</v>
      </c>
      <c r="AV1831" s="59">
        <v>0</v>
      </c>
      <c r="AW1831" s="59">
        <v>0</v>
      </c>
      <c r="AX1831" s="53" t="s">
        <v>2433</v>
      </c>
      <c r="AY1831" s="54" t="s">
        <v>2570</v>
      </c>
      <c r="AZ1831" s="60">
        <v>0</v>
      </c>
      <c r="BA1831" s="60">
        <v>0</v>
      </c>
      <c r="BB1831" s="76" t="s">
        <v>2588</v>
      </c>
      <c r="BC1831" s="54">
        <v>0</v>
      </c>
      <c r="BD1831" s="54">
        <v>0</v>
      </c>
      <c r="BE1831" s="54">
        <v>0</v>
      </c>
      <c r="BF1831" s="54">
        <v>0</v>
      </c>
      <c r="BG1831" s="54">
        <v>0</v>
      </c>
      <c r="BH1831" s="54">
        <v>0</v>
      </c>
      <c r="BI1831" s="82">
        <v>0</v>
      </c>
      <c r="BJ1831" s="62">
        <v>0</v>
      </c>
      <c r="BK1831" s="62">
        <v>0</v>
      </c>
      <c r="BL1831" s="62">
        <v>0</v>
      </c>
      <c r="BM1831" s="62">
        <v>0</v>
      </c>
      <c r="BN1831" s="62">
        <v>0</v>
      </c>
      <c r="BO1831" s="62">
        <v>0</v>
      </c>
      <c r="BP1831" s="62">
        <v>0</v>
      </c>
    </row>
    <row r="1832" spans="3:68" s="2" customFormat="1" ht="20.100000000000001" customHeight="1">
      <c r="C1832" s="59">
        <v>77001906</v>
      </c>
      <c r="D1832" s="53" t="s">
        <v>2536</v>
      </c>
      <c r="E1832" s="54">
        <v>1</v>
      </c>
      <c r="F1832" s="54">
        <v>0</v>
      </c>
      <c r="G1832" s="54">
        <v>0</v>
      </c>
      <c r="H1832" s="60">
        <v>0</v>
      </c>
      <c r="I1832" s="59">
        <v>1</v>
      </c>
      <c r="J1832" s="59">
        <v>0</v>
      </c>
      <c r="K1832" s="59">
        <v>0</v>
      </c>
      <c r="L1832" s="54">
        <v>0</v>
      </c>
      <c r="M1832" s="54">
        <v>0</v>
      </c>
      <c r="N1832" s="54">
        <v>2</v>
      </c>
      <c r="O1832" s="54">
        <v>1</v>
      </c>
      <c r="P1832" s="54">
        <v>0.2</v>
      </c>
      <c r="Q1832" s="54">
        <v>0</v>
      </c>
      <c r="R1832" s="62">
        <v>0</v>
      </c>
      <c r="S1832" s="54">
        <v>0</v>
      </c>
      <c r="T1832" s="54">
        <v>1</v>
      </c>
      <c r="U1832" s="54">
        <v>1</v>
      </c>
      <c r="V1832" s="54">
        <v>0</v>
      </c>
      <c r="W1832" s="54">
        <v>0</v>
      </c>
      <c r="X1832" s="54">
        <v>0</v>
      </c>
      <c r="Y1832" s="54">
        <v>1</v>
      </c>
      <c r="Z1832" s="54">
        <v>0</v>
      </c>
      <c r="AA1832" s="54">
        <v>0</v>
      </c>
      <c r="AB1832" s="54">
        <v>0</v>
      </c>
      <c r="AC1832" s="54">
        <v>1</v>
      </c>
      <c r="AD1832" s="54">
        <v>24</v>
      </c>
      <c r="AE1832" s="54">
        <v>1</v>
      </c>
      <c r="AF1832" s="54">
        <v>3</v>
      </c>
      <c r="AG1832" s="62">
        <v>0</v>
      </c>
      <c r="AH1832" s="62">
        <v>1</v>
      </c>
      <c r="AI1832" s="62">
        <v>0</v>
      </c>
      <c r="AJ1832" s="62">
        <v>3</v>
      </c>
      <c r="AK1832" s="54">
        <v>0</v>
      </c>
      <c r="AL1832" s="54">
        <v>0</v>
      </c>
      <c r="AM1832" s="54">
        <v>0</v>
      </c>
      <c r="AN1832" s="54">
        <v>0</v>
      </c>
      <c r="AO1832" s="54">
        <v>0</v>
      </c>
      <c r="AP1832" s="54">
        <v>0</v>
      </c>
      <c r="AQ1832" s="54">
        <v>0</v>
      </c>
      <c r="AR1832" s="231" t="s">
        <v>2571</v>
      </c>
      <c r="AS1832" s="232">
        <v>0</v>
      </c>
      <c r="AT1832" s="53" t="s">
        <v>2436</v>
      </c>
      <c r="AU1832" s="54" t="s">
        <v>171</v>
      </c>
      <c r="AV1832" s="59">
        <v>0</v>
      </c>
      <c r="AW1832" s="59">
        <v>77001901</v>
      </c>
      <c r="AX1832" s="58" t="s">
        <v>2463</v>
      </c>
      <c r="AY1832" s="54">
        <v>0</v>
      </c>
      <c r="AZ1832" s="60">
        <v>0</v>
      </c>
      <c r="BA1832" s="60">
        <v>0</v>
      </c>
      <c r="BB1832" s="76" t="s">
        <v>2572</v>
      </c>
      <c r="BC1832" s="54">
        <v>0</v>
      </c>
      <c r="BD1832" s="54">
        <v>0</v>
      </c>
      <c r="BE1832" s="54">
        <v>0</v>
      </c>
      <c r="BF1832" s="54">
        <v>0</v>
      </c>
      <c r="BG1832" s="54">
        <v>0</v>
      </c>
      <c r="BH1832" s="54">
        <v>0</v>
      </c>
      <c r="BI1832" s="82">
        <v>0</v>
      </c>
      <c r="BJ1832" s="62">
        <v>0</v>
      </c>
      <c r="BK1832" s="62">
        <v>0</v>
      </c>
      <c r="BL1832" s="62">
        <v>0</v>
      </c>
      <c r="BM1832" s="62">
        <v>0</v>
      </c>
      <c r="BN1832" s="62">
        <v>0</v>
      </c>
      <c r="BO1832" s="62">
        <v>0</v>
      </c>
      <c r="BP1832" s="62">
        <v>0</v>
      </c>
    </row>
    <row r="1833" spans="3:68" s="2" customFormat="1" ht="19.5" customHeight="1">
      <c r="C1833" s="59">
        <v>77001907</v>
      </c>
      <c r="D1833" s="53" t="s">
        <v>2539</v>
      </c>
      <c r="E1833" s="54">
        <v>1</v>
      </c>
      <c r="F1833" s="54">
        <v>0</v>
      </c>
      <c r="G1833" s="54">
        <v>0</v>
      </c>
      <c r="H1833" s="60">
        <v>0</v>
      </c>
      <c r="I1833" s="59">
        <v>1</v>
      </c>
      <c r="J1833" s="59">
        <v>0</v>
      </c>
      <c r="K1833" s="59">
        <v>0</v>
      </c>
      <c r="L1833" s="54">
        <v>0</v>
      </c>
      <c r="M1833" s="54">
        <v>0</v>
      </c>
      <c r="N1833" s="54">
        <v>2</v>
      </c>
      <c r="O1833" s="54">
        <v>16</v>
      </c>
      <c r="P1833" s="54">
        <v>6</v>
      </c>
      <c r="Q1833" s="54">
        <v>0</v>
      </c>
      <c r="R1833" s="62">
        <v>0</v>
      </c>
      <c r="S1833" s="54">
        <v>0</v>
      </c>
      <c r="T1833" s="54">
        <v>1</v>
      </c>
      <c r="U1833" s="54">
        <v>1</v>
      </c>
      <c r="V1833" s="54">
        <v>0</v>
      </c>
      <c r="W1833" s="54">
        <v>0</v>
      </c>
      <c r="X1833" s="54">
        <v>0</v>
      </c>
      <c r="Y1833" s="54">
        <v>0</v>
      </c>
      <c r="Z1833" s="54">
        <v>0</v>
      </c>
      <c r="AA1833" s="54">
        <v>0</v>
      </c>
      <c r="AB1833" s="54">
        <v>0</v>
      </c>
      <c r="AC1833" s="54">
        <v>1</v>
      </c>
      <c r="AD1833" s="54">
        <v>0</v>
      </c>
      <c r="AE1833" s="54">
        <v>2</v>
      </c>
      <c r="AF1833" s="54" t="s">
        <v>2470</v>
      </c>
      <c r="AG1833" s="62">
        <v>0</v>
      </c>
      <c r="AH1833" s="62">
        <v>2</v>
      </c>
      <c r="AI1833" s="62">
        <v>0</v>
      </c>
      <c r="AJ1833" s="62">
        <v>1.5</v>
      </c>
      <c r="AK1833" s="54">
        <v>0</v>
      </c>
      <c r="AL1833" s="54">
        <v>0</v>
      </c>
      <c r="AM1833" s="54">
        <v>0</v>
      </c>
      <c r="AN1833" s="54">
        <v>0.3</v>
      </c>
      <c r="AO1833" s="54">
        <v>300</v>
      </c>
      <c r="AP1833" s="54">
        <v>0</v>
      </c>
      <c r="AQ1833" s="54">
        <v>15</v>
      </c>
      <c r="AR1833" s="240">
        <v>97009010</v>
      </c>
      <c r="AS1833" s="69">
        <v>0</v>
      </c>
      <c r="AT1833" s="53" t="s">
        <v>2435</v>
      </c>
      <c r="AU1833" s="54" t="s">
        <v>171</v>
      </c>
      <c r="AV1833" s="59">
        <v>0</v>
      </c>
      <c r="AW1833" s="59">
        <v>0</v>
      </c>
      <c r="AX1833" s="259" t="s">
        <v>172</v>
      </c>
      <c r="AY1833" s="54">
        <v>1</v>
      </c>
      <c r="AZ1833" s="60">
        <v>0</v>
      </c>
      <c r="BA1833" s="60">
        <v>0</v>
      </c>
      <c r="BB1833" s="76" t="s">
        <v>2573</v>
      </c>
      <c r="BC1833" s="54">
        <v>0</v>
      </c>
      <c r="BD1833" s="54">
        <v>0</v>
      </c>
      <c r="BE1833" s="54">
        <v>0</v>
      </c>
      <c r="BF1833" s="54">
        <v>0</v>
      </c>
      <c r="BG1833" s="54">
        <v>0</v>
      </c>
      <c r="BH1833" s="54">
        <v>0</v>
      </c>
      <c r="BI1833" s="82">
        <v>0</v>
      </c>
      <c r="BJ1833" s="62">
        <v>0</v>
      </c>
      <c r="BK1833" s="62">
        <v>0</v>
      </c>
      <c r="BL1833" s="62">
        <v>0</v>
      </c>
      <c r="BM1833" s="62">
        <v>0</v>
      </c>
      <c r="BN1833" s="62">
        <v>0</v>
      </c>
      <c r="BO1833" s="62">
        <v>1</v>
      </c>
      <c r="BP1833" s="62">
        <v>77001908</v>
      </c>
    </row>
    <row r="1834" spans="3:68" s="2" customFormat="1" ht="20.100000000000001" customHeight="1">
      <c r="C1834" s="59">
        <v>77001908</v>
      </c>
      <c r="D1834" s="53" t="s">
        <v>2538</v>
      </c>
      <c r="E1834" s="54">
        <v>1</v>
      </c>
      <c r="F1834" s="54">
        <v>0</v>
      </c>
      <c r="G1834" s="54">
        <v>0</v>
      </c>
      <c r="H1834" s="60">
        <v>0</v>
      </c>
      <c r="I1834" s="59">
        <v>1</v>
      </c>
      <c r="J1834" s="59">
        <v>0</v>
      </c>
      <c r="K1834" s="59">
        <v>0</v>
      </c>
      <c r="L1834" s="54">
        <v>0</v>
      </c>
      <c r="M1834" s="54">
        <v>0</v>
      </c>
      <c r="N1834" s="54">
        <v>2</v>
      </c>
      <c r="O1834" s="54">
        <v>1</v>
      </c>
      <c r="P1834" s="54">
        <v>0.2</v>
      </c>
      <c r="Q1834" s="54">
        <v>0</v>
      </c>
      <c r="R1834" s="62">
        <v>0</v>
      </c>
      <c r="S1834" s="54">
        <v>0</v>
      </c>
      <c r="T1834" s="54">
        <v>1</v>
      </c>
      <c r="U1834" s="54">
        <v>1</v>
      </c>
      <c r="V1834" s="54">
        <v>0</v>
      </c>
      <c r="W1834" s="54">
        <v>0.5</v>
      </c>
      <c r="X1834" s="54">
        <v>0</v>
      </c>
      <c r="Y1834" s="54">
        <v>1</v>
      </c>
      <c r="Z1834" s="54">
        <v>0</v>
      </c>
      <c r="AA1834" s="54">
        <v>0</v>
      </c>
      <c r="AB1834" s="54">
        <v>0</v>
      </c>
      <c r="AC1834" s="54">
        <v>1</v>
      </c>
      <c r="AD1834" s="54">
        <v>0</v>
      </c>
      <c r="AE1834" s="54">
        <v>1</v>
      </c>
      <c r="AF1834" s="54">
        <v>3</v>
      </c>
      <c r="AG1834" s="62">
        <v>0</v>
      </c>
      <c r="AH1834" s="62">
        <v>1</v>
      </c>
      <c r="AI1834" s="62">
        <v>0</v>
      </c>
      <c r="AJ1834" s="62">
        <v>3</v>
      </c>
      <c r="AK1834" s="54">
        <v>0</v>
      </c>
      <c r="AL1834" s="54">
        <v>0</v>
      </c>
      <c r="AM1834" s="54">
        <v>0</v>
      </c>
      <c r="AN1834" s="54">
        <v>0.5</v>
      </c>
      <c r="AO1834" s="54">
        <v>3000</v>
      </c>
      <c r="AP1834" s="54">
        <v>0.5</v>
      </c>
      <c r="AQ1834" s="54">
        <v>0</v>
      </c>
      <c r="AR1834" s="62">
        <v>0</v>
      </c>
      <c r="AS1834" s="232" t="s">
        <v>2565</v>
      </c>
      <c r="AT1834" s="53" t="s">
        <v>2436</v>
      </c>
      <c r="AU1834" s="54" t="s">
        <v>171</v>
      </c>
      <c r="AV1834" s="59">
        <v>0</v>
      </c>
      <c r="AW1834" s="59">
        <v>77001907</v>
      </c>
      <c r="AX1834" s="58" t="s">
        <v>2463</v>
      </c>
      <c r="AY1834" s="54">
        <v>0</v>
      </c>
      <c r="AZ1834" s="60">
        <v>0</v>
      </c>
      <c r="BA1834" s="60">
        <v>0</v>
      </c>
      <c r="BB1834" s="76" t="s">
        <v>2478</v>
      </c>
      <c r="BC1834" s="54">
        <v>0</v>
      </c>
      <c r="BD1834" s="54">
        <v>0</v>
      </c>
      <c r="BE1834" s="54">
        <v>0</v>
      </c>
      <c r="BF1834" s="54">
        <v>0</v>
      </c>
      <c r="BG1834" s="54">
        <v>0</v>
      </c>
      <c r="BH1834" s="54">
        <v>0</v>
      </c>
      <c r="BI1834" s="82">
        <v>0</v>
      </c>
      <c r="BJ1834" s="62">
        <v>0</v>
      </c>
      <c r="BK1834" s="62">
        <v>0</v>
      </c>
      <c r="BL1834" s="62">
        <v>0</v>
      </c>
      <c r="BM1834" s="62">
        <v>0</v>
      </c>
      <c r="BN1834" s="62">
        <v>0</v>
      </c>
      <c r="BO1834" s="62">
        <v>0</v>
      </c>
      <c r="BP1834" s="62">
        <v>0</v>
      </c>
    </row>
    <row r="1835" spans="3:68" s="2" customFormat="1" ht="19.5" customHeight="1">
      <c r="C1835" s="59">
        <v>77001909</v>
      </c>
      <c r="D1835" s="53" t="s">
        <v>2543</v>
      </c>
      <c r="E1835" s="59">
        <v>1</v>
      </c>
      <c r="F1835" s="59">
        <v>0</v>
      </c>
      <c r="G1835" s="59">
        <v>0</v>
      </c>
      <c r="H1835" s="60">
        <v>0</v>
      </c>
      <c r="I1835" s="59">
        <v>1</v>
      </c>
      <c r="J1835" s="59">
        <v>0</v>
      </c>
      <c r="K1835" s="59">
        <v>0</v>
      </c>
      <c r="L1835" s="54">
        <v>0</v>
      </c>
      <c r="M1835" s="54">
        <v>0</v>
      </c>
      <c r="N1835" s="54">
        <v>2</v>
      </c>
      <c r="O1835" s="54">
        <v>16</v>
      </c>
      <c r="P1835" s="54">
        <v>5</v>
      </c>
      <c r="Q1835" s="54">
        <v>0</v>
      </c>
      <c r="R1835" s="62">
        <v>0</v>
      </c>
      <c r="S1835" s="54">
        <v>0</v>
      </c>
      <c r="T1835" s="54">
        <v>1</v>
      </c>
      <c r="U1835" s="54">
        <v>2</v>
      </c>
      <c r="V1835" s="54">
        <v>0</v>
      </c>
      <c r="W1835" s="54">
        <v>1</v>
      </c>
      <c r="X1835" s="54">
        <v>0</v>
      </c>
      <c r="Y1835" s="54">
        <v>1</v>
      </c>
      <c r="Z1835" s="54">
        <v>0</v>
      </c>
      <c r="AA1835" s="54">
        <v>0</v>
      </c>
      <c r="AB1835" s="54">
        <v>0</v>
      </c>
      <c r="AC1835" s="54">
        <v>1</v>
      </c>
      <c r="AD1835" s="54">
        <v>0</v>
      </c>
      <c r="AE1835" s="54">
        <v>2</v>
      </c>
      <c r="AF1835" s="54" t="s">
        <v>2574</v>
      </c>
      <c r="AG1835" s="62">
        <v>0</v>
      </c>
      <c r="AH1835" s="62">
        <v>2</v>
      </c>
      <c r="AI1835" s="62">
        <v>0</v>
      </c>
      <c r="AJ1835" s="62">
        <v>4</v>
      </c>
      <c r="AK1835" s="54">
        <v>0</v>
      </c>
      <c r="AL1835" s="54">
        <v>1</v>
      </c>
      <c r="AM1835" s="54">
        <v>0</v>
      </c>
      <c r="AN1835" s="54">
        <v>1</v>
      </c>
      <c r="AO1835" s="54">
        <v>9000</v>
      </c>
      <c r="AP1835" s="54">
        <v>0</v>
      </c>
      <c r="AQ1835" s="54">
        <v>10</v>
      </c>
      <c r="AR1835" s="68">
        <v>0</v>
      </c>
      <c r="AS1835" s="232" t="s">
        <v>2565</v>
      </c>
      <c r="AT1835" s="53" t="s">
        <v>2455</v>
      </c>
      <c r="AU1835" s="54" t="s">
        <v>351</v>
      </c>
      <c r="AV1835" s="59">
        <v>10000007</v>
      </c>
      <c r="AW1835" s="59">
        <v>77001908</v>
      </c>
      <c r="AX1835" s="53" t="s">
        <v>2464</v>
      </c>
      <c r="AY1835" s="54" t="s">
        <v>2540</v>
      </c>
      <c r="AZ1835" s="60">
        <v>0</v>
      </c>
      <c r="BA1835" s="60">
        <v>1</v>
      </c>
      <c r="BB1835" s="76" t="s">
        <v>2542</v>
      </c>
      <c r="BC1835" s="54">
        <v>0</v>
      </c>
      <c r="BD1835" s="54">
        <v>0</v>
      </c>
      <c r="BE1835" s="54">
        <v>0</v>
      </c>
      <c r="BF1835" s="54">
        <v>0</v>
      </c>
      <c r="BG1835" s="54">
        <v>0</v>
      </c>
      <c r="BH1835" s="54">
        <v>0</v>
      </c>
      <c r="BI1835" s="82">
        <v>0</v>
      </c>
      <c r="BJ1835" s="62">
        <v>0</v>
      </c>
      <c r="BK1835" s="62">
        <v>0</v>
      </c>
      <c r="BL1835" s="62">
        <v>0</v>
      </c>
      <c r="BM1835" s="62">
        <v>0</v>
      </c>
      <c r="BN1835" s="62">
        <v>0</v>
      </c>
      <c r="BO1835" s="62">
        <v>0</v>
      </c>
      <c r="BP1835" s="62">
        <v>0</v>
      </c>
    </row>
    <row r="1836" spans="3:68" s="2" customFormat="1" ht="19.5" customHeight="1">
      <c r="C1836" s="59">
        <v>77001910</v>
      </c>
      <c r="D1836" s="53" t="s">
        <v>2541</v>
      </c>
      <c r="E1836" s="54">
        <v>1</v>
      </c>
      <c r="F1836" s="54">
        <v>0</v>
      </c>
      <c r="G1836" s="54">
        <v>0</v>
      </c>
      <c r="H1836" s="60">
        <v>0</v>
      </c>
      <c r="I1836" s="59">
        <v>1</v>
      </c>
      <c r="J1836" s="59">
        <v>0</v>
      </c>
      <c r="K1836" s="59">
        <v>0</v>
      </c>
      <c r="L1836" s="54">
        <v>0</v>
      </c>
      <c r="M1836" s="54">
        <v>0</v>
      </c>
      <c r="N1836" s="54">
        <v>2</v>
      </c>
      <c r="O1836" s="54">
        <v>2</v>
      </c>
      <c r="P1836" s="54">
        <v>0.8</v>
      </c>
      <c r="Q1836" s="54">
        <v>0</v>
      </c>
      <c r="R1836" s="62">
        <v>3</v>
      </c>
      <c r="S1836" s="54">
        <v>0</v>
      </c>
      <c r="T1836" s="54">
        <v>1</v>
      </c>
      <c r="U1836" s="54">
        <v>1</v>
      </c>
      <c r="V1836" s="54">
        <v>0</v>
      </c>
      <c r="W1836" s="54">
        <v>0</v>
      </c>
      <c r="X1836" s="54">
        <v>0</v>
      </c>
      <c r="Y1836" s="54">
        <v>0</v>
      </c>
      <c r="Z1836" s="54">
        <v>0</v>
      </c>
      <c r="AA1836" s="54">
        <v>0</v>
      </c>
      <c r="AB1836" s="54">
        <v>0</v>
      </c>
      <c r="AC1836" s="54">
        <v>1</v>
      </c>
      <c r="AD1836" s="54">
        <v>12</v>
      </c>
      <c r="AE1836" s="54">
        <v>2</v>
      </c>
      <c r="AF1836" s="54" t="s">
        <v>2471</v>
      </c>
      <c r="AG1836" s="62">
        <v>0</v>
      </c>
      <c r="AH1836" s="62">
        <v>2</v>
      </c>
      <c r="AI1836" s="62">
        <v>0</v>
      </c>
      <c r="AJ1836" s="62">
        <v>1.5</v>
      </c>
      <c r="AK1836" s="54">
        <v>0</v>
      </c>
      <c r="AL1836" s="54">
        <v>0</v>
      </c>
      <c r="AM1836" s="54">
        <v>0</v>
      </c>
      <c r="AN1836" s="54">
        <v>0.3</v>
      </c>
      <c r="AO1836" s="54">
        <v>300</v>
      </c>
      <c r="AP1836" s="54">
        <v>0</v>
      </c>
      <c r="AQ1836" s="54">
        <v>20</v>
      </c>
      <c r="AR1836" s="62">
        <v>0</v>
      </c>
      <c r="AS1836" s="232" t="s">
        <v>2565</v>
      </c>
      <c r="AT1836" s="53" t="s">
        <v>2435</v>
      </c>
      <c r="AU1836" s="54" t="s">
        <v>171</v>
      </c>
      <c r="AV1836" s="59">
        <v>0</v>
      </c>
      <c r="AW1836" s="59">
        <v>0</v>
      </c>
      <c r="AX1836" s="259" t="s">
        <v>172</v>
      </c>
      <c r="AY1836" s="54">
        <v>0</v>
      </c>
      <c r="AZ1836" s="60">
        <v>0</v>
      </c>
      <c r="BA1836" s="60">
        <v>0</v>
      </c>
      <c r="BB1836" s="76" t="s">
        <v>2587</v>
      </c>
      <c r="BC1836" s="54">
        <v>0</v>
      </c>
      <c r="BD1836" s="54">
        <v>0</v>
      </c>
      <c r="BE1836" s="54">
        <v>0</v>
      </c>
      <c r="BF1836" s="54">
        <v>0</v>
      </c>
      <c r="BG1836" s="54">
        <v>0</v>
      </c>
      <c r="BH1836" s="54">
        <v>0</v>
      </c>
      <c r="BI1836" s="82">
        <v>0</v>
      </c>
      <c r="BJ1836" s="62">
        <v>0</v>
      </c>
      <c r="BK1836" s="62">
        <v>0</v>
      </c>
      <c r="BL1836" s="62">
        <v>0</v>
      </c>
      <c r="BM1836" s="62">
        <v>0</v>
      </c>
      <c r="BN1836" s="62">
        <v>0</v>
      </c>
      <c r="BO1836" s="62">
        <v>0</v>
      </c>
      <c r="BP1836" s="62">
        <v>77001911</v>
      </c>
    </row>
    <row r="1837" spans="3:68" s="2" customFormat="1" ht="20.100000000000001" customHeight="1">
      <c r="C1837" s="59">
        <v>77001911</v>
      </c>
      <c r="D1837" s="53" t="s">
        <v>2478</v>
      </c>
      <c r="E1837" s="54">
        <v>1</v>
      </c>
      <c r="F1837" s="54">
        <v>0</v>
      </c>
      <c r="G1837" s="54">
        <v>0</v>
      </c>
      <c r="H1837" s="60">
        <v>0</v>
      </c>
      <c r="I1837" s="59">
        <v>1</v>
      </c>
      <c r="J1837" s="59">
        <v>0</v>
      </c>
      <c r="K1837" s="59">
        <v>0</v>
      </c>
      <c r="L1837" s="54">
        <v>0</v>
      </c>
      <c r="M1837" s="54">
        <v>0</v>
      </c>
      <c r="N1837" s="54">
        <v>2</v>
      </c>
      <c r="O1837" s="54">
        <v>3</v>
      </c>
      <c r="P1837" s="54">
        <v>0.2</v>
      </c>
      <c r="Q1837" s="54">
        <v>0</v>
      </c>
      <c r="R1837" s="62">
        <v>0</v>
      </c>
      <c r="S1837" s="54">
        <v>0</v>
      </c>
      <c r="T1837" s="54">
        <v>1</v>
      </c>
      <c r="U1837" s="54">
        <v>1</v>
      </c>
      <c r="V1837" s="54">
        <v>0</v>
      </c>
      <c r="W1837" s="54">
        <v>1.5</v>
      </c>
      <c r="X1837" s="54">
        <v>0</v>
      </c>
      <c r="Y1837" s="54">
        <v>1</v>
      </c>
      <c r="Z1837" s="54">
        <v>0</v>
      </c>
      <c r="AA1837" s="54">
        <v>0</v>
      </c>
      <c r="AB1837" s="54">
        <v>0</v>
      </c>
      <c r="AC1837" s="54">
        <v>1</v>
      </c>
      <c r="AD1837" s="54">
        <v>0</v>
      </c>
      <c r="AE1837" s="54">
        <v>1</v>
      </c>
      <c r="AF1837" s="54">
        <v>6</v>
      </c>
      <c r="AG1837" s="62">
        <v>0</v>
      </c>
      <c r="AH1837" s="62">
        <v>1</v>
      </c>
      <c r="AI1837" s="62">
        <v>0</v>
      </c>
      <c r="AJ1837" s="62">
        <v>3</v>
      </c>
      <c r="AK1837" s="54">
        <v>0</v>
      </c>
      <c r="AL1837" s="54">
        <v>0</v>
      </c>
      <c r="AM1837" s="54">
        <v>0</v>
      </c>
      <c r="AN1837" s="54">
        <v>1</v>
      </c>
      <c r="AO1837" s="54">
        <v>3000</v>
      </c>
      <c r="AP1837" s="54">
        <v>1</v>
      </c>
      <c r="AQ1837" s="54">
        <v>0</v>
      </c>
      <c r="AR1837" s="62">
        <v>0</v>
      </c>
      <c r="AS1837" s="232" t="s">
        <v>2575</v>
      </c>
      <c r="AT1837" s="53" t="s">
        <v>2436</v>
      </c>
      <c r="AU1837" s="54" t="s">
        <v>171</v>
      </c>
      <c r="AV1837" s="59">
        <v>0</v>
      </c>
      <c r="AW1837" s="59">
        <v>77001903</v>
      </c>
      <c r="AX1837" s="58" t="s">
        <v>162</v>
      </c>
      <c r="AY1837" s="54">
        <v>0</v>
      </c>
      <c r="AZ1837" s="60">
        <v>0</v>
      </c>
      <c r="BA1837" s="60">
        <v>0</v>
      </c>
      <c r="BB1837" s="76" t="s">
        <v>2478</v>
      </c>
      <c r="BC1837" s="54">
        <v>0</v>
      </c>
      <c r="BD1837" s="54">
        <v>0</v>
      </c>
      <c r="BE1837" s="54">
        <v>0</v>
      </c>
      <c r="BF1837" s="54">
        <v>0</v>
      </c>
      <c r="BG1837" s="54">
        <v>0</v>
      </c>
      <c r="BH1837" s="54">
        <v>0</v>
      </c>
      <c r="BI1837" s="82">
        <v>0</v>
      </c>
      <c r="BJ1837" s="62">
        <v>0</v>
      </c>
      <c r="BK1837" s="62">
        <v>0</v>
      </c>
      <c r="BL1837" s="62">
        <v>0</v>
      </c>
      <c r="BM1837" s="62">
        <v>0</v>
      </c>
      <c r="BN1837" s="62">
        <v>0</v>
      </c>
      <c r="BO1837" s="62">
        <v>0</v>
      </c>
      <c r="BP1837" s="62">
        <v>0</v>
      </c>
    </row>
    <row r="1838" spans="3:68" s="2" customFormat="1" ht="20.100000000000001" customHeight="1">
      <c r="C1838" s="59">
        <v>77001912</v>
      </c>
      <c r="D1838" s="53" t="s">
        <v>2522</v>
      </c>
      <c r="E1838" s="54">
        <v>1</v>
      </c>
      <c r="F1838" s="54">
        <v>0</v>
      </c>
      <c r="G1838" s="54">
        <v>0</v>
      </c>
      <c r="H1838" s="60">
        <v>0</v>
      </c>
      <c r="I1838" s="59">
        <v>1</v>
      </c>
      <c r="J1838" s="54">
        <v>0</v>
      </c>
      <c r="K1838" s="54">
        <v>0</v>
      </c>
      <c r="L1838" s="54">
        <v>0</v>
      </c>
      <c r="M1838" s="54">
        <v>0</v>
      </c>
      <c r="N1838" s="54">
        <v>2</v>
      </c>
      <c r="O1838" s="54">
        <v>1</v>
      </c>
      <c r="P1838" s="54">
        <v>0.1</v>
      </c>
      <c r="Q1838" s="54">
        <v>0</v>
      </c>
      <c r="R1838" s="62">
        <v>0</v>
      </c>
      <c r="S1838" s="54">
        <v>0</v>
      </c>
      <c r="T1838" s="54">
        <v>1</v>
      </c>
      <c r="U1838" s="54">
        <v>1</v>
      </c>
      <c r="V1838" s="54">
        <v>0</v>
      </c>
      <c r="W1838" s="54">
        <v>1</v>
      </c>
      <c r="X1838" s="54">
        <v>0</v>
      </c>
      <c r="Y1838" s="54">
        <v>1</v>
      </c>
      <c r="Z1838" s="54">
        <v>0</v>
      </c>
      <c r="AA1838" s="54">
        <v>0</v>
      </c>
      <c r="AB1838" s="54">
        <v>0</v>
      </c>
      <c r="AC1838" s="54">
        <v>1</v>
      </c>
      <c r="AD1838" s="54">
        <v>0</v>
      </c>
      <c r="AE1838" s="54">
        <v>1</v>
      </c>
      <c r="AF1838" s="54">
        <v>3</v>
      </c>
      <c r="AG1838" s="62">
        <v>0</v>
      </c>
      <c r="AH1838" s="62">
        <v>1</v>
      </c>
      <c r="AI1838" s="62">
        <v>0</v>
      </c>
      <c r="AJ1838" s="62">
        <v>2</v>
      </c>
      <c r="AK1838" s="54">
        <v>0</v>
      </c>
      <c r="AL1838" s="54">
        <v>0</v>
      </c>
      <c r="AM1838" s="54">
        <v>0</v>
      </c>
      <c r="AN1838" s="54">
        <v>0.5</v>
      </c>
      <c r="AO1838" s="54">
        <v>600</v>
      </c>
      <c r="AP1838" s="54">
        <v>0.5</v>
      </c>
      <c r="AQ1838" s="54">
        <v>0</v>
      </c>
      <c r="AR1838" s="62">
        <v>0</v>
      </c>
      <c r="AS1838" s="54">
        <v>0</v>
      </c>
      <c r="AT1838" s="53" t="s">
        <v>2436</v>
      </c>
      <c r="AU1838" s="54" t="s">
        <v>351</v>
      </c>
      <c r="AV1838" s="59">
        <v>10000001</v>
      </c>
      <c r="AW1838" s="59">
        <v>77001904</v>
      </c>
      <c r="AX1838" s="53" t="s">
        <v>2425</v>
      </c>
      <c r="AY1838" s="54">
        <v>0</v>
      </c>
      <c r="AZ1838" s="60">
        <v>0</v>
      </c>
      <c r="BA1838" s="60">
        <v>0</v>
      </c>
      <c r="BB1838" s="104" t="s">
        <v>2576</v>
      </c>
      <c r="BC1838" s="54">
        <v>0</v>
      </c>
      <c r="BD1838" s="54">
        <v>0</v>
      </c>
      <c r="BE1838" s="54">
        <v>0</v>
      </c>
      <c r="BF1838" s="54">
        <v>0</v>
      </c>
      <c r="BG1838" s="54">
        <v>0</v>
      </c>
      <c r="BH1838" s="54">
        <v>0</v>
      </c>
      <c r="BI1838" s="82">
        <v>0</v>
      </c>
      <c r="BJ1838" s="62">
        <v>0</v>
      </c>
      <c r="BK1838" s="62">
        <v>0</v>
      </c>
      <c r="BL1838" s="62">
        <v>0</v>
      </c>
      <c r="BM1838" s="62">
        <v>0</v>
      </c>
      <c r="BN1838" s="62">
        <v>0</v>
      </c>
      <c r="BO1838" s="62">
        <v>0</v>
      </c>
      <c r="BP1838" s="62">
        <v>77001913</v>
      </c>
    </row>
    <row r="1839" spans="3:68" s="2" customFormat="1" ht="20.100000000000001" customHeight="1">
      <c r="C1839" s="59">
        <v>77001913</v>
      </c>
      <c r="D1839" s="53" t="s">
        <v>2520</v>
      </c>
      <c r="E1839" s="59">
        <v>1</v>
      </c>
      <c r="F1839" s="54">
        <v>0</v>
      </c>
      <c r="G1839" s="59">
        <v>0</v>
      </c>
      <c r="H1839" s="60">
        <v>0</v>
      </c>
      <c r="I1839" s="59">
        <v>1</v>
      </c>
      <c r="J1839" s="59">
        <v>0</v>
      </c>
      <c r="K1839" s="59">
        <v>0</v>
      </c>
      <c r="L1839" s="54">
        <v>0</v>
      </c>
      <c r="M1839" s="54">
        <v>0</v>
      </c>
      <c r="N1839" s="54">
        <v>2</v>
      </c>
      <c r="O1839" s="54">
        <v>1</v>
      </c>
      <c r="P1839" s="54">
        <v>0.5</v>
      </c>
      <c r="Q1839" s="54">
        <v>0</v>
      </c>
      <c r="R1839" s="62">
        <v>0</v>
      </c>
      <c r="S1839" s="54">
        <v>0</v>
      </c>
      <c r="T1839" s="54">
        <v>1</v>
      </c>
      <c r="U1839" s="54">
        <v>2</v>
      </c>
      <c r="V1839" s="54">
        <v>0</v>
      </c>
      <c r="W1839" s="54">
        <v>0.5</v>
      </c>
      <c r="X1839" s="54">
        <v>0</v>
      </c>
      <c r="Y1839" s="54">
        <v>0</v>
      </c>
      <c r="Z1839" s="54">
        <v>0</v>
      </c>
      <c r="AA1839" s="54">
        <v>0</v>
      </c>
      <c r="AB1839" s="54">
        <v>0</v>
      </c>
      <c r="AC1839" s="54">
        <v>0</v>
      </c>
      <c r="AD1839" s="54">
        <v>8</v>
      </c>
      <c r="AE1839" s="54">
        <v>2</v>
      </c>
      <c r="AF1839" s="54" t="s">
        <v>2470</v>
      </c>
      <c r="AG1839" s="62">
        <v>0</v>
      </c>
      <c r="AH1839" s="62">
        <v>2</v>
      </c>
      <c r="AI1839" s="62">
        <v>0</v>
      </c>
      <c r="AJ1839" s="62">
        <v>1.5</v>
      </c>
      <c r="AK1839" s="54">
        <v>0</v>
      </c>
      <c r="AL1839" s="54">
        <v>0</v>
      </c>
      <c r="AM1839" s="54">
        <v>0</v>
      </c>
      <c r="AN1839" s="54">
        <v>0.3</v>
      </c>
      <c r="AO1839" s="54">
        <v>400</v>
      </c>
      <c r="AP1839" s="54">
        <v>0.3</v>
      </c>
      <c r="AQ1839" s="54">
        <v>0</v>
      </c>
      <c r="AR1839" s="62">
        <v>0</v>
      </c>
      <c r="AS1839" s="54">
        <v>97009003</v>
      </c>
      <c r="AT1839" s="58" t="s">
        <v>2436</v>
      </c>
      <c r="AU1839" s="54" t="s">
        <v>358</v>
      </c>
      <c r="AV1839" s="59">
        <v>10001007</v>
      </c>
      <c r="AW1839" s="59">
        <v>77001905</v>
      </c>
      <c r="AX1839" s="53" t="s">
        <v>2463</v>
      </c>
      <c r="AY1839" s="54">
        <v>0</v>
      </c>
      <c r="AZ1839" s="60">
        <v>0</v>
      </c>
      <c r="BA1839" s="60">
        <v>0</v>
      </c>
      <c r="BB1839" s="76" t="s">
        <v>2577</v>
      </c>
      <c r="BC1839" s="54">
        <v>0</v>
      </c>
      <c r="BD1839" s="54">
        <v>0</v>
      </c>
      <c r="BE1839" s="54">
        <v>0</v>
      </c>
      <c r="BF1839" s="54">
        <v>0</v>
      </c>
      <c r="BG1839" s="54">
        <v>0</v>
      </c>
      <c r="BH1839" s="54">
        <v>0</v>
      </c>
      <c r="BI1839" s="82">
        <v>0</v>
      </c>
      <c r="BJ1839" s="62">
        <v>0</v>
      </c>
      <c r="BK1839" s="62">
        <v>0</v>
      </c>
      <c r="BL1839" s="62">
        <v>0</v>
      </c>
      <c r="BM1839" s="62">
        <v>0</v>
      </c>
      <c r="BN1839" s="62">
        <v>0</v>
      </c>
      <c r="BO1839" s="62">
        <v>0</v>
      </c>
      <c r="BP1839" s="62">
        <v>0</v>
      </c>
    </row>
    <row r="1840" spans="3:68" s="2" customFormat="1" ht="19.5" customHeight="1">
      <c r="C1840" s="59">
        <v>77001914</v>
      </c>
      <c r="D1840" s="53" t="s">
        <v>2521</v>
      </c>
      <c r="E1840" s="59">
        <v>1</v>
      </c>
      <c r="F1840" s="54">
        <v>0</v>
      </c>
      <c r="G1840" s="59">
        <v>0</v>
      </c>
      <c r="H1840" s="60">
        <v>0</v>
      </c>
      <c r="I1840" s="59">
        <v>1</v>
      </c>
      <c r="J1840" s="59">
        <v>0</v>
      </c>
      <c r="K1840" s="59">
        <v>0</v>
      </c>
      <c r="L1840" s="54">
        <v>0</v>
      </c>
      <c r="M1840" s="54">
        <v>0</v>
      </c>
      <c r="N1840" s="54">
        <v>2</v>
      </c>
      <c r="O1840" s="54">
        <v>16</v>
      </c>
      <c r="P1840" s="54">
        <v>5</v>
      </c>
      <c r="Q1840" s="54">
        <v>0</v>
      </c>
      <c r="R1840" s="62">
        <v>0</v>
      </c>
      <c r="S1840" s="54">
        <v>0</v>
      </c>
      <c r="T1840" s="54">
        <v>1</v>
      </c>
      <c r="U1840" s="54">
        <v>2</v>
      </c>
      <c r="V1840" s="54">
        <v>0</v>
      </c>
      <c r="W1840" s="54">
        <v>1.5</v>
      </c>
      <c r="X1840" s="54">
        <v>0</v>
      </c>
      <c r="Y1840" s="54">
        <v>0</v>
      </c>
      <c r="Z1840" s="54">
        <v>0</v>
      </c>
      <c r="AA1840" s="54">
        <v>0</v>
      </c>
      <c r="AB1840" s="54">
        <v>0</v>
      </c>
      <c r="AC1840" s="54">
        <v>1</v>
      </c>
      <c r="AD1840" s="54">
        <v>0</v>
      </c>
      <c r="AE1840" s="54">
        <v>1</v>
      </c>
      <c r="AF1840" s="54">
        <v>2</v>
      </c>
      <c r="AG1840" s="62">
        <v>0</v>
      </c>
      <c r="AH1840" s="62">
        <v>2</v>
      </c>
      <c r="AI1840" s="62">
        <v>0</v>
      </c>
      <c r="AJ1840" s="62">
        <v>2</v>
      </c>
      <c r="AK1840" s="54">
        <v>0</v>
      </c>
      <c r="AL1840" s="54">
        <v>0</v>
      </c>
      <c r="AM1840" s="54">
        <v>0</v>
      </c>
      <c r="AN1840" s="54">
        <v>2</v>
      </c>
      <c r="AO1840" s="54">
        <v>5000</v>
      </c>
      <c r="AP1840" s="54">
        <v>0</v>
      </c>
      <c r="AQ1840" s="54">
        <v>15</v>
      </c>
      <c r="AR1840" s="68">
        <v>0</v>
      </c>
      <c r="AS1840" s="232" t="s">
        <v>160</v>
      </c>
      <c r="AT1840" s="53" t="s">
        <v>2455</v>
      </c>
      <c r="AU1840" s="54" t="s">
        <v>351</v>
      </c>
      <c r="AV1840" s="59">
        <v>10000007</v>
      </c>
      <c r="AW1840" s="230" t="s">
        <v>2578</v>
      </c>
      <c r="AX1840" s="53" t="s">
        <v>2638</v>
      </c>
      <c r="AY1840" s="54" t="s">
        <v>740</v>
      </c>
      <c r="AZ1840" s="60">
        <v>0</v>
      </c>
      <c r="BA1840" s="60">
        <v>1</v>
      </c>
      <c r="BB1840" s="76" t="s">
        <v>741</v>
      </c>
      <c r="BC1840" s="54">
        <v>0</v>
      </c>
      <c r="BD1840" s="54">
        <v>0</v>
      </c>
      <c r="BE1840" s="54">
        <v>0</v>
      </c>
      <c r="BF1840" s="54">
        <v>0</v>
      </c>
      <c r="BG1840" s="54">
        <v>0</v>
      </c>
      <c r="BH1840" s="54">
        <v>0</v>
      </c>
      <c r="BI1840" s="82">
        <v>0</v>
      </c>
      <c r="BJ1840" s="62">
        <v>0</v>
      </c>
      <c r="BK1840" s="62">
        <v>0</v>
      </c>
      <c r="BL1840" s="62">
        <v>0</v>
      </c>
      <c r="BM1840" s="62">
        <v>0</v>
      </c>
      <c r="BN1840" s="62">
        <v>0</v>
      </c>
      <c r="BO1840" s="62">
        <v>1</v>
      </c>
      <c r="BP1840" s="62">
        <v>0</v>
      </c>
    </row>
    <row r="1841" spans="3:68" s="267" customFormat="1" ht="19.5" customHeight="1">
      <c r="C1841" s="268">
        <v>77002001</v>
      </c>
      <c r="D1841" s="269" t="s">
        <v>2633</v>
      </c>
      <c r="E1841" s="268">
        <v>1</v>
      </c>
      <c r="F1841" s="271">
        <v>0</v>
      </c>
      <c r="G1841" s="268">
        <v>0</v>
      </c>
      <c r="H1841" s="270">
        <v>0</v>
      </c>
      <c r="I1841" s="268">
        <v>1</v>
      </c>
      <c r="J1841" s="268">
        <v>0</v>
      </c>
      <c r="K1841" s="268">
        <v>0</v>
      </c>
      <c r="L1841" s="271">
        <v>0</v>
      </c>
      <c r="M1841" s="271">
        <v>0</v>
      </c>
      <c r="N1841" s="271">
        <v>2</v>
      </c>
      <c r="O1841" s="271">
        <v>1</v>
      </c>
      <c r="P1841" s="271">
        <v>1</v>
      </c>
      <c r="Q1841" s="271">
        <v>0</v>
      </c>
      <c r="R1841" s="272">
        <v>0</v>
      </c>
      <c r="S1841" s="271">
        <v>0</v>
      </c>
      <c r="T1841" s="271">
        <v>1</v>
      </c>
      <c r="U1841" s="271">
        <v>2</v>
      </c>
      <c r="V1841" s="271">
        <v>0</v>
      </c>
      <c r="W1841" s="271">
        <v>0.8</v>
      </c>
      <c r="X1841" s="271">
        <v>0</v>
      </c>
      <c r="Y1841" s="271">
        <v>1</v>
      </c>
      <c r="Z1841" s="271">
        <v>0</v>
      </c>
      <c r="AA1841" s="271">
        <v>0</v>
      </c>
      <c r="AB1841" s="271">
        <v>0</v>
      </c>
      <c r="AC1841" s="271">
        <v>0</v>
      </c>
      <c r="AD1841" s="271">
        <v>0</v>
      </c>
      <c r="AE1841" s="271">
        <v>1</v>
      </c>
      <c r="AF1841" s="271">
        <v>3</v>
      </c>
      <c r="AG1841" s="272">
        <v>0</v>
      </c>
      <c r="AH1841" s="272">
        <v>0</v>
      </c>
      <c r="AI1841" s="272">
        <v>0</v>
      </c>
      <c r="AJ1841" s="272">
        <v>0</v>
      </c>
      <c r="AK1841" s="271">
        <v>0</v>
      </c>
      <c r="AL1841" s="271">
        <v>0</v>
      </c>
      <c r="AM1841" s="271">
        <v>0</v>
      </c>
      <c r="AN1841" s="271">
        <v>0</v>
      </c>
      <c r="AO1841" s="271">
        <v>1000</v>
      </c>
      <c r="AP1841" s="271">
        <v>0</v>
      </c>
      <c r="AQ1841" s="271">
        <v>0</v>
      </c>
      <c r="AR1841" s="277" t="s">
        <v>2634</v>
      </c>
      <c r="AS1841" s="271">
        <v>0</v>
      </c>
      <c r="AT1841" s="273" t="s">
        <v>2436</v>
      </c>
      <c r="AU1841" s="271" t="s">
        <v>351</v>
      </c>
      <c r="AV1841" s="268">
        <v>10000007</v>
      </c>
      <c r="AW1841" s="268">
        <v>77001503</v>
      </c>
      <c r="AX1841" s="273" t="s">
        <v>2637</v>
      </c>
      <c r="AY1841" s="273" t="s">
        <v>262</v>
      </c>
      <c r="AZ1841" s="270">
        <v>0</v>
      </c>
      <c r="BA1841" s="270">
        <v>0</v>
      </c>
      <c r="BB1841" s="274" t="s">
        <v>2613</v>
      </c>
      <c r="BC1841" s="271">
        <v>0</v>
      </c>
      <c r="BD1841" s="271">
        <v>0</v>
      </c>
      <c r="BE1841" s="271">
        <v>0</v>
      </c>
      <c r="BF1841" s="271">
        <v>0</v>
      </c>
      <c r="BG1841" s="271">
        <v>0</v>
      </c>
      <c r="BH1841" s="271">
        <v>0</v>
      </c>
      <c r="BI1841" s="275">
        <v>0</v>
      </c>
      <c r="BJ1841" s="272">
        <v>0</v>
      </c>
      <c r="BK1841" s="272">
        <v>0</v>
      </c>
      <c r="BL1841" s="272">
        <v>0</v>
      </c>
      <c r="BM1841" s="272">
        <v>0</v>
      </c>
      <c r="BN1841" s="272">
        <v>0</v>
      </c>
      <c r="BO1841" s="272">
        <v>1</v>
      </c>
      <c r="BP1841" s="272">
        <v>0</v>
      </c>
    </row>
  </sheetData>
  <autoFilter ref="AX1:AX1780"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2024-01-03T10:52:40Z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