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020EB32A-143F-453C-A891-D93285BA22B2}" xr6:coauthVersionLast="47" xr6:coauthVersionMax="47" xr10:uidLastSave="{00000000-0000-0000-0000-000000000000}"/>
  <bookViews>
    <workbookView xWindow="1335" yWindow="1005" windowWidth="24990" windowHeight="12990" xr2:uid="{00000000-000D-0000-FFFF-FFFF00000000}"/>
  </bookViews>
  <sheets>
    <sheet name="SkillProto" sheetId="1" r:id="rId1"/>
  </sheets>
  <definedNames>
    <definedName name="_xlnm._FilterDatabase" localSheetId="0" hidden="1">SkillProto!$AH$1:$AH$1016</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97" i="1" l="1"/>
  <c r="C992" i="1"/>
  <c r="C991" i="1"/>
  <c r="C990" i="1"/>
  <c r="C989" i="1"/>
  <c r="C988" i="1"/>
  <c r="C987" i="1"/>
  <c r="C986" i="1"/>
  <c r="C985" i="1"/>
  <c r="C984" i="1"/>
  <c r="C983" i="1"/>
  <c r="C982" i="1"/>
  <c r="C981" i="1"/>
  <c r="C980" i="1"/>
  <c r="C979" i="1"/>
  <c r="C999" i="1" s="1"/>
  <c r="C978" i="1"/>
  <c r="C998" i="1" s="1"/>
  <c r="C977" i="1"/>
  <c r="C976" i="1"/>
  <c r="C996" i="1" s="1"/>
  <c r="C975" i="1"/>
  <c r="C995" i="1" s="1"/>
  <c r="C974" i="1"/>
  <c r="C994" i="1" s="1"/>
  <c r="C973" i="1"/>
  <c r="C993" i="1" s="1"/>
  <c r="C972" i="1"/>
  <c r="C971" i="1"/>
  <c r="C970" i="1"/>
  <c r="BA565" i="1"/>
  <c r="BA556" i="1"/>
  <c r="BA554" i="1"/>
  <c r="G539" i="1"/>
  <c r="G538" i="1"/>
  <c r="G537" i="1"/>
  <c r="BA536" i="1"/>
  <c r="BA535" i="1"/>
  <c r="BA534" i="1"/>
  <c r="BA533" i="1"/>
  <c r="BA532" i="1"/>
  <c r="BA531" i="1"/>
  <c r="BA530" i="1"/>
  <c r="BA529" i="1"/>
  <c r="BA528" i="1"/>
  <c r="BA527" i="1"/>
  <c r="I527" i="1"/>
  <c r="BA526" i="1"/>
  <c r="I526" i="1"/>
  <c r="BA525" i="1"/>
  <c r="I525" i="1"/>
  <c r="G521" i="1"/>
  <c r="G520" i="1"/>
  <c r="G519" i="1"/>
  <c r="BA512" i="1"/>
  <c r="BA511" i="1"/>
  <c r="BA510" i="1"/>
  <c r="BA509" i="1"/>
  <c r="G509" i="1"/>
  <c r="BA508" i="1"/>
  <c r="G508" i="1"/>
  <c r="BA507" i="1"/>
  <c r="G507" i="1"/>
  <c r="G504" i="1"/>
  <c r="G503" i="1"/>
  <c r="G502" i="1"/>
  <c r="BA501" i="1"/>
  <c r="BA500" i="1"/>
  <c r="BA499" i="1"/>
  <c r="BA498" i="1"/>
  <c r="I498" i="1"/>
  <c r="BA497" i="1"/>
  <c r="BA496" i="1"/>
  <c r="I496" i="1"/>
  <c r="BA495" i="1"/>
  <c r="BA494" i="1"/>
  <c r="BA493" i="1"/>
  <c r="BA492" i="1"/>
  <c r="I492" i="1"/>
  <c r="G492" i="1"/>
  <c r="BA491" i="1"/>
  <c r="I491" i="1"/>
  <c r="I497" i="1" s="1"/>
  <c r="G491" i="1"/>
  <c r="BA490" i="1"/>
  <c r="I490" i="1"/>
  <c r="G490" i="1"/>
  <c r="BA489" i="1"/>
  <c r="BA488" i="1"/>
  <c r="BA487" i="1"/>
  <c r="BA486" i="1"/>
  <c r="BA485" i="1"/>
  <c r="BA484" i="1"/>
  <c r="BA483" i="1"/>
  <c r="BA475" i="1"/>
  <c r="BA474" i="1"/>
  <c r="BA473" i="1"/>
  <c r="BA472" i="1"/>
  <c r="G472" i="1"/>
  <c r="BA471" i="1"/>
  <c r="G471" i="1"/>
  <c r="BA470" i="1"/>
  <c r="G470" i="1"/>
  <c r="BA469" i="1"/>
  <c r="BA468" i="1"/>
  <c r="BA467" i="1"/>
  <c r="BA466" i="1"/>
  <c r="BA465" i="1"/>
  <c r="BA464" i="1"/>
  <c r="BA463" i="1"/>
  <c r="BA462" i="1"/>
  <c r="BA461" i="1"/>
  <c r="BA460" i="1"/>
  <c r="I460" i="1"/>
  <c r="I466" i="1" s="1"/>
  <c r="I472" i="1" s="1"/>
  <c r="BA459" i="1"/>
  <c r="I459" i="1"/>
  <c r="I465" i="1" s="1"/>
  <c r="I471" i="1" s="1"/>
  <c r="BA458" i="1"/>
  <c r="I458" i="1"/>
  <c r="I464" i="1" s="1"/>
  <c r="I470" i="1" s="1"/>
  <c r="BA457" i="1"/>
  <c r="BA456" i="1"/>
  <c r="BA455" i="1"/>
  <c r="BA454" i="1"/>
  <c r="G454" i="1"/>
  <c r="BA453" i="1"/>
  <c r="G453" i="1"/>
  <c r="BA452" i="1"/>
  <c r="BA294" i="1" s="1"/>
  <c r="G452" i="1"/>
  <c r="BA451" i="1"/>
  <c r="BA450" i="1"/>
  <c r="BA449" i="1"/>
  <c r="BA448" i="1"/>
  <c r="G448" i="1"/>
  <c r="BA447" i="1"/>
  <c r="G447" i="1"/>
  <c r="BA446" i="1"/>
  <c r="G446" i="1"/>
  <c r="BA445" i="1"/>
  <c r="BA444" i="1"/>
  <c r="BA292" i="1" s="1"/>
  <c r="BA443" i="1"/>
  <c r="BA442" i="1"/>
  <c r="G442" i="1"/>
  <c r="BA441" i="1"/>
  <c r="G441" i="1"/>
  <c r="BA440" i="1"/>
  <c r="G440" i="1"/>
  <c r="BA439" i="1"/>
  <c r="BA293" i="1" s="1"/>
  <c r="BA438" i="1"/>
  <c r="BA437" i="1"/>
  <c r="BA436" i="1"/>
  <c r="BA290" i="1" s="1"/>
  <c r="G436" i="1"/>
  <c r="BA435" i="1"/>
  <c r="BA289" i="1" s="1"/>
  <c r="G435" i="1"/>
  <c r="BA434" i="1"/>
  <c r="BA288" i="1" s="1"/>
  <c r="G434" i="1"/>
  <c r="BA433" i="1"/>
  <c r="BA432" i="1"/>
  <c r="BA431" i="1"/>
  <c r="BA430" i="1"/>
  <c r="G430" i="1"/>
  <c r="BA429" i="1"/>
  <c r="G429" i="1"/>
  <c r="BA428" i="1"/>
  <c r="BA282" i="1" s="1"/>
  <c r="G428" i="1"/>
  <c r="BA427" i="1"/>
  <c r="BA426" i="1"/>
  <c r="BA425" i="1"/>
  <c r="BA424" i="1"/>
  <c r="G424" i="1"/>
  <c r="BA423" i="1"/>
  <c r="G423" i="1"/>
  <c r="BA422" i="1"/>
  <c r="G422" i="1"/>
  <c r="BA421" i="1"/>
  <c r="BA420" i="1"/>
  <c r="BA419" i="1"/>
  <c r="BA418" i="1"/>
  <c r="G418" i="1"/>
  <c r="BA417" i="1"/>
  <c r="G417" i="1"/>
  <c r="BA416" i="1"/>
  <c r="G416" i="1"/>
  <c r="BA415" i="1"/>
  <c r="BA414" i="1"/>
  <c r="BA413" i="1"/>
  <c r="BA412" i="1"/>
  <c r="G412" i="1"/>
  <c r="BA411" i="1"/>
  <c r="G411" i="1"/>
  <c r="BA410" i="1"/>
  <c r="I410" i="1"/>
  <c r="I416" i="1" s="1"/>
  <c r="G410" i="1"/>
  <c r="I406" i="1"/>
  <c r="I412" i="1" s="1"/>
  <c r="I418" i="1" s="1"/>
  <c r="G406" i="1"/>
  <c r="I405" i="1"/>
  <c r="I411" i="1" s="1"/>
  <c r="I417" i="1" s="1"/>
  <c r="G405" i="1"/>
  <c r="I404" i="1"/>
  <c r="G404" i="1"/>
  <c r="BA403" i="1"/>
  <c r="BA402" i="1"/>
  <c r="BA401" i="1"/>
  <c r="BA400" i="1"/>
  <c r="G400" i="1"/>
  <c r="BA399" i="1"/>
  <c r="G399" i="1"/>
  <c r="BA398" i="1"/>
  <c r="G398" i="1"/>
  <c r="BA397" i="1"/>
  <c r="BA396" i="1"/>
  <c r="BA395" i="1"/>
  <c r="BA394" i="1"/>
  <c r="G394" i="1"/>
  <c r="BA393" i="1"/>
  <c r="G393" i="1"/>
  <c r="BA392" i="1"/>
  <c r="G392" i="1"/>
  <c r="BA391" i="1"/>
  <c r="BA390" i="1"/>
  <c r="BA389" i="1"/>
  <c r="BA388" i="1"/>
  <c r="G388" i="1"/>
  <c r="BA387" i="1"/>
  <c r="G387" i="1"/>
  <c r="BA386" i="1"/>
  <c r="I386" i="1"/>
  <c r="I392" i="1" s="1"/>
  <c r="G386" i="1"/>
  <c r="I381" i="1"/>
  <c r="I388" i="1" s="1"/>
  <c r="I394" i="1" s="1"/>
  <c r="G381" i="1"/>
  <c r="I380" i="1"/>
  <c r="I387" i="1" s="1"/>
  <c r="I393" i="1" s="1"/>
  <c r="G380" i="1"/>
  <c r="I379" i="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G362" i="1"/>
  <c r="BA361" i="1"/>
  <c r="G361" i="1"/>
  <c r="BA360" i="1"/>
  <c r="BA359" i="1"/>
  <c r="BA358" i="1"/>
  <c r="BA357" i="1"/>
  <c r="I357" i="1"/>
  <c r="I363" i="1" s="1"/>
  <c r="I369" i="1" s="1"/>
  <c r="G357" i="1"/>
  <c r="BA356" i="1"/>
  <c r="I356" i="1"/>
  <c r="I362" i="1" s="1"/>
  <c r="I368" i="1" s="1"/>
  <c r="G356" i="1"/>
  <c r="BA355" i="1"/>
  <c r="I355" i="1"/>
  <c r="I361" i="1" s="1"/>
  <c r="I367" i="1" s="1"/>
  <c r="G355" i="1"/>
  <c r="G351" i="1"/>
  <c r="G350" i="1"/>
  <c r="G349" i="1"/>
  <c r="BA348" i="1"/>
  <c r="BA281" i="1" s="1"/>
  <c r="BA347" i="1"/>
  <c r="BA346" i="1"/>
  <c r="BA345" i="1"/>
  <c r="BA278" i="1" s="1"/>
  <c r="BA344" i="1"/>
  <c r="BA277" i="1" s="1"/>
  <c r="BA343" i="1"/>
  <c r="BA276" i="1" s="1"/>
  <c r="BA342" i="1"/>
  <c r="BA341" i="1"/>
  <c r="BA340" i="1"/>
  <c r="BA273" i="1" s="1"/>
  <c r="BA339" i="1"/>
  <c r="BA338" i="1"/>
  <c r="BA337" i="1"/>
  <c r="BA336" i="1"/>
  <c r="BA269" i="1" s="1"/>
  <c r="BA335" i="1"/>
  <c r="BA334" i="1"/>
  <c r="BA333" i="1"/>
  <c r="BA266" i="1" s="1"/>
  <c r="BA332" i="1"/>
  <c r="BA265" i="1" s="1"/>
  <c r="BA331" i="1"/>
  <c r="BA264" i="1" s="1"/>
  <c r="BA330" i="1"/>
  <c r="BA329" i="1"/>
  <c r="BA328" i="1"/>
  <c r="BA327" i="1"/>
  <c r="BA326" i="1"/>
  <c r="BA325" i="1"/>
  <c r="BA324" i="1"/>
  <c r="BA323" i="1"/>
  <c r="BA322" i="1"/>
  <c r="BA321" i="1"/>
  <c r="BA320" i="1"/>
  <c r="BA271" i="1" s="1"/>
  <c r="BA319" i="1"/>
  <c r="BA318" i="1"/>
  <c r="BA317" i="1"/>
  <c r="BA316" i="1"/>
  <c r="BA315" i="1"/>
  <c r="BA314" i="1"/>
  <c r="BA313" i="1"/>
  <c r="BA299" i="1"/>
  <c r="BA298" i="1"/>
  <c r="BA297" i="1"/>
  <c r="BA296" i="1"/>
  <c r="BA295" i="1"/>
  <c r="BA291" i="1"/>
  <c r="BA287" i="1"/>
  <c r="BA286" i="1"/>
  <c r="BA285" i="1"/>
  <c r="BA284" i="1"/>
  <c r="BA283" i="1"/>
  <c r="BA280" i="1"/>
  <c r="BA279" i="1"/>
  <c r="BA275" i="1"/>
  <c r="BA274" i="1"/>
  <c r="BA272" i="1"/>
  <c r="BA270" i="1"/>
  <c r="BA268" i="1"/>
  <c r="BA267" i="1"/>
  <c r="BA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7：释放技能时触发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<sst xmlns="http://schemas.openxmlformats.org/spreadsheetml/2006/main" count="5946" uniqueCount="1333">
  <si>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</si>
  <si>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</si>
  <si>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</si>
  <si>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</si>
  <si>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</si>
  <si>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</si>
  <si>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</si>
  <si>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</si>
  <si>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</si>
  <si>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</si>
  <si>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</si>
  <si>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</si>
  <si>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</si>
  <si>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</si>
  <si>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</si>
  <si>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</si>
  <si>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</si>
  <si>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</si>
  <si>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</si>
  <si>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</si>
  <si>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</si>
  <si>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</si>
  <si>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</si>
  <si>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</si>
  <si>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</si>
  <si>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</si>
  <si>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</si>
  <si>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</si>
  <si>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</si>
  <si>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</si>
  <si>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</si>
  <si>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</si>
  <si>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</si>
  <si>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</si>
  <si>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</si>
  <si>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</si>
  <si>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</si>
  <si>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</si>
  <si>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</si>
  <si>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</si>
  <si>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</si>
  <si>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</si>
  <si>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</si>
  <si>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</si>
  <si>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</si>
  <si>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</si>
  <si>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</si>
  <si>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</si>
  <si>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</si>
  <si>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</si>
  <si>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</si>
  <si>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</si>
  <si>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</si>
  <si>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</si>
  <si>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</si>
  <si>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</si>
  <si>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</si>
  <si>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</si>
  <si>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</si>
  <si>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</si>
  <si>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</si>
  <si>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</si>
  <si>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</si>
  <si>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</si>
  <si>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</si>
  <si>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</si>
  <si>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</si>
  <si>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</si>
  <si>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</si>
  <si>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</si>
  <si>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</si>
  <si>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</si>
  <si>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</si>
  <si>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</si>
  <si>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</si>
  <si>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</si>
  <si>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</si>
  <si>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</si>
  <si>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</si>
  <si>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</si>
  <si>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</si>
  <si>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</si>
  <si>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</si>
  <si>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</si>
  <si>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</si>
  <si>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</si>
  <si>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</si>
  <si>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</si>
  <si>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</si>
  <si>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</si>
  <si>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</si>
  <si>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</si>
  <si>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</si>
  <si>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</si>
  <si>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</si>
  <si>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</si>
  <si>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</si>
  <si>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</si>
  <si>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</si>
  <si>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</si>
  <si>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</si>
  <si>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</si>
  <si>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</si>
  <si>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</si>
  <si>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</si>
  <si>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</si>
  <si>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</si>
  <si>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</si>
  <si>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</si>
  <si>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</si>
  <si>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</si>
  <si>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</si>
  <si>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</si>
  <si>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</si>
  <si>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</si>
  <si>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</si>
  <si>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</si>
  <si>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</si>
  <si>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</si>
  <si>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</si>
  <si>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</si>
  <si>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</si>
  <si>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</si>
  <si>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</si>
  <si>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</si>
  <si>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</si>
  <si>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</si>
  <si>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</si>
  <si>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</si>
  <si>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</si>
  <si>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</si>
  <si>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</si>
  <si>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</si>
  <si>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</si>
  <si>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</si>
  <si>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</si>
  <si>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</si>
  <si>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</si>
  <si>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</si>
  <si>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</si>
  <si>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</si>
  <si>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</si>
  <si>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</si>
  <si>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</si>
  <si>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</si>
  <si>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</si>
  <si>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</si>
  <si>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</si>
  <si>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</si>
  <si>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</si>
  <si>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</si>
  <si>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</si>
  <si>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</si>
  <si>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</si>
  <si>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</si>
  <si>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</si>
  <si>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</si>
  <si>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</si>
  <si>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</si>
  <si>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</si>
  <si>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</si>
  <si>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</si>
  <si>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</si>
  <si>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</si>
  <si>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</si>
  <si>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</si>
  <si>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</si>
  <si>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</si>
  <si>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</si>
  <si>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</si>
  <si>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</si>
  <si>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</si>
  <si>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</si>
  <si>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</si>
  <si>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</si>
  <si>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</si>
  <si>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</si>
  <si>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</si>
  <si>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</si>
  <si>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</si>
  <si>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</si>
  <si>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</si>
  <si>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</si>
  <si>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</si>
  <si>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</si>
  <si>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</si>
  <si>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</si>
  <si>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</si>
  <si>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</si>
  <si>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</si>
  <si>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</si>
  <si>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</si>
  <si>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</si>
  <si>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</si>
  <si>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</si>
  <si>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</si>
  <si>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</si>
  <si>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</si>
  <si>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</si>
  <si>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</si>
  <si>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</si>
  <si>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</si>
  <si>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</si>
  <si>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</si>
  <si>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</si>
  <si>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</si>
  <si>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</si>
  <si>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</si>
  <si>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</si>
  <si>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</si>
  <si>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</si>
  <si>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</si>
  <si>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</si>
  <si>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</si>
  <si>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</si>
  <si>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</si>
  <si>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</si>
  <si>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</si>
  <si>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</si>
  <si>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</si>
  <si>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</si>
  <si>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</si>
  <si>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</si>
  <si>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</si>
  <si>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</si>
  <si>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</si>
  <si>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</si>
  <si>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</si>
  <si>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</si>
  <si>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</si>
  <si>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</si>
  <si>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</si>
  <si>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</si>
  <si>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</si>
  <si>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</si>
  <si>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</si>
  <si>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</si>
  <si>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</si>
  <si>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</si>
  <si>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</si>
  <si>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</si>
  <si>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</si>
  <si>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</si>
  <si>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</si>
  <si>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</si>
  <si>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</si>
  <si>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</si>
  <si>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</si>
  <si>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</si>
  <si>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</si>
  <si>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</si>
  <si>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</si>
  <si>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</si>
  <si>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</si>
  <si>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</si>
  <si>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</si>
  <si>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</si>
  <si>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</si>
  <si>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</si>
  <si>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</si>
  <si>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</si>
  <si>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</si>
  <si>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</si>
  <si>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</si>
  <si>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</si>
  <si>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</si>
  <si>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</si>
  <si>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</si>
  <si>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</si>
  <si>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</si>
  <si>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</si>
  <si>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</si>
  <si>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</si>
  <si>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</si>
  <si>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</si>
  <si>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</si>
  <si>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</si>
  <si>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</si>
  <si>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</si>
  <si>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</si>
  <si>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</si>
  <si>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</si>
  <si>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</si>
  <si>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</si>
  <si>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</si>
  <si>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</si>
  <si>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</si>
  <si>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</si>
  <si>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</si>
  <si>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</si>
  <si>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</si>
  <si>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</si>
  <si>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</si>
  <si>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</si>
  <si>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</si>
  <si>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</si>
  <si>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</si>
  <si>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</si>
  <si>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</si>
  <si>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</si>
  <si>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</si>
  <si>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</si>
  <si>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</si>
  <si>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</si>
  <si>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</si>
  <si>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</si>
  <si>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</si>
  <si>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</si>
  <si>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</si>
  <si>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</si>
  <si>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</si>
  <si>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</si>
  <si>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</si>
  <si>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</si>
  <si>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</si>
  <si>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</si>
  <si>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</si>
  <si>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</si>
  <si>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</si>
  <si>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</si>
  <si>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</si>
  <si>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</si>
  <si>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</si>
  <si>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</si>
  <si>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</si>
  <si>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</si>
  <si>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</si>
  <si>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</si>
  <si>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</si>
  <si>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</si>
  <si>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</si>
  <si>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</si>
  <si>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</si>
  <si>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</si>
  <si>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</si>
  <si>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</si>
  <si>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</si>
  <si>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</si>
  <si>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</si>
  <si>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</si>
  <si>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</si>
  <si>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</si>
  <si>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</si>
  <si>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</si>
  <si>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</si>
  <si>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</si>
  <si>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</si>
  <si>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</si>
  <si>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</si>
  <si>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</si>
  <si>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</si>
  <si>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</si>
  <si>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</si>
  <si>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</si>
  <si>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</si>
  <si>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</si>
  <si>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</si>
  <si>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</si>
  <si>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</si>
  <si>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</si>
  <si>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</si>
  <si>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</si>
  <si>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</si>
  <si>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</si>
  <si>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</si>
  <si>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</si>
  <si>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</si>
  <si>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</si>
  <si>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</si>
  <si>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</si>
  <si>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</si>
  <si>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</si>
  <si>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</si>
  <si>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</si>
  <si>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</si>
  <si>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</si>
  <si>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</si>
  <si>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</si>
  <si>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</si>
  <si>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</si>
  <si>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</si>
  <si>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</si>
  <si>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</si>
  <si>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</si>
  <si>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</si>
  <si>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</si>
  <si>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</si>
  <si>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</si>
  <si>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</si>
  <si>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</si>
  <si>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</si>
  <si>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</si>
  <si>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</si>
  <si>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</si>
  <si>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</si>
  <si>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</si>
  <si>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</si>
  <si>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</si>
  <si>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</si>
  <si>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</si>
  <si>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</si>
  <si>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</si>
  <si>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</si>
  <si>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</si>
  <si>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</si>
  <si>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</si>
  <si>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</si>
  <si>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</si>
  <si>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</si>
  <si>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</si>
  <si>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</si>
  <si>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</si>
  <si>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</si>
  <si>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</si>
  <si>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</si>
  <si>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</si>
  <si>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</si>
  <si>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</si>
  <si>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</si>
  <si>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</si>
  <si>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</si>
  <si>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</si>
  <si>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</si>
  <si>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</si>
  <si>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</si>
  <si>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</si>
  <si>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</si>
  <si>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</si>
  <si>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</si>
  <si>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</si>
  <si>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</si>
  <si>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</si>
  <si>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</si>
  <si>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</si>
  <si>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</si>
  <si>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</si>
  <si>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</si>
  <si>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</si>
  <si>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</si>
  <si>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</si>
  <si>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</si>
  <si>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</si>
  <si>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</si>
  <si>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</si>
  <si>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</si>
  <si>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</si>
  <si>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</si>
  <si>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</si>
  <si>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</si>
  <si>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</si>
  <si>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</si>
  <si>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</si>
  <si>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</si>
  <si>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</si>
  <si>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</si>
  <si>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</si>
  <si>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</si>
  <si>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</si>
  <si>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</si>
  <si>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</si>
  <si>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</si>
  <si>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</si>
  <si>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</si>
  <si>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</si>
  <si>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</si>
  <si>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</si>
  <si>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</si>
  <si>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</si>
  <si>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</si>
  <si>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</si>
  <si>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</si>
  <si>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</si>
  <si>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</si>
  <si>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</si>
  <si>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</si>
  <si>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</si>
  <si>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</si>
  <si>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</si>
  <si>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</si>
  <si>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</si>
  <si>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</si>
  <si>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</si>
  <si>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</si>
  <si>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</si>
  <si>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</si>
  <si>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</si>
  <si>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</si>
  <si>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</si>
  <si>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</si>
  <si>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</si>
  <si>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</si>
  <si>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</si>
  <si>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</si>
  <si>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</si>
  <si>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</si>
  <si>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</si>
  <si>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</si>
  <si>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</si>
  <si>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</si>
  <si>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</si>
  <si>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</si>
  <si>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</si>
  <si>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</si>
  <si>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</si>
  <si>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</si>
  <si>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</si>
  <si>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</si>
  <si>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</si>
  <si>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</si>
  <si>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</si>
  <si>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</si>
  <si>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</si>
  <si>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</si>
  <si>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</si>
  <si>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</si>
  <si>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</si>
  <si>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</si>
  <si>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</si>
  <si>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</si>
  <si>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</si>
  <si>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</si>
  <si>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</si>
  <si>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</si>
  <si>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90001041,90001042,90001047,90001048</t>
  </si>
  <si>
    <t>nuhou</t>
  </si>
  <si>
    <t>立即给自己的武器附带光电效果,攻击提升25%+600点,攻击速度提升20%,并使自身攻击时有概率触发闪电链,持续20秒</t>
  </si>
  <si>
    <t>立即给自己的武器附带光电效果,攻击提升25%+600点攻击,攻击速度提升20%,并使自身攻击时有概率触发闪电链,持续20秒</t>
  </si>
  <si>
    <t>90001041,90001043,90001047,90001048</t>
  </si>
  <si>
    <t>立即给自己的武器附带光电效果,攻击提升25%+900点攻击,攻击速度提升20%,并使自身攻击时有概率触发闪电链,持续20秒</t>
  </si>
  <si>
    <t>90001041,90001044,90001047,90001048</t>
  </si>
  <si>
    <t>立即给自己的武器附带光电效果,攻击提升25%+1200点攻击,攻击速度提升20%,并使自身攻击时有概率触发闪电链,持续20秒</t>
  </si>
  <si>
    <t>90001041,90001045,90001047,90001048</t>
  </si>
  <si>
    <t>立即给自己的武器附带光电效果,攻击提升25%+1500点攻击,攻击速度提升20%,并使自身攻击时有概率触发闪电链,持续20秒</t>
  </si>
  <si>
    <t>90001041,90001046,90001047,90001048</t>
  </si>
  <si>
    <t>立即给自己的武器附带光电效果,攻击提升25%+1800点攻击,攻击速度提升20%,并使自身攻击时有概率触发闪电链,持续20秒</t>
  </si>
  <si>
    <t>闪电链</t>
  </si>
  <si>
    <t>Skill_ChainLightning</t>
  </si>
  <si>
    <t>光之能量</t>
  </si>
  <si>
    <t>Skill_10</t>
  </si>
  <si>
    <t>baolie_4</t>
  </si>
  <si>
    <t>0.25</t>
  </si>
  <si>
    <t>光之击</t>
  </si>
  <si>
    <t>能量吸附</t>
  </si>
  <si>
    <t>爆发状态</t>
  </si>
  <si>
    <t>90001051,90001056,90001057,90001058,90001059</t>
  </si>
  <si>
    <t>Skill_11</t>
  </si>
  <si>
    <t>开启后,每秒损失当前5%生命,伤害提升35%+600,物理防御提升20%,每次攻击可以恢复一定的生命值</t>
  </si>
  <si>
    <t>90001052,90001056,90001057,90001058,90001059</t>
  </si>
  <si>
    <t>开启后,每秒损失当前5%生命,伤害提升35%+900,物理防御提升20%,每次攻击可以恢复一定的生命值</t>
  </si>
  <si>
    <t>90001053,90001056,90001057,90001058,90001059</t>
  </si>
  <si>
    <t>开启后,每秒损失当前5%生命,伤害提升35%+1200,物理防御提升20%,每次攻击可以恢复一定的生命值</t>
  </si>
  <si>
    <t>90001054,90001056,90001057,90001058,90001059</t>
  </si>
  <si>
    <t>开启后,每秒损失当前5%生命,伤害提升35%+1500,物理防御提升20%,每次攻击可以恢复一定的生命值</t>
  </si>
  <si>
    <t>90001055,90001056,90001057,90001058,90001059</t>
  </si>
  <si>
    <t>开启后,每秒损失当前5%生命,伤害提升35%+1800,物理防御提升20%,每次攻击可以恢复一定的生命值</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</si>
  <si>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</si>
  <si>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</si>
  <si>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</si>
  <si>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</si>
  <si>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</si>
  <si>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</si>
  <si>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</si>
  <si>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</si>
  <si>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</si>
  <si>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</si>
  <si>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</si>
  <si>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</si>
  <si>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</si>
  <si>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</si>
  <si>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</si>
  <si>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</si>
  <si>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</si>
  <si>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</si>
  <si>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</si>
  <si>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</si>
  <si>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</si>
  <si>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</si>
  <si>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</si>
  <si>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</si>
  <si>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</si>
  <si>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</si>
  <si>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</si>
  <si>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</si>
  <si>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</si>
  <si>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</si>
  <si>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</si>
  <si>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</si>
  <si>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</si>
  <si>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</si>
  <si>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</si>
  <si>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</si>
  <si>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</si>
  <si>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</si>
  <si>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</si>
  <si>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</si>
  <si>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</si>
  <si>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</si>
  <si>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</si>
  <si>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</si>
  <si>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</si>
  <si>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</si>
  <si>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</si>
  <si>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</si>
  <si>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</si>
  <si>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</si>
  <si>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</si>
  <si>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</si>
  <si>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</si>
  <si>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</si>
  <si>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</si>
  <si>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</si>
  <si>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</si>
  <si>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</si>
  <si>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</si>
  <si>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</si>
  <si>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</si>
  <si>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</si>
  <si>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</si>
  <si>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</si>
  <si>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</si>
  <si>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</si>
  <si>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</si>
  <si>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</si>
  <si>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</si>
  <si>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</si>
  <si>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</si>
  <si>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</si>
  <si>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</si>
  <si>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</si>
  <si>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</si>
  <si>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</si>
  <si>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普通攻击有50%概率回复自身最大生命的2%</t>
  </si>
  <si>
    <t>绝地反击</t>
  </si>
  <si>
    <t>92000014,92000015</t>
  </si>
  <si>
    <t>当生命低于30%时,自身受到减免50%且攻击会恢复自身一定的生命值,持续8秒</t>
  </si>
  <si>
    <t>胜利希望</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</si>
  <si>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</si>
  <si>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</si>
  <si>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</si>
  <si>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</si>
  <si>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</si>
  <si>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</si>
  <si>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</si>
  <si>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</si>
  <si>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</si>
  <si>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</si>
  <si>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</si>
  <si>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</si>
  <si>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</si>
  <si>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</si>
  <si>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</si>
  <si>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</si>
  <si>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</si>
  <si>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</si>
  <si>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</si>
  <si>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</si>
  <si>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</si>
  <si>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</si>
  <si>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</si>
  <si>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</si>
  <si>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</si>
  <si>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</si>
  <si>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</si>
  <si>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</si>
  <si>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</si>
  <si>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</si>
  <si>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</si>
  <si>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</si>
  <si>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</si>
  <si>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</si>
  <si>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</si>
  <si>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普通攻击有10%概率将目标眩晕2秒</t>
  </si>
  <si>
    <t>61022202,61022203,61022204,61022205,61022206</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</si>
  <si>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</si>
  <si>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</si>
  <si>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</si>
  <si>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</si>
  <si>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</si>
  <si>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</si>
  <si>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</si>
  <si>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</si>
  <si>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</si>
  <si>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</si>
  <si>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</si>
  <si>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</si>
  <si>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</si>
  <si>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</si>
  <si>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</si>
  <si>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</si>
  <si>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</si>
  <si>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</si>
  <si>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</si>
  <si>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</si>
  <si>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</si>
  <si>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</si>
  <si>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</si>
  <si>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</si>
  <si>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</si>
  <si>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</si>
  <si>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</si>
  <si>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</si>
  <si>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</si>
  <si>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</si>
  <si>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</si>
  <si>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</si>
  <si>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</si>
  <si>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</si>
  <si>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</si>
  <si>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</si>
  <si>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</si>
  <si>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</si>
  <si>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</si>
  <si>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</si>
  <si>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</si>
  <si>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</si>
  <si>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</si>
  <si>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</si>
  <si>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</si>
  <si>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</si>
  <si>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</si>
  <si>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</si>
  <si>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</si>
  <si>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</si>
  <si>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</si>
  <si>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</si>
  <si>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</si>
  <si>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</si>
  <si>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</si>
  <si>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</si>
  <si>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</si>
  <si>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</si>
  <si>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</si>
  <si>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</si>
  <si>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</si>
  <si>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</si>
  <si>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</si>
  <si>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</si>
  <si>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</si>
  <si>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</si>
  <si>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</si>
  <si>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</si>
  <si>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</si>
  <si>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</si>
  <si>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</si>
  <si>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</si>
  <si>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</si>
  <si>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</si>
  <si>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</si>
  <si>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</si>
  <si>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</si>
  <si>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</si>
  <si>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</si>
  <si>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</si>
  <si>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</si>
  <si>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</si>
  <si>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</si>
  <si>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</si>
  <si>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</si>
  <si>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</si>
  <si>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</si>
  <si>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</si>
  <si>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</si>
  <si>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</si>
  <si>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</si>
  <si>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</si>
  <si>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</si>
  <si>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</si>
  <si>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</si>
  <si>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</si>
  <si>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</si>
  <si>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</si>
  <si>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</si>
  <si>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</si>
  <si>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</si>
  <si>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</si>
  <si>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</si>
  <si>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</si>
  <si>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</si>
  <si>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</si>
  <si>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</si>
  <si>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</si>
  <si>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</si>
  <si>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</si>
  <si>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</si>
  <si>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</si>
  <si>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</si>
  <si>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</si>
  <si>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</si>
  <si>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</si>
  <si>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</si>
  <si>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</si>
  <si>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</si>
  <si>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</si>
  <si>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</si>
  <si>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</si>
  <si>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</si>
  <si>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</si>
  <si>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</si>
  <si>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</si>
  <si>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</si>
  <si>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</si>
  <si>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</si>
  <si>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</si>
  <si>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</si>
  <si>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</si>
  <si>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</si>
  <si>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96001009</t>
  </si>
  <si>
    <t>对目标群体立即造成200%伤害,并使其减速20%,持续6秒</t>
  </si>
  <si>
    <t>生命治愈</t>
  </si>
  <si>
    <t>恢复己方自身生命15%</t>
  </si>
  <si>
    <t>风暴之击</t>
  </si>
  <si>
    <t>对前方区域造成200%伤害</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</si>
  <si>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</si>
  <si>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</si>
  <si>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</si>
  <si>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</si>
  <si>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</si>
  <si>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</si>
  <si>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</si>
  <si>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</si>
  <si>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</si>
  <si>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</si>
  <si>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</si>
  <si>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</si>
  <si>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</si>
  <si>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</si>
  <si>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</si>
  <si>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</si>
  <si>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</si>
  <si>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</si>
  <si>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</si>
  <si>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</si>
  <si>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</si>
  <si>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</si>
  <si>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</si>
  <si>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</si>
  <si>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</si>
  <si>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</si>
  <si>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</si>
  <si>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</si>
  <si>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</si>
  <si>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</si>
  <si>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</si>
  <si>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</si>
  <si>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</si>
  <si>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</si>
  <si>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</si>
  <si>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</si>
  <si>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</si>
  <si>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</si>
  <si>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</si>
  <si>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</si>
  <si>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</si>
  <si>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</si>
  <si>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</si>
  <si>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</si>
  <si>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</si>
  <si>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</si>
  <si>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</si>
  <si>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</si>
  <si>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</si>
  <si>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</si>
  <si>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</si>
  <si>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</si>
  <si>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</si>
  <si>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</si>
  <si>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</si>
  <si>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</si>
  <si>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</si>
  <si>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</si>
  <si>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</si>
  <si>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</si>
  <si>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</si>
  <si>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</si>
  <si>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</si>
  <si>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</si>
  <si>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</si>
  <si>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</si>
  <si>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</si>
  <si>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</si>
  <si>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</si>
  <si>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</si>
  <si>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</si>
  <si>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</si>
  <si>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</si>
  <si>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</si>
  <si>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</si>
  <si>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</si>
  <si>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</si>
  <si>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</si>
  <si>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</si>
  <si>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</si>
  <si>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</si>
  <si>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</si>
  <si>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</si>
  <si>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</si>
  <si>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</si>
  <si>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</si>
  <si>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</si>
  <si>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</si>
  <si>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</si>
  <si>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</si>
  <si>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</si>
  <si>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</si>
  <si>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</si>
  <si>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</si>
  <si>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</si>
  <si>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</si>
  <si>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</si>
  <si>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</si>
  <si>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</si>
  <si>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</si>
  <si>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</si>
  <si>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</si>
  <si>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</si>
  <si>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</si>
  <si>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</si>
  <si>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</si>
  <si>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</si>
  <si>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</si>
  <si>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</si>
  <si>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</si>
  <si>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</si>
  <si>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</si>
  <si>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</si>
  <si>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</si>
  <si>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</si>
  <si>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</si>
  <si>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</si>
  <si>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</si>
  <si>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</si>
  <si>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</si>
  <si>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</si>
  <si>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</si>
  <si>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</si>
  <si>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</si>
  <si>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</si>
  <si>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</si>
  <si>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</si>
  <si>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</si>
  <si>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</si>
  <si>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</si>
  <si>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</si>
  <si>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</si>
  <si>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</si>
  <si>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</si>
  <si>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</si>
  <si>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</si>
  <si>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</si>
  <si>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</si>
  <si>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</si>
  <si>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</si>
  <si>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</si>
  <si>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</si>
  <si>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</si>
  <si>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</si>
  <si>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</si>
  <si>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</si>
  <si>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</si>
  <si>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</si>
  <si>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</si>
  <si>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</si>
  <si>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</si>
  <si>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</si>
  <si>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</si>
  <si>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</si>
  <si>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</si>
  <si>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</si>
  <si>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</si>
  <si>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</si>
  <si>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</si>
  <si>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</si>
  <si>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</si>
  <si>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</si>
  <si>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</si>
  <si>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</si>
  <si>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</si>
  <si>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</si>
  <si>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</si>
  <si>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</si>
  <si>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</si>
  <si>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</si>
  <si>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</si>
  <si>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</si>
  <si>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</si>
  <si>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</si>
  <si>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</si>
  <si>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</si>
  <si>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</si>
  <si>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</si>
  <si>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</si>
  <si>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</si>
  <si>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</si>
  <si>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</si>
  <si>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</si>
  <si>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</si>
  <si>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</si>
  <si>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</si>
  <si>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</si>
  <si>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</si>
  <si>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</si>
  <si>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</si>
  <si>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</si>
  <si>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</si>
  <si>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</si>
  <si>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</si>
  <si>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</si>
  <si>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</si>
  <si>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</si>
  <si>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</si>
  <si>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</si>
  <si>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</si>
  <si>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</si>
  <si>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</si>
  <si>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</si>
  <si>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</si>
  <si>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</si>
  <si>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</si>
  <si>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</si>
  <si>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</si>
  <si>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</si>
  <si>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</si>
  <si>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</si>
  <si>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</si>
  <si>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</si>
  <si>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</si>
  <si>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</si>
  <si>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</si>
  <si>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</si>
  <si>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</si>
  <si>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</si>
  <si>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</si>
  <si>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</si>
  <si>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</si>
  <si>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</si>
  <si>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</si>
  <si>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</si>
  <si>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</si>
  <si>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</si>
  <si>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</si>
  <si>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</si>
  <si>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</si>
  <si>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</si>
  <si>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</si>
  <si>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</si>
  <si>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</si>
  <si>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</si>
  <si>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</si>
  <si>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</si>
  <si>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</si>
  <si>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</si>
  <si>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</si>
  <si>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</si>
  <si>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</si>
  <si>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</si>
  <si>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</si>
  <si>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</si>
  <si>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</si>
  <si>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</si>
  <si>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</si>
  <si>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</si>
  <si>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</si>
  <si>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</si>
  <si>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</si>
  <si>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</si>
  <si>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</si>
  <si>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</si>
  <si>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</si>
  <si>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</si>
  <si>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</si>
  <si>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</si>
  <si>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</si>
  <si>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</si>
  <si>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</si>
  <si>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</si>
  <si>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</si>
  <si>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</si>
  <si>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</si>
  <si>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</si>
  <si>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</si>
  <si>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</si>
  <si>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</si>
  <si>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</si>
  <si>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</si>
  <si>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</si>
  <si>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</si>
  <si>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</si>
  <si>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</si>
  <si>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</si>
  <si>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</si>
  <si>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</si>
  <si>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</si>
  <si>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</si>
  <si>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</si>
  <si>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</si>
  <si>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</si>
  <si>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</si>
  <si>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</si>
  <si>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</si>
  <si>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</si>
  <si>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</si>
  <si>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</si>
  <si>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</si>
  <si>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</si>
  <si>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</si>
  <si>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</si>
  <si>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</si>
  <si>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</si>
  <si>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</si>
  <si>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</si>
  <si>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</si>
  <si>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</si>
  <si>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</si>
  <si>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</si>
  <si>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</si>
  <si>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</si>
  <si>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</si>
  <si>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</si>
  <si>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</si>
  <si>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</si>
  <si>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</si>
  <si>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</si>
  <si>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</si>
  <si>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</si>
  <si>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</si>
  <si>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</si>
  <si>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</si>
  <si>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</si>
  <si>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</si>
  <si>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</si>
  <si>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</si>
  <si>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</si>
  <si>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</si>
  <si>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</si>
  <si>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</si>
  <si>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</si>
  <si>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</si>
  <si>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</si>
  <si>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</si>
  <si>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</si>
  <si>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</si>
  <si>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</si>
  <si>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</si>
  <si>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</si>
  <si>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</si>
  <si>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</si>
  <si>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</si>
  <si>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</si>
  <si>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</si>
  <si>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</si>
  <si>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</si>
  <si>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</si>
  <si>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</si>
  <si>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</si>
  <si>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</si>
  <si>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</si>
  <si>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</si>
  <si>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</si>
  <si>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</si>
  <si>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</si>
  <si>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</si>
  <si>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</si>
  <si>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</si>
  <si>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</si>
  <si>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</si>
  <si>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</si>
  <si>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</si>
  <si>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</si>
  <si>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</si>
  <si>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</si>
  <si>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</si>
  <si>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</si>
  <si>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</si>
  <si>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</si>
  <si>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</si>
  <si>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</si>
  <si>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</si>
  <si>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</si>
  <si>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</si>
  <si>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</si>
  <si>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</si>
  <si>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</si>
  <si>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</si>
  <si>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</si>
  <si>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</si>
  <si>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</si>
  <si>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</si>
  <si>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</si>
  <si>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</si>
  <si>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</si>
  <si>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</si>
  <si>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</si>
  <si>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</si>
  <si>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</si>
  <si>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</si>
  <si>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</si>
  <si>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</si>
  <si>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</si>
  <si>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</si>
  <si>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</si>
  <si>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</si>
  <si>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</si>
  <si>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</si>
  <si>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</si>
  <si>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</si>
  <si>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</si>
  <si>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</si>
  <si>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</si>
  <si>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</si>
  <si>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</si>
  <si>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</si>
  <si>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</si>
  <si>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</si>
  <si>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</si>
  <si>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</si>
  <si>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</si>
  <si>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</si>
  <si>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</si>
  <si>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</si>
  <si>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</si>
  <si>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</si>
  <si>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</si>
  <si>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</si>
  <si>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</si>
  <si>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</si>
  <si>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</si>
  <si>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</si>
  <si>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</si>
  <si>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</si>
  <si>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</si>
  <si>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</si>
  <si>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</si>
  <si>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</si>
  <si>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</si>
  <si>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</si>
  <si>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</si>
  <si>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</si>
  <si>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</si>
  <si>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</si>
  <si>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</si>
  <si>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</si>
  <si>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</si>
  <si>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</si>
  <si>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</si>
  <si>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</si>
  <si>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</si>
  <si>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</si>
  <si>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</si>
  <si>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</si>
  <si>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</si>
  <si>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</si>
  <si>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</si>
  <si>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</si>
  <si>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</si>
  <si>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</si>
  <si>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</si>
  <si>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</si>
  <si>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</si>
  <si>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</si>
  <si>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</si>
  <si>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</si>
  <si>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</si>
  <si>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</si>
  <si>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</si>
  <si>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</si>
  <si>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</si>
  <si>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</si>
  <si>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</si>
  <si>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</si>
  <si>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</si>
  <si>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</si>
  <si>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</si>
  <si>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</si>
  <si>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</si>
  <si>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</si>
  <si>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</si>
  <si>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</si>
  <si>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</si>
  <si>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</si>
  <si>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</si>
  <si>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</si>
  <si>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</si>
  <si>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</si>
  <si>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</si>
  <si>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</si>
  <si>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</si>
  <si>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</si>
  <si>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</si>
  <si>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</si>
  <si>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</si>
  <si>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</si>
  <si>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</si>
  <si>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</si>
  <si>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</si>
  <si>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</si>
  <si>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</si>
  <si>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</si>
  <si>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</si>
  <si>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</si>
  <si>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</si>
  <si>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</si>
  <si>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</si>
  <si>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</si>
  <si>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</si>
  <si>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</si>
  <si>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</si>
  <si>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</si>
  <si>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</si>
  <si>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</si>
  <si>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</si>
  <si>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</si>
  <si>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</si>
  <si>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</si>
  <si>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</si>
  <si>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</si>
  <si>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</si>
  <si>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</si>
  <si>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</si>
  <si>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</si>
  <si>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</si>
  <si>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</si>
  <si>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</si>
  <si>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</si>
  <si>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</si>
  <si>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</si>
  <si>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</si>
  <si>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</si>
  <si>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</si>
  <si>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</si>
  <si>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</si>
  <si>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</si>
  <si>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double[]</t>
    <phoneticPr fontId="39" type="noConversion"/>
  </si>
  <si>
    <t>double</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</si>
</sst>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57884456923126"/>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theme="1"/>
      <name val="Tahoma"/>
      <family val="2"/>
    </font>
    <font>
      <sz val="11"/>
      <color rgb="FF9C6500"/>
      <name val="Helvetica Neue"/>
      <family val="2"/>
      <scheme val="minor"/>
    </font>
    <font>
      <sz val="11"/>
      <color indexed="8"/>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60173345133823"/>
        <bgColor indexed="64"/>
      </patternFill>
    </fill>
    <fill>
      <patternFill patternType="solid">
        <fgColor rgb="FFFFFF00"/>
        <bgColor indexed="64"/>
      </patternFill>
    </fill>
    <fill>
      <patternFill patternType="solid">
        <fgColor theme="0" tint="-0.14957121494186223"/>
        <bgColor indexed="64"/>
      </patternFill>
    </fill>
    <fill>
      <patternFill patternType="solid">
        <fgColor theme="6" tint="0.59999389629810485"/>
        <bgColor indexed="64"/>
      </patternFill>
    </fill>
    <fill>
      <patternFill patternType="solid">
        <fgColor theme="9" tint="0.79958494827112647"/>
        <bgColor indexed="64"/>
      </patternFill>
    </fill>
    <fill>
      <patternFill patternType="solid">
        <fgColor theme="4" tint="0.79958494827112647"/>
        <bgColor indexed="64"/>
      </patternFill>
    </fill>
    <fill>
      <patternFill patternType="solid">
        <fgColor theme="7" tint="0.79958494827112647"/>
        <bgColor indexed="64"/>
      </patternFill>
    </fill>
    <fill>
      <patternFill patternType="solid">
        <fgColor theme="8" tint="0.59999389629810485"/>
        <bgColor indexed="64"/>
      </patternFill>
    </fill>
    <fill>
      <patternFill patternType="solid">
        <fgColor theme="6" tint="0.79958494827112647"/>
        <bgColor indexed="64"/>
      </patternFill>
    </fill>
    <fill>
      <patternFill patternType="solid">
        <fgColor rgb="FFFFEB9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79958494827112647"/>
        <bgColor indexed="64"/>
      </patternFill>
    </fill>
    <fill>
      <patternFill patternType="solid">
        <fgColor theme="8" tint="0.79955442976165048"/>
        <bgColor indexed="64"/>
      </patternFill>
    </fill>
    <fill>
      <patternFill patternType="solid">
        <fgColor theme="5" tint="0.79958494827112647"/>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52391125217448"/>
        <bgColor indexed="64"/>
      </patternFill>
    </fill>
    <fill>
      <patternFill patternType="solid">
        <fgColor theme="5" tint="0.79955442976165048"/>
        <bgColor indexed="64"/>
      </patternFill>
    </fill>
    <fill>
      <patternFill patternType="solid">
        <fgColor theme="6" tint="0.79952391125217448"/>
        <bgColor indexed="64"/>
      </patternFill>
    </fill>
    <fill>
      <patternFill patternType="solid">
        <fgColor theme="6" tint="0.79955442976165048"/>
        <bgColor indexed="64"/>
      </patternFill>
    </fill>
    <fill>
      <patternFill patternType="solid">
        <fgColor rgb="FFFFC7CE"/>
        <bgColor indexed="64"/>
      </patternFill>
    </fill>
    <fill>
      <patternFill patternType="solid">
        <fgColor rgb="FFFFFFCC"/>
        <bgColor indexed="64"/>
      </patternFill>
    </fill>
    <fill>
      <patternFill patternType="solid">
        <fgColor theme="7" tint="0.79955442976165048"/>
        <bgColor indexed="64"/>
      </patternFill>
    </fill>
    <fill>
      <patternFill patternType="solid">
        <fgColor rgb="FFC6EFCE"/>
        <bgColor indexed="64"/>
      </patternFill>
    </fill>
    <fill>
      <patternFill patternType="solid">
        <fgColor theme="4" tint="0.79955442976165048"/>
        <bgColor indexed="64"/>
      </patternFill>
    </fill>
    <fill>
      <patternFill patternType="solid">
        <fgColor theme="5" tint="0.79952391125217448"/>
        <bgColor indexed="64"/>
      </patternFill>
    </fill>
    <fill>
      <patternFill patternType="solid">
        <fgColor theme="9" tint="0.79955442976165048"/>
        <bgColor indexed="64"/>
      </patternFill>
    </fill>
    <fill>
      <patternFill patternType="solid">
        <fgColor theme="8" tint="0.79952391125217448"/>
        <bgColor indexed="64"/>
      </patternFill>
    </fill>
    <fill>
      <patternFill patternType="solid">
        <fgColor theme="4"/>
        <bgColor indexed="64"/>
      </patternFill>
    </fill>
    <fill>
      <patternFill patternType="solid">
        <fgColor theme="9" tint="0.79952391125217448"/>
        <bgColor indexed="64"/>
      </patternFill>
    </fill>
    <fill>
      <patternFill patternType="solid">
        <fgColor theme="7" tint="0.79952391125217448"/>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4" tint="0.39954832605975527"/>
        <bgColor indexed="64"/>
      </patternFill>
    </fill>
    <fill>
      <patternFill patternType="solid">
        <fgColor theme="4" tint="0.39957884456923126"/>
        <bgColor indexed="64"/>
      </patternFill>
    </fill>
    <fill>
      <patternFill patternType="solid">
        <fgColor theme="5" tint="0.39954832605975527"/>
        <bgColor indexed="64"/>
      </patternFill>
    </fill>
    <fill>
      <patternFill patternType="solid">
        <fgColor theme="5" tint="0.39957884456923126"/>
        <bgColor indexed="64"/>
      </patternFill>
    </fill>
    <fill>
      <patternFill patternType="solid">
        <fgColor theme="6" tint="0.39954832605975527"/>
        <bgColor indexed="64"/>
      </patternFill>
    </fill>
    <fill>
      <patternFill patternType="solid">
        <fgColor theme="6" tint="0.39957884456923126"/>
        <bgColor indexed="64"/>
      </patternFill>
    </fill>
    <fill>
      <patternFill patternType="solid">
        <fgColor theme="7" tint="0.39954832605975527"/>
        <bgColor indexed="64"/>
      </patternFill>
    </fill>
    <fill>
      <patternFill patternType="solid">
        <fgColor theme="7" tint="0.39957884456923126"/>
        <bgColor indexed="64"/>
      </patternFill>
    </fill>
    <fill>
      <patternFill patternType="solid">
        <fgColor theme="8" tint="0.39954832605975527"/>
        <bgColor indexed="64"/>
      </patternFill>
    </fill>
    <fill>
      <patternFill patternType="solid">
        <fgColor theme="8" tint="0.39957884456923126"/>
        <bgColor indexed="64"/>
      </patternFill>
    </fill>
    <fill>
      <patternFill patternType="solid">
        <fgColor theme="9" tint="0.39954832605975527"/>
        <bgColor indexed="64"/>
      </patternFill>
    </fill>
    <fill>
      <patternFill patternType="solid">
        <fgColor theme="9" tint="0.39957884456923126"/>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9" applyNumberFormat="0" applyFont="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4"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4" fillId="0" borderId="0"/>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5"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31" borderId="0" applyNumberFormat="0" applyBorder="0" applyAlignment="0" applyProtection="0">
      <alignment vertical="center"/>
    </xf>
    <xf numFmtId="0" fontId="22" fillId="27" borderId="9" applyNumberFormat="0" applyFont="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7" borderId="9" applyNumberFormat="0" applyFont="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0" borderId="0"/>
    <xf numFmtId="0" fontId="22" fillId="0" borderId="0">
      <alignment vertical="center"/>
    </xf>
    <xf numFmtId="0" fontId="22" fillId="13" borderId="0" applyNumberFormat="0" applyBorder="0" applyAlignment="0" applyProtection="0">
      <alignment vertical="center"/>
    </xf>
    <xf numFmtId="0" fontId="22" fillId="0" borderId="0"/>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0" borderId="0"/>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3" borderId="0" applyNumberFormat="0" applyBorder="0" applyAlignment="0" applyProtection="0">
      <alignment vertical="center"/>
    </xf>
    <xf numFmtId="0" fontId="36" fillId="0" borderId="0" applyNumberFormat="0" applyFill="0" applyBorder="0" applyProtection="0"/>
    <xf numFmtId="0" fontId="22" fillId="13" borderId="0" applyNumberFormat="0" applyBorder="0" applyAlignment="0" applyProtection="0">
      <alignment vertical="center"/>
    </xf>
    <xf numFmtId="0" fontId="36" fillId="0" borderId="0" applyNumberFormat="0" applyFill="0" applyBorder="0" applyProtection="0"/>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36" fillId="0" borderId="0" applyNumberFormat="0" applyFill="0" applyBorder="0" applyProtection="0"/>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28" borderId="0" applyNumberFormat="0" applyBorder="0" applyAlignment="0" applyProtection="0">
      <alignment vertical="center"/>
    </xf>
    <xf numFmtId="0" fontId="22" fillId="27" borderId="9" applyNumberFormat="0" applyFont="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7" borderId="9" applyNumberFormat="0" applyFont="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36" borderId="0" applyNumberFormat="0" applyBorder="0" applyAlignment="0" applyProtection="0">
      <alignment vertical="center"/>
    </xf>
    <xf numFmtId="0" fontId="22" fillId="27" borderId="9" applyNumberFormat="0" applyFont="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28"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36" fillId="0" borderId="0" applyNumberFormat="0" applyFill="0" applyBorder="0" applyProtection="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7"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0" borderId="0"/>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7"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27" borderId="9"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6"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4" fillId="0" borderId="0"/>
    <xf numFmtId="0" fontId="24" fillId="0" borderId="0"/>
    <xf numFmtId="0" fontId="24" fillId="0" borderId="0"/>
    <xf numFmtId="0" fontId="24"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4" fillId="0" borderId="0"/>
    <xf numFmtId="0" fontId="24" fillId="0" borderId="0"/>
    <xf numFmtId="0" fontId="24"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xf numFmtId="0" fontId="22" fillId="27" borderId="9" applyNumberFormat="0" applyFont="0" applyAlignment="0" applyProtection="0">
      <alignment vertical="center"/>
    </xf>
  </cellStyleXfs>
  <cellXfs count="89">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4"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5" fillId="6"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2" fillId="0" borderId="0" xfId="0" applyFont="1" applyFill="1" applyAlignment="1">
      <alignment horizontal="center" vertical="center"/>
    </xf>
    <xf numFmtId="0" fontId="4"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8" xr:uid="{00000000-0005-0000-0000-0000FA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1" xr:uid="{00000000-0005-0000-0000-00000C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3" xr:uid="{00000000-0005-0000-0000-0000FF01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4"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6" xr:uid="{00000000-0005-0000-0000-0000F8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60" xr:uid="{00000000-0005-0000-0000-0000FC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2" xr:uid="{00000000-0005-0000-0000-00000D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4" xr:uid="{00000000-0005-0000-0000-00000002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9" xr:uid="{00000000-0005-0000-0000-0000FB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7" xr:uid="{00000000-0005-0000-0000-000013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3"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9" xr:uid="{00000000-0005-0000-0000-000015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61" xr:uid="{00000000-0005-0000-0000-0000FD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7" xr:uid="{00000000-0005-0000-0000-0000F9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3" xr:uid="{00000000-0005-0000-0000-0000F5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2" xr:uid="{00000000-0005-0000-0000-0000FE01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5"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55" xr:uid="{00000000-0005-0000-0000-0000F7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5" xr:uid="{00000000-0005-0000-0000-00000102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6" xr:uid="{00000000-0005-0000-0000-000011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6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54" xr:uid="{00000000-0005-0000-0000-0000F6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H1016"/>
  <sheetViews>
    <sheetView showGridLines="0" tabSelected="1" workbookViewId="0">
      <pane xSplit="4" ySplit="5" topLeftCell="W767" activePane="bottomRight" state="frozen"/>
      <selection pane="topRight"/>
      <selection pane="bottomLeft"/>
      <selection pane="bottomRight" activeCell="AD5" sqref="AD5"/>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spans="3:60" ht="14.25">
      <c r="T1" s="24"/>
      <c r="AH1" s="24"/>
      <c r="BD1" s="24"/>
    </row>
    <row r="2" spans="3:60" ht="13.5" customHeight="1">
      <c r="D2" s="1"/>
    </row>
    <row r="3" spans="3:60"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spans="3:60"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spans="3:60" ht="20.100000000000001" customHeight="1">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1332</v>
      </c>
      <c r="AE5" s="5" t="s">
        <v>114</v>
      </c>
      <c r="AF5" s="5" t="s">
        <v>1331</v>
      </c>
      <c r="AG5" s="5" t="s">
        <v>114</v>
      </c>
      <c r="AH5" s="5" t="s">
        <v>114</v>
      </c>
      <c r="AI5" s="5" t="s">
        <v>116</v>
      </c>
      <c r="AJ5" s="5" t="s">
        <v>114</v>
      </c>
      <c r="AK5" s="5" t="s">
        <v>116</v>
      </c>
      <c r="AL5" s="5" t="s">
        <v>116</v>
      </c>
      <c r="AM5" s="5" t="s">
        <v>116</v>
      </c>
      <c r="AN5" s="5" t="s">
        <v>114</v>
      </c>
      <c r="AO5" s="5" t="s">
        <v>116</v>
      </c>
      <c r="AP5" s="5" t="s">
        <v>116</v>
      </c>
      <c r="AQ5" s="5" t="s">
        <v>117</v>
      </c>
      <c r="AR5" s="5" t="s">
        <v>117</v>
      </c>
      <c r="AS5" s="5" t="s">
        <v>115</v>
      </c>
      <c r="AT5" s="5" t="s">
        <v>115</v>
      </c>
      <c r="AU5" s="5" t="s">
        <v>114</v>
      </c>
      <c r="AV5" s="5" t="s">
        <v>117</v>
      </c>
      <c r="AW5" s="5" t="s">
        <v>115</v>
      </c>
      <c r="AX5" s="5" t="s">
        <v>115</v>
      </c>
      <c r="AY5" s="5" t="s">
        <v>115</v>
      </c>
      <c r="AZ5" s="5" t="s">
        <v>114</v>
      </c>
      <c r="BA5" s="5" t="s">
        <v>115</v>
      </c>
      <c r="BB5" s="5" t="s">
        <v>116</v>
      </c>
      <c r="BC5" s="5" t="s">
        <v>114</v>
      </c>
      <c r="BD5" s="5" t="s">
        <v>116</v>
      </c>
      <c r="BE5" s="5" t="s">
        <v>114</v>
      </c>
      <c r="BF5" s="5" t="s">
        <v>116</v>
      </c>
      <c r="BG5" s="5" t="s">
        <v>114</v>
      </c>
      <c r="BH5" s="5" t="s">
        <v>117</v>
      </c>
    </row>
    <row r="6" spans="3:60" ht="20.100000000000001" customHeight="1">
      <c r="C6" s="6">
        <v>40000101</v>
      </c>
      <c r="D6" s="7" t="s">
        <v>118</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119</v>
      </c>
      <c r="BB6" s="6">
        <v>0</v>
      </c>
      <c r="BC6" s="6">
        <v>0</v>
      </c>
      <c r="BD6" s="6">
        <v>0</v>
      </c>
      <c r="BE6" s="6">
        <v>0</v>
      </c>
      <c r="BF6" s="6">
        <v>0</v>
      </c>
      <c r="BG6" s="6">
        <v>0</v>
      </c>
      <c r="BH6" s="6">
        <v>0</v>
      </c>
    </row>
    <row r="7" spans="3:60" ht="20.100000000000001" customHeight="1">
      <c r="C7" s="6">
        <v>40000102</v>
      </c>
      <c r="D7" s="7" t="s">
        <v>120</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121</v>
      </c>
      <c r="BB7" s="6">
        <v>0</v>
      </c>
      <c r="BC7" s="6">
        <v>0</v>
      </c>
      <c r="BD7" s="6">
        <v>0</v>
      </c>
      <c r="BE7" s="6">
        <v>0</v>
      </c>
      <c r="BF7" s="6">
        <v>0</v>
      </c>
      <c r="BG7" s="6">
        <v>0</v>
      </c>
      <c r="BH7" s="6">
        <v>0</v>
      </c>
    </row>
    <row r="8" spans="3:60" ht="20.100000000000001" customHeight="1">
      <c r="C8" s="6">
        <v>40000103</v>
      </c>
      <c r="D8" s="7" t="s">
        <v>122</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123</v>
      </c>
      <c r="BB8" s="6">
        <v>0</v>
      </c>
      <c r="BC8" s="6">
        <v>0</v>
      </c>
      <c r="BD8" s="6">
        <v>0</v>
      </c>
      <c r="BE8" s="6">
        <v>0</v>
      </c>
      <c r="BF8" s="6">
        <v>0</v>
      </c>
      <c r="BG8" s="6">
        <v>0</v>
      </c>
      <c r="BH8" s="6">
        <v>0</v>
      </c>
    </row>
    <row r="9" spans="3:60" ht="20.100000000000001" customHeight="1">
      <c r="C9" s="6">
        <v>40000201</v>
      </c>
      <c r="D9" s="7" t="s">
        <v>124</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125</v>
      </c>
      <c r="BB9" s="6">
        <v>0</v>
      </c>
      <c r="BC9" s="6">
        <v>0</v>
      </c>
      <c r="BD9" s="6">
        <v>0</v>
      </c>
      <c r="BE9" s="6">
        <v>0</v>
      </c>
      <c r="BF9" s="6">
        <v>0</v>
      </c>
      <c r="BG9" s="6">
        <v>0</v>
      </c>
      <c r="BH9" s="6">
        <v>0</v>
      </c>
    </row>
    <row r="10" spans="3:60" ht="20.100000000000001" customHeight="1">
      <c r="C10" s="6">
        <v>40000202</v>
      </c>
      <c r="D10" s="7" t="s">
        <v>126</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127</v>
      </c>
      <c r="BB10" s="6">
        <v>0</v>
      </c>
      <c r="BC10" s="6">
        <v>0</v>
      </c>
      <c r="BD10" s="6">
        <v>0</v>
      </c>
      <c r="BE10" s="6">
        <v>0</v>
      </c>
      <c r="BF10" s="6">
        <v>0</v>
      </c>
      <c r="BG10" s="6">
        <v>0</v>
      </c>
      <c r="BH10" s="6">
        <v>0</v>
      </c>
    </row>
    <row r="11" spans="3:60" ht="20.100000000000001" customHeight="1">
      <c r="C11" s="6">
        <v>40000203</v>
      </c>
      <c r="D11" s="7" t="s">
        <v>128</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129</v>
      </c>
      <c r="BB11" s="6">
        <v>0</v>
      </c>
      <c r="BC11" s="6">
        <v>0</v>
      </c>
      <c r="BD11" s="6">
        <v>0</v>
      </c>
      <c r="BE11" s="6">
        <v>0</v>
      </c>
      <c r="BF11" s="6">
        <v>0</v>
      </c>
      <c r="BG11" s="6">
        <v>0</v>
      </c>
      <c r="BH11" s="6">
        <v>0</v>
      </c>
    </row>
    <row r="12" spans="3:60" ht="20.100000000000001" customHeight="1">
      <c r="C12" s="6">
        <v>40001101</v>
      </c>
      <c r="D12" s="7" t="s">
        <v>130</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131</v>
      </c>
      <c r="BB12" s="6">
        <v>0</v>
      </c>
      <c r="BC12" s="6">
        <v>0</v>
      </c>
      <c r="BD12" s="6">
        <v>0</v>
      </c>
      <c r="BE12" s="6">
        <v>0</v>
      </c>
      <c r="BF12" s="6">
        <v>0</v>
      </c>
      <c r="BG12" s="6">
        <v>0</v>
      </c>
      <c r="BH12" s="6">
        <v>0</v>
      </c>
    </row>
    <row r="13" spans="3:60" ht="20.100000000000001" customHeight="1">
      <c r="C13" s="6">
        <v>40001102</v>
      </c>
      <c r="D13" s="7" t="s">
        <v>132</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133</v>
      </c>
      <c r="BB13" s="6">
        <v>0</v>
      </c>
      <c r="BC13" s="6">
        <v>0</v>
      </c>
      <c r="BD13" s="6">
        <v>0</v>
      </c>
      <c r="BE13" s="6">
        <v>0</v>
      </c>
      <c r="BF13" s="6">
        <v>0</v>
      </c>
      <c r="BG13" s="6">
        <v>0</v>
      </c>
      <c r="BH13" s="6">
        <v>0</v>
      </c>
    </row>
    <row r="14" spans="3:60" ht="20.100000000000001" customHeight="1">
      <c r="C14" s="6">
        <v>40001103</v>
      </c>
      <c r="D14" s="7" t="s">
        <v>134</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135</v>
      </c>
      <c r="BB14" s="6">
        <v>0</v>
      </c>
      <c r="BC14" s="6">
        <v>0</v>
      </c>
      <c r="BD14" s="6">
        <v>0</v>
      </c>
      <c r="BE14" s="6">
        <v>0</v>
      </c>
      <c r="BF14" s="6">
        <v>0</v>
      </c>
      <c r="BG14" s="6">
        <v>0</v>
      </c>
      <c r="BH14" s="6">
        <v>0</v>
      </c>
    </row>
    <row r="15" spans="3:60" ht="20.100000000000001" customHeight="1">
      <c r="C15" s="8">
        <v>60000001</v>
      </c>
      <c r="D15" s="9" t="s">
        <v>136</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137</v>
      </c>
      <c r="AS15" s="9" t="s">
        <v>138</v>
      </c>
      <c r="AT15" s="10">
        <v>0</v>
      </c>
      <c r="AU15" s="10">
        <v>0</v>
      </c>
      <c r="AV15" s="10">
        <v>20000001</v>
      </c>
      <c r="AW15" s="1" t="s">
        <v>139</v>
      </c>
      <c r="AX15" s="1">
        <v>0</v>
      </c>
      <c r="AY15" s="34">
        <v>0</v>
      </c>
      <c r="AZ15" s="35">
        <v>0</v>
      </c>
      <c r="BA15" s="36" t="s">
        <v>140</v>
      </c>
      <c r="BB15" s="9">
        <v>0</v>
      </c>
      <c r="BC15" s="9">
        <v>0</v>
      </c>
      <c r="BD15" s="11">
        <v>0</v>
      </c>
      <c r="BE15" s="9">
        <v>0</v>
      </c>
      <c r="BF15" s="9">
        <v>0</v>
      </c>
      <c r="BG15" s="26">
        <v>0</v>
      </c>
      <c r="BH15" s="9">
        <v>0</v>
      </c>
    </row>
    <row r="16" spans="3:60" ht="20.100000000000001" customHeight="1">
      <c r="C16" s="8">
        <v>60000002</v>
      </c>
      <c r="D16" s="9" t="s">
        <v>141</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137</v>
      </c>
      <c r="AS16" s="9" t="s">
        <v>138</v>
      </c>
      <c r="AT16" s="10">
        <v>0</v>
      </c>
      <c r="AU16" s="10">
        <v>0</v>
      </c>
      <c r="AV16" s="10">
        <v>20000001</v>
      </c>
      <c r="AW16" s="1" t="s">
        <v>139</v>
      </c>
      <c r="AX16" s="1">
        <v>0</v>
      </c>
      <c r="AY16" s="34">
        <v>0</v>
      </c>
      <c r="AZ16" s="35">
        <v>0</v>
      </c>
      <c r="BA16" s="36" t="s">
        <v>140</v>
      </c>
      <c r="BB16" s="9">
        <v>0</v>
      </c>
      <c r="BC16" s="9">
        <v>0</v>
      </c>
      <c r="BD16" s="11">
        <v>0</v>
      </c>
      <c r="BE16" s="9">
        <v>0</v>
      </c>
      <c r="BF16" s="9">
        <v>0</v>
      </c>
      <c r="BG16" s="26">
        <v>0</v>
      </c>
      <c r="BH16" s="9">
        <v>0</v>
      </c>
    </row>
    <row r="17" spans="3:60" ht="20.100000000000001" customHeight="1">
      <c r="C17" s="8">
        <v>60000003</v>
      </c>
      <c r="D17" s="9" t="s">
        <v>142</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137</v>
      </c>
      <c r="AS17" s="9" t="s">
        <v>138</v>
      </c>
      <c r="AT17" s="10">
        <v>0</v>
      </c>
      <c r="AU17" s="10">
        <v>0</v>
      </c>
      <c r="AV17" s="10">
        <v>20000001</v>
      </c>
      <c r="AW17" s="1" t="s">
        <v>139</v>
      </c>
      <c r="AX17" s="1">
        <v>0</v>
      </c>
      <c r="AY17" s="34">
        <v>0</v>
      </c>
      <c r="AZ17" s="35">
        <v>0</v>
      </c>
      <c r="BA17" s="36" t="s">
        <v>140</v>
      </c>
      <c r="BB17" s="9">
        <v>0</v>
      </c>
      <c r="BC17" s="9">
        <v>0</v>
      </c>
      <c r="BD17" s="11">
        <v>0</v>
      </c>
      <c r="BE17" s="9">
        <v>0</v>
      </c>
      <c r="BF17" s="9">
        <v>0</v>
      </c>
      <c r="BG17" s="26">
        <v>0</v>
      </c>
      <c r="BH17" s="9">
        <v>0</v>
      </c>
    </row>
    <row r="18" spans="3:60" ht="20.100000000000001" customHeight="1">
      <c r="C18" s="8">
        <v>60000004</v>
      </c>
      <c r="D18" s="9" t="s">
        <v>143</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137</v>
      </c>
      <c r="AS18" s="9" t="s">
        <v>138</v>
      </c>
      <c r="AT18" s="10">
        <v>0</v>
      </c>
      <c r="AU18" s="10">
        <v>0</v>
      </c>
      <c r="AV18" s="10">
        <v>20000001</v>
      </c>
      <c r="AW18" s="1" t="s">
        <v>139</v>
      </c>
      <c r="AX18" s="1">
        <v>0</v>
      </c>
      <c r="AY18" s="34">
        <v>0</v>
      </c>
      <c r="AZ18" s="35">
        <v>0</v>
      </c>
      <c r="BA18" s="36" t="s">
        <v>140</v>
      </c>
      <c r="BB18" s="9">
        <v>0</v>
      </c>
      <c r="BC18" s="9">
        <v>0</v>
      </c>
      <c r="BD18" s="11">
        <v>0</v>
      </c>
      <c r="BE18" s="9">
        <v>0</v>
      </c>
      <c r="BF18" s="9">
        <v>0</v>
      </c>
      <c r="BG18" s="26">
        <v>0</v>
      </c>
      <c r="BH18" s="9">
        <v>0</v>
      </c>
    </row>
    <row r="19" spans="3:60" ht="20.100000000000001" customHeight="1">
      <c r="C19" s="8">
        <v>60000005</v>
      </c>
      <c r="D19" s="9" t="s">
        <v>144</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137</v>
      </c>
      <c r="AS19" s="9" t="s">
        <v>138</v>
      </c>
      <c r="AT19" s="10">
        <v>0</v>
      </c>
      <c r="AU19" s="10">
        <v>0</v>
      </c>
      <c r="AV19" s="10">
        <v>20000001</v>
      </c>
      <c r="AW19" s="1" t="s">
        <v>139</v>
      </c>
      <c r="AX19" s="1">
        <v>0</v>
      </c>
      <c r="AY19" s="34">
        <v>0</v>
      </c>
      <c r="AZ19" s="35">
        <v>0</v>
      </c>
      <c r="BA19" s="36" t="s">
        <v>140</v>
      </c>
      <c r="BB19" s="9">
        <v>0</v>
      </c>
      <c r="BC19" s="9">
        <v>0</v>
      </c>
      <c r="BD19" s="11">
        <v>0</v>
      </c>
      <c r="BE19" s="9">
        <v>0</v>
      </c>
      <c r="BF19" s="9">
        <v>0</v>
      </c>
      <c r="BG19" s="26">
        <v>0</v>
      </c>
      <c r="BH19" s="9">
        <v>0</v>
      </c>
    </row>
    <row r="20" spans="3:60" ht="20.100000000000001" customHeight="1">
      <c r="C20" s="11">
        <v>60000011</v>
      </c>
      <c r="D20" s="12" t="s">
        <v>145</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146</v>
      </c>
      <c r="AG20" s="6">
        <v>2</v>
      </c>
      <c r="AH20" s="6">
        <v>2</v>
      </c>
      <c r="AI20" s="6">
        <v>1.5</v>
      </c>
      <c r="AJ20" s="11">
        <v>0</v>
      </c>
      <c r="AK20" s="11">
        <v>0</v>
      </c>
      <c r="AL20" s="11">
        <v>0</v>
      </c>
      <c r="AM20" s="11">
        <v>0.17499999999999999</v>
      </c>
      <c r="AN20" s="11">
        <v>175</v>
      </c>
      <c r="AO20" s="11">
        <v>0</v>
      </c>
      <c r="AP20" s="11">
        <v>30</v>
      </c>
      <c r="AQ20" s="6">
        <v>0</v>
      </c>
      <c r="AR20" s="11" t="s">
        <v>137</v>
      </c>
      <c r="AS20" s="12" t="s">
        <v>147</v>
      </c>
      <c r="AT20" s="11" t="s">
        <v>148</v>
      </c>
      <c r="AU20" s="18">
        <v>0</v>
      </c>
      <c r="AV20" s="18">
        <v>60000003</v>
      </c>
      <c r="AW20" s="12" t="s">
        <v>149</v>
      </c>
      <c r="AX20" s="11">
        <v>0</v>
      </c>
      <c r="AY20" s="13">
        <v>0</v>
      </c>
      <c r="AZ20" s="13">
        <v>0</v>
      </c>
      <c r="BA20" s="37" t="s">
        <v>150</v>
      </c>
      <c r="BB20" s="11">
        <v>0</v>
      </c>
      <c r="BC20" s="11">
        <v>0</v>
      </c>
      <c r="BD20" s="11">
        <v>0</v>
      </c>
      <c r="BE20" s="11">
        <v>0</v>
      </c>
      <c r="BF20" s="11">
        <v>0</v>
      </c>
      <c r="BG20" s="11">
        <v>0</v>
      </c>
      <c r="BH20" s="11">
        <v>0</v>
      </c>
    </row>
    <row r="21" spans="3:60" ht="20.100000000000001" customHeight="1">
      <c r="C21" s="8">
        <v>60000031</v>
      </c>
      <c r="D21" s="9" t="s">
        <v>151</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138</v>
      </c>
      <c r="AT21" s="10">
        <v>0</v>
      </c>
      <c r="AU21" s="10">
        <v>0</v>
      </c>
      <c r="AV21" s="10">
        <v>0</v>
      </c>
      <c r="AW21" s="1" t="s">
        <v>139</v>
      </c>
      <c r="AX21" s="1">
        <v>0</v>
      </c>
      <c r="AY21" s="34">
        <v>0</v>
      </c>
      <c r="AZ21" s="35">
        <v>0</v>
      </c>
      <c r="BA21" s="36" t="s">
        <v>140</v>
      </c>
      <c r="BB21" s="9">
        <v>0</v>
      </c>
      <c r="BC21" s="9">
        <v>0</v>
      </c>
      <c r="BD21" s="11">
        <v>0</v>
      </c>
      <c r="BE21" s="9">
        <v>0</v>
      </c>
      <c r="BF21" s="9">
        <v>0</v>
      </c>
      <c r="BG21" s="26">
        <v>0</v>
      </c>
      <c r="BH21" s="9">
        <v>0</v>
      </c>
    </row>
    <row r="22" spans="3:60" ht="20.100000000000001" customHeight="1">
      <c r="C22" s="8">
        <v>60000032</v>
      </c>
      <c r="D22" s="9" t="s">
        <v>152</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138</v>
      </c>
      <c r="AT22" s="10">
        <v>0</v>
      </c>
      <c r="AU22" s="10">
        <v>0</v>
      </c>
      <c r="AV22" s="10">
        <v>0</v>
      </c>
      <c r="AW22" s="1" t="s">
        <v>139</v>
      </c>
      <c r="AX22" s="1">
        <v>0</v>
      </c>
      <c r="AY22" s="34">
        <v>0</v>
      </c>
      <c r="AZ22" s="35">
        <v>0</v>
      </c>
      <c r="BA22" s="36" t="s">
        <v>140</v>
      </c>
      <c r="BB22" s="9">
        <v>0</v>
      </c>
      <c r="BC22" s="9">
        <v>0</v>
      </c>
      <c r="BD22" s="11">
        <v>0</v>
      </c>
      <c r="BE22" s="9">
        <v>0</v>
      </c>
      <c r="BF22" s="9">
        <v>0</v>
      </c>
      <c r="BG22" s="26">
        <v>0</v>
      </c>
      <c r="BH22" s="9">
        <v>0</v>
      </c>
    </row>
    <row r="23" spans="3:60" ht="20.100000000000001" customHeight="1">
      <c r="C23" s="8">
        <v>60000033</v>
      </c>
      <c r="D23" s="9" t="s">
        <v>153</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138</v>
      </c>
      <c r="AT23" s="10">
        <v>0</v>
      </c>
      <c r="AU23" s="10">
        <v>0</v>
      </c>
      <c r="AV23" s="10">
        <v>0</v>
      </c>
      <c r="AW23" s="1" t="s">
        <v>139</v>
      </c>
      <c r="AX23" s="1">
        <v>0</v>
      </c>
      <c r="AY23" s="34">
        <v>0</v>
      </c>
      <c r="AZ23" s="35">
        <v>0</v>
      </c>
      <c r="BA23" s="36" t="s">
        <v>140</v>
      </c>
      <c r="BB23" s="9">
        <v>0</v>
      </c>
      <c r="BC23" s="9">
        <v>0</v>
      </c>
      <c r="BD23" s="11">
        <v>0</v>
      </c>
      <c r="BE23" s="9">
        <v>0</v>
      </c>
      <c r="BF23" s="9">
        <v>0</v>
      </c>
      <c r="BG23" s="26">
        <v>0</v>
      </c>
      <c r="BH23" s="9">
        <v>0</v>
      </c>
    </row>
    <row r="24" spans="3:60" ht="20.100000000000001" customHeight="1">
      <c r="C24" s="8">
        <v>60000034</v>
      </c>
      <c r="D24" s="9" t="s">
        <v>154</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138</v>
      </c>
      <c r="AT24" s="10">
        <v>0</v>
      </c>
      <c r="AU24" s="10">
        <v>0</v>
      </c>
      <c r="AV24" s="10">
        <v>0</v>
      </c>
      <c r="AW24" s="1" t="s">
        <v>139</v>
      </c>
      <c r="AX24" s="1">
        <v>0</v>
      </c>
      <c r="AY24" s="34">
        <v>0</v>
      </c>
      <c r="AZ24" s="35">
        <v>0</v>
      </c>
      <c r="BA24" s="36" t="s">
        <v>140</v>
      </c>
      <c r="BB24" s="9">
        <v>0</v>
      </c>
      <c r="BC24" s="9">
        <v>0</v>
      </c>
      <c r="BD24" s="11">
        <v>0</v>
      </c>
      <c r="BE24" s="9">
        <v>0</v>
      </c>
      <c r="BF24" s="9">
        <v>0</v>
      </c>
      <c r="BG24" s="26">
        <v>0</v>
      </c>
      <c r="BH24" s="9">
        <v>0</v>
      </c>
    </row>
    <row r="25" spans="3:60" ht="20.100000000000001" customHeight="1">
      <c r="C25" s="8">
        <v>60000035</v>
      </c>
      <c r="D25" s="9" t="s">
        <v>155</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138</v>
      </c>
      <c r="AT25" s="10">
        <v>0</v>
      </c>
      <c r="AU25" s="10">
        <v>0</v>
      </c>
      <c r="AV25" s="10">
        <v>0</v>
      </c>
      <c r="AW25" s="1" t="s">
        <v>139</v>
      </c>
      <c r="AX25" s="1">
        <v>0</v>
      </c>
      <c r="AY25" s="34">
        <v>0</v>
      </c>
      <c r="AZ25" s="35">
        <v>0</v>
      </c>
      <c r="BA25" s="36" t="s">
        <v>140</v>
      </c>
      <c r="BB25" s="9">
        <v>0</v>
      </c>
      <c r="BC25" s="9">
        <v>0</v>
      </c>
      <c r="BD25" s="11">
        <v>0</v>
      </c>
      <c r="BE25" s="9">
        <v>0</v>
      </c>
      <c r="BF25" s="9">
        <v>0</v>
      </c>
      <c r="BG25" s="26">
        <v>0</v>
      </c>
      <c r="BH25" s="9">
        <v>0</v>
      </c>
    </row>
    <row r="26" spans="3:60" ht="20.100000000000001" customHeight="1">
      <c r="C26" s="14">
        <v>60000021</v>
      </c>
      <c r="D26" s="15" t="s">
        <v>156</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138</v>
      </c>
      <c r="AT26" s="17">
        <v>0</v>
      </c>
      <c r="AU26" s="17">
        <v>0</v>
      </c>
      <c r="AV26" s="17">
        <v>0</v>
      </c>
      <c r="AW26" s="38" t="s">
        <v>139</v>
      </c>
      <c r="AX26" s="38">
        <v>0</v>
      </c>
      <c r="AY26" s="39">
        <v>0</v>
      </c>
      <c r="AZ26" s="40">
        <v>0</v>
      </c>
      <c r="BA26" s="41" t="s">
        <v>140</v>
      </c>
      <c r="BB26" s="16">
        <v>0</v>
      </c>
      <c r="BC26" s="16">
        <v>0</v>
      </c>
      <c r="BD26" s="30">
        <v>0</v>
      </c>
      <c r="BE26" s="16">
        <v>0</v>
      </c>
      <c r="BF26" s="16">
        <v>0</v>
      </c>
      <c r="BG26" s="28">
        <v>0</v>
      </c>
      <c r="BH26" s="16">
        <v>0</v>
      </c>
    </row>
    <row r="27" spans="3:60" ht="20.100000000000001" customHeight="1">
      <c r="C27" s="14">
        <v>60000022</v>
      </c>
      <c r="D27" s="15" t="s">
        <v>157</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138</v>
      </c>
      <c r="AT27" s="17">
        <v>0</v>
      </c>
      <c r="AU27" s="17">
        <v>0</v>
      </c>
      <c r="AV27" s="17">
        <v>0</v>
      </c>
      <c r="AW27" s="38" t="s">
        <v>139</v>
      </c>
      <c r="AX27" s="38">
        <v>0</v>
      </c>
      <c r="AY27" s="39">
        <v>0</v>
      </c>
      <c r="AZ27" s="40">
        <v>0</v>
      </c>
      <c r="BA27" s="41" t="s">
        <v>140</v>
      </c>
      <c r="BB27" s="16">
        <v>0</v>
      </c>
      <c r="BC27" s="16">
        <v>0</v>
      </c>
      <c r="BD27" s="30">
        <v>0</v>
      </c>
      <c r="BE27" s="16">
        <v>0</v>
      </c>
      <c r="BF27" s="16">
        <v>0</v>
      </c>
      <c r="BG27" s="28">
        <v>0</v>
      </c>
      <c r="BH27" s="16">
        <v>0</v>
      </c>
    </row>
    <row r="28" spans="3:60" ht="20.100000000000001" customHeight="1">
      <c r="C28" s="14">
        <v>60000023</v>
      </c>
      <c r="D28" s="15" t="s">
        <v>158</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138</v>
      </c>
      <c r="AT28" s="17">
        <v>0</v>
      </c>
      <c r="AU28" s="17">
        <v>0</v>
      </c>
      <c r="AV28" s="17">
        <v>0</v>
      </c>
      <c r="AW28" s="38" t="s">
        <v>139</v>
      </c>
      <c r="AX28" s="38">
        <v>0</v>
      </c>
      <c r="AY28" s="39">
        <v>0</v>
      </c>
      <c r="AZ28" s="40">
        <v>0</v>
      </c>
      <c r="BA28" s="41" t="s">
        <v>140</v>
      </c>
      <c r="BB28" s="16">
        <v>0</v>
      </c>
      <c r="BC28" s="16">
        <v>0</v>
      </c>
      <c r="BD28" s="30">
        <v>0</v>
      </c>
      <c r="BE28" s="16">
        <v>0</v>
      </c>
      <c r="BF28" s="16">
        <v>0</v>
      </c>
      <c r="BG28" s="28">
        <v>0</v>
      </c>
      <c r="BH28" s="16">
        <v>0</v>
      </c>
    </row>
    <row r="29" spans="3:60" ht="20.100000000000001" customHeight="1">
      <c r="C29" s="14">
        <v>60000024</v>
      </c>
      <c r="D29" s="15" t="s">
        <v>159</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138</v>
      </c>
      <c r="AT29" s="17">
        <v>0</v>
      </c>
      <c r="AU29" s="17">
        <v>0</v>
      </c>
      <c r="AV29" s="17">
        <v>0</v>
      </c>
      <c r="AW29" s="38" t="s">
        <v>139</v>
      </c>
      <c r="AX29" s="38">
        <v>0</v>
      </c>
      <c r="AY29" s="39">
        <v>0</v>
      </c>
      <c r="AZ29" s="40">
        <v>0</v>
      </c>
      <c r="BA29" s="41" t="s">
        <v>140</v>
      </c>
      <c r="BB29" s="16">
        <v>0</v>
      </c>
      <c r="BC29" s="16">
        <v>0</v>
      </c>
      <c r="BD29" s="30">
        <v>0</v>
      </c>
      <c r="BE29" s="16">
        <v>0</v>
      </c>
      <c r="BF29" s="16">
        <v>0</v>
      </c>
      <c r="BG29" s="28">
        <v>0</v>
      </c>
      <c r="BH29" s="16">
        <v>0</v>
      </c>
    </row>
    <row r="30" spans="3:60" ht="20.100000000000001" customHeight="1">
      <c r="C30" s="14">
        <v>60000025</v>
      </c>
      <c r="D30" s="15" t="s">
        <v>160</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138</v>
      </c>
      <c r="AT30" s="17">
        <v>0</v>
      </c>
      <c r="AU30" s="17">
        <v>0</v>
      </c>
      <c r="AV30" s="17">
        <v>0</v>
      </c>
      <c r="AW30" s="38" t="s">
        <v>139</v>
      </c>
      <c r="AX30" s="38">
        <v>0</v>
      </c>
      <c r="AY30" s="39">
        <v>0</v>
      </c>
      <c r="AZ30" s="40">
        <v>0</v>
      </c>
      <c r="BA30" s="41" t="s">
        <v>140</v>
      </c>
      <c r="BB30" s="16">
        <v>0</v>
      </c>
      <c r="BC30" s="16">
        <v>0</v>
      </c>
      <c r="BD30" s="30">
        <v>0</v>
      </c>
      <c r="BE30" s="16">
        <v>0</v>
      </c>
      <c r="BF30" s="16">
        <v>0</v>
      </c>
      <c r="BG30" s="28">
        <v>0</v>
      </c>
      <c r="BH30" s="16">
        <v>0</v>
      </c>
    </row>
    <row r="31" spans="3:60" ht="20.100000000000001" customHeight="1">
      <c r="C31" s="11">
        <v>60000311</v>
      </c>
      <c r="D31" s="12" t="s">
        <v>161</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162</v>
      </c>
      <c r="AG31" s="6">
        <v>2</v>
      </c>
      <c r="AH31" s="6">
        <v>0</v>
      </c>
      <c r="AI31" s="6">
        <v>3</v>
      </c>
      <c r="AJ31" s="11">
        <v>0</v>
      </c>
      <c r="AK31" s="11">
        <v>0</v>
      </c>
      <c r="AL31" s="16">
        <v>0</v>
      </c>
      <c r="AM31" s="11">
        <v>0.25</v>
      </c>
      <c r="AN31" s="11">
        <v>3000</v>
      </c>
      <c r="AO31" s="11">
        <v>0.4</v>
      </c>
      <c r="AP31" s="11">
        <v>0</v>
      </c>
      <c r="AQ31" s="6">
        <v>0</v>
      </c>
      <c r="AR31" s="11" t="s">
        <v>137</v>
      </c>
      <c r="AS31" s="12" t="s">
        <v>163</v>
      </c>
      <c r="AT31" s="11" t="s">
        <v>164</v>
      </c>
      <c r="AU31" s="18">
        <v>12000001</v>
      </c>
      <c r="AV31" s="10">
        <v>20100010</v>
      </c>
      <c r="AW31" s="12" t="s">
        <v>139</v>
      </c>
      <c r="AX31" s="11">
        <v>0</v>
      </c>
      <c r="AY31" s="13">
        <v>0</v>
      </c>
      <c r="AZ31" s="13">
        <v>0</v>
      </c>
      <c r="BA31" s="37"/>
      <c r="BB31" s="11">
        <v>0</v>
      </c>
      <c r="BC31" s="11">
        <v>0</v>
      </c>
      <c r="BD31" s="11">
        <v>0</v>
      </c>
      <c r="BE31" s="11">
        <v>0</v>
      </c>
      <c r="BF31" s="11">
        <v>0</v>
      </c>
      <c r="BG31" s="11">
        <v>0</v>
      </c>
      <c r="BH31" s="11">
        <v>0</v>
      </c>
    </row>
    <row r="32" spans="3:60" ht="20.100000000000001" customHeight="1">
      <c r="C32" s="11">
        <v>60000312</v>
      </c>
      <c r="D32" s="12" t="s">
        <v>165</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162</v>
      </c>
      <c r="AG32" s="6">
        <v>2</v>
      </c>
      <c r="AH32" s="6">
        <v>0</v>
      </c>
      <c r="AI32" s="6">
        <v>3</v>
      </c>
      <c r="AJ32" s="11">
        <v>0</v>
      </c>
      <c r="AK32" s="11">
        <v>0</v>
      </c>
      <c r="AL32" s="16">
        <v>0</v>
      </c>
      <c r="AM32" s="11">
        <v>0.25</v>
      </c>
      <c r="AN32" s="11">
        <v>3000</v>
      </c>
      <c r="AO32" s="11">
        <v>0.7</v>
      </c>
      <c r="AP32" s="11">
        <v>0</v>
      </c>
      <c r="AQ32" s="6">
        <v>0</v>
      </c>
      <c r="AR32" s="11" t="s">
        <v>137</v>
      </c>
      <c r="AS32" s="12" t="s">
        <v>166</v>
      </c>
      <c r="AT32" s="11" t="s">
        <v>164</v>
      </c>
      <c r="AU32" s="18">
        <v>12000001</v>
      </c>
      <c r="AV32" s="10">
        <v>20100020</v>
      </c>
      <c r="AW32" s="12" t="s">
        <v>139</v>
      </c>
      <c r="AX32" s="11">
        <v>0</v>
      </c>
      <c r="AY32" s="13">
        <v>0</v>
      </c>
      <c r="AZ32" s="13">
        <v>0</v>
      </c>
      <c r="BA32" s="37"/>
      <c r="BB32" s="11">
        <v>0</v>
      </c>
      <c r="BC32" s="11">
        <v>0</v>
      </c>
      <c r="BD32" s="11">
        <v>0</v>
      </c>
      <c r="BE32" s="11">
        <v>0</v>
      </c>
      <c r="BF32" s="11">
        <v>0</v>
      </c>
      <c r="BG32" s="11">
        <v>0</v>
      </c>
      <c r="BH32" s="11">
        <v>0</v>
      </c>
    </row>
    <row r="33" spans="3:60" ht="19.5" customHeight="1">
      <c r="C33" s="11">
        <v>60000313</v>
      </c>
      <c r="D33" s="12" t="s">
        <v>167</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162</v>
      </c>
      <c r="AG33" s="6">
        <v>2</v>
      </c>
      <c r="AH33" s="6">
        <v>0</v>
      </c>
      <c r="AI33" s="6">
        <v>3</v>
      </c>
      <c r="AJ33" s="11">
        <v>0</v>
      </c>
      <c r="AK33" s="11">
        <v>0</v>
      </c>
      <c r="AL33" s="16">
        <v>0</v>
      </c>
      <c r="AM33" s="11">
        <v>0.3</v>
      </c>
      <c r="AN33" s="11">
        <v>3000</v>
      </c>
      <c r="AO33" s="11">
        <v>0.5</v>
      </c>
      <c r="AP33" s="11">
        <v>0</v>
      </c>
      <c r="AQ33" s="6">
        <v>0</v>
      </c>
      <c r="AR33" s="11" t="s">
        <v>137</v>
      </c>
      <c r="AS33" s="12" t="s">
        <v>168</v>
      </c>
      <c r="AT33" s="11" t="s">
        <v>164</v>
      </c>
      <c r="AU33" s="18">
        <v>12000001</v>
      </c>
      <c r="AV33" s="10">
        <v>20100030</v>
      </c>
      <c r="AW33" s="12" t="s">
        <v>139</v>
      </c>
      <c r="AX33" s="11">
        <v>0</v>
      </c>
      <c r="AY33" s="13">
        <v>0</v>
      </c>
      <c r="AZ33" s="13">
        <v>0</v>
      </c>
      <c r="BA33" s="37"/>
      <c r="BB33" s="11">
        <v>0</v>
      </c>
      <c r="BC33" s="11">
        <v>0</v>
      </c>
      <c r="BD33" s="11">
        <v>0</v>
      </c>
      <c r="BE33" s="11">
        <v>0</v>
      </c>
      <c r="BF33" s="11">
        <v>0</v>
      </c>
      <c r="BG33" s="11">
        <v>0</v>
      </c>
      <c r="BH33" s="11">
        <v>0</v>
      </c>
    </row>
    <row r="34" spans="3:60" ht="20.100000000000001" customHeight="1">
      <c r="C34" s="11">
        <v>60000321</v>
      </c>
      <c r="D34" s="12" t="s">
        <v>169</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137</v>
      </c>
      <c r="AG34" s="6">
        <v>7</v>
      </c>
      <c r="AH34" s="6">
        <v>0</v>
      </c>
      <c r="AI34" s="6">
        <v>3</v>
      </c>
      <c r="AJ34" s="11">
        <v>0</v>
      </c>
      <c r="AK34" s="11">
        <v>0</v>
      </c>
      <c r="AL34" s="16">
        <v>0</v>
      </c>
      <c r="AM34" s="11">
        <v>0.15</v>
      </c>
      <c r="AN34" s="11">
        <v>3000</v>
      </c>
      <c r="AO34" s="11">
        <v>0.3</v>
      </c>
      <c r="AP34" s="11">
        <v>0</v>
      </c>
      <c r="AQ34" s="6">
        <v>0</v>
      </c>
      <c r="AR34" s="11" t="s">
        <v>137</v>
      </c>
      <c r="AS34" s="12" t="s">
        <v>170</v>
      </c>
      <c r="AT34" s="11" t="s">
        <v>164</v>
      </c>
      <c r="AU34" s="18">
        <v>12000006</v>
      </c>
      <c r="AV34" s="10">
        <v>0</v>
      </c>
      <c r="AW34" s="12" t="s">
        <v>139</v>
      </c>
      <c r="AX34" s="11">
        <v>0</v>
      </c>
      <c r="AY34" s="13">
        <v>0</v>
      </c>
      <c r="AZ34" s="13">
        <v>0</v>
      </c>
      <c r="BA34" s="37"/>
      <c r="BB34" s="11">
        <v>0</v>
      </c>
      <c r="BC34" s="11">
        <v>0</v>
      </c>
      <c r="BD34" s="11">
        <v>0</v>
      </c>
      <c r="BE34" s="11">
        <v>0</v>
      </c>
      <c r="BF34" s="11">
        <v>0</v>
      </c>
      <c r="BG34" s="11">
        <v>0</v>
      </c>
      <c r="BH34" s="11">
        <v>0</v>
      </c>
    </row>
    <row r="35" spans="3:60" ht="20.100000000000001" customHeight="1">
      <c r="C35" s="11">
        <v>60000322</v>
      </c>
      <c r="D35" s="12" t="s">
        <v>171</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137</v>
      </c>
      <c r="AG35" s="6">
        <v>7</v>
      </c>
      <c r="AH35" s="6">
        <v>0</v>
      </c>
      <c r="AI35" s="6">
        <v>3</v>
      </c>
      <c r="AJ35" s="11">
        <v>0</v>
      </c>
      <c r="AK35" s="11">
        <v>0</v>
      </c>
      <c r="AL35" s="16">
        <v>0</v>
      </c>
      <c r="AM35" s="11">
        <v>0.15</v>
      </c>
      <c r="AN35" s="11">
        <v>3000</v>
      </c>
      <c r="AO35" s="11">
        <v>0.4</v>
      </c>
      <c r="AP35" s="11">
        <v>0</v>
      </c>
      <c r="AQ35" s="6">
        <v>0</v>
      </c>
      <c r="AR35" s="11" t="s">
        <v>137</v>
      </c>
      <c r="AS35" s="12" t="s">
        <v>172</v>
      </c>
      <c r="AT35" s="11" t="s">
        <v>164</v>
      </c>
      <c r="AU35" s="18">
        <v>12000007</v>
      </c>
      <c r="AV35" s="10">
        <v>0</v>
      </c>
      <c r="AW35" s="12" t="s">
        <v>139</v>
      </c>
      <c r="AX35" s="11">
        <v>0</v>
      </c>
      <c r="AY35" s="13">
        <v>0</v>
      </c>
      <c r="AZ35" s="13">
        <v>0</v>
      </c>
      <c r="BA35" s="37"/>
      <c r="BB35" s="11">
        <v>0</v>
      </c>
      <c r="BC35" s="11">
        <v>0</v>
      </c>
      <c r="BD35" s="11">
        <v>0</v>
      </c>
      <c r="BE35" s="11">
        <v>0</v>
      </c>
      <c r="BF35" s="11">
        <v>0</v>
      </c>
      <c r="BG35" s="11">
        <v>0</v>
      </c>
      <c r="BH35" s="11">
        <v>0</v>
      </c>
    </row>
    <row r="36" spans="3:60" ht="20.100000000000001" customHeight="1">
      <c r="C36" s="11">
        <v>60000323</v>
      </c>
      <c r="D36" s="12" t="s">
        <v>173</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137</v>
      </c>
      <c r="AG36" s="6">
        <v>7</v>
      </c>
      <c r="AH36" s="6">
        <v>0</v>
      </c>
      <c r="AI36" s="6">
        <v>3</v>
      </c>
      <c r="AJ36" s="11">
        <v>0</v>
      </c>
      <c r="AK36" s="11">
        <v>0</v>
      </c>
      <c r="AL36" s="16">
        <v>0</v>
      </c>
      <c r="AM36" s="11">
        <v>0.15</v>
      </c>
      <c r="AN36" s="11">
        <v>3000</v>
      </c>
      <c r="AO36" s="11">
        <v>0.6</v>
      </c>
      <c r="AP36" s="11">
        <v>0</v>
      </c>
      <c r="AQ36" s="6">
        <v>0</v>
      </c>
      <c r="AR36" s="11" t="s">
        <v>137</v>
      </c>
      <c r="AS36" s="12" t="s">
        <v>174</v>
      </c>
      <c r="AT36" s="11" t="s">
        <v>164</v>
      </c>
      <c r="AU36" s="18">
        <v>12000008</v>
      </c>
      <c r="AV36" s="10">
        <v>0</v>
      </c>
      <c r="AW36" s="12" t="s">
        <v>139</v>
      </c>
      <c r="AX36" s="11">
        <v>0</v>
      </c>
      <c r="AY36" s="13">
        <v>0</v>
      </c>
      <c r="AZ36" s="13">
        <v>0</v>
      </c>
      <c r="BA36" s="37"/>
      <c r="BB36" s="11">
        <v>0</v>
      </c>
      <c r="BC36" s="11">
        <v>0</v>
      </c>
      <c r="BD36" s="11">
        <v>0</v>
      </c>
      <c r="BE36" s="11">
        <v>0</v>
      </c>
      <c r="BF36" s="11">
        <v>0</v>
      </c>
      <c r="BG36" s="11">
        <v>0</v>
      </c>
      <c r="BH36" s="11">
        <v>0</v>
      </c>
    </row>
    <row r="37" spans="3:60" ht="20.100000000000001" customHeight="1">
      <c r="C37" s="18">
        <v>60000331</v>
      </c>
      <c r="D37" s="19" t="s">
        <v>175</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137</v>
      </c>
      <c r="AS37" s="12" t="s">
        <v>170</v>
      </c>
      <c r="AT37" s="18" t="s">
        <v>176</v>
      </c>
      <c r="AU37" s="18">
        <v>12000006</v>
      </c>
      <c r="AV37" s="10">
        <v>20100210</v>
      </c>
      <c r="AW37" s="19" t="s">
        <v>177</v>
      </c>
      <c r="AX37" s="19" t="s">
        <v>137</v>
      </c>
      <c r="AY37" s="13">
        <v>0</v>
      </c>
      <c r="AZ37" s="13">
        <v>0</v>
      </c>
      <c r="BA37" s="37"/>
      <c r="BB37" s="18">
        <v>0</v>
      </c>
      <c r="BC37" s="18">
        <v>0</v>
      </c>
      <c r="BD37" s="18">
        <v>0</v>
      </c>
      <c r="BE37" s="18">
        <v>0</v>
      </c>
      <c r="BF37" s="18">
        <v>0</v>
      </c>
      <c r="BG37" s="18">
        <v>0</v>
      </c>
      <c r="BH37" s="18">
        <v>0</v>
      </c>
    </row>
    <row r="38" spans="3:60" ht="20.100000000000001" customHeight="1">
      <c r="C38" s="18">
        <v>60000332</v>
      </c>
      <c r="D38" s="19" t="s">
        <v>175</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137</v>
      </c>
      <c r="AS38" s="12" t="s">
        <v>172</v>
      </c>
      <c r="AT38" s="18" t="s">
        <v>176</v>
      </c>
      <c r="AU38" s="18">
        <v>12000006</v>
      </c>
      <c r="AV38" s="10">
        <v>20100210</v>
      </c>
      <c r="AW38" s="19" t="s">
        <v>177</v>
      </c>
      <c r="AX38" s="19" t="s">
        <v>137</v>
      </c>
      <c r="AY38" s="13">
        <v>0</v>
      </c>
      <c r="AZ38" s="13">
        <v>0</v>
      </c>
      <c r="BA38" s="37"/>
      <c r="BB38" s="18">
        <v>0</v>
      </c>
      <c r="BC38" s="18">
        <v>0</v>
      </c>
      <c r="BD38" s="18">
        <v>0</v>
      </c>
      <c r="BE38" s="18">
        <v>0</v>
      </c>
      <c r="BF38" s="18">
        <v>0</v>
      </c>
      <c r="BG38" s="18">
        <v>0</v>
      </c>
      <c r="BH38" s="18">
        <v>0</v>
      </c>
    </row>
    <row r="39" spans="3:60" ht="20.100000000000001" customHeight="1">
      <c r="C39" s="18">
        <v>60000341</v>
      </c>
      <c r="D39" s="19" t="s">
        <v>175</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137</v>
      </c>
      <c r="AS39" s="12" t="s">
        <v>170</v>
      </c>
      <c r="AT39" s="18" t="s">
        <v>176</v>
      </c>
      <c r="AU39" s="18">
        <v>12000006</v>
      </c>
      <c r="AV39" s="10">
        <v>20100310</v>
      </c>
      <c r="AW39" s="19" t="s">
        <v>177</v>
      </c>
      <c r="AX39" s="19" t="s">
        <v>137</v>
      </c>
      <c r="AY39" s="13">
        <v>0</v>
      </c>
      <c r="AZ39" s="13">
        <v>0</v>
      </c>
      <c r="BA39" s="37"/>
      <c r="BB39" s="18">
        <v>0</v>
      </c>
      <c r="BC39" s="18">
        <v>0</v>
      </c>
      <c r="BD39" s="18">
        <v>0</v>
      </c>
      <c r="BE39" s="18">
        <v>0</v>
      </c>
      <c r="BF39" s="18">
        <v>0</v>
      </c>
      <c r="BG39" s="18">
        <v>0</v>
      </c>
      <c r="BH39" s="18">
        <v>0</v>
      </c>
    </row>
    <row r="40" spans="3:60" ht="20.100000000000001" customHeight="1">
      <c r="C40" s="18">
        <v>60000342</v>
      </c>
      <c r="D40" s="19" t="s">
        <v>175</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137</v>
      </c>
      <c r="AS40" s="12" t="s">
        <v>172</v>
      </c>
      <c r="AT40" s="18" t="s">
        <v>176</v>
      </c>
      <c r="AU40" s="18">
        <v>12000006</v>
      </c>
      <c r="AV40" s="10">
        <v>20100310</v>
      </c>
      <c r="AW40" s="19" t="s">
        <v>177</v>
      </c>
      <c r="AX40" s="19" t="s">
        <v>137</v>
      </c>
      <c r="AY40" s="13">
        <v>0</v>
      </c>
      <c r="AZ40" s="13">
        <v>0</v>
      </c>
      <c r="BA40" s="37"/>
      <c r="BB40" s="18">
        <v>0</v>
      </c>
      <c r="BC40" s="18">
        <v>0</v>
      </c>
      <c r="BD40" s="18">
        <v>0</v>
      </c>
      <c r="BE40" s="18">
        <v>0</v>
      </c>
      <c r="BF40" s="18">
        <v>0</v>
      </c>
      <c r="BG40" s="18">
        <v>0</v>
      </c>
      <c r="BH40" s="18">
        <v>0</v>
      </c>
    </row>
    <row r="41" spans="3:60" ht="20.100000000000001" customHeight="1">
      <c r="C41" s="8">
        <v>60010100</v>
      </c>
      <c r="D41" s="9" t="s">
        <v>178</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179</v>
      </c>
      <c r="AT41" s="10">
        <v>0</v>
      </c>
      <c r="AU41" s="10">
        <v>12000001</v>
      </c>
      <c r="AV41" s="10">
        <v>20000002</v>
      </c>
      <c r="AW41" s="12" t="s">
        <v>139</v>
      </c>
      <c r="AX41" s="1">
        <v>0</v>
      </c>
      <c r="AY41" s="34">
        <v>0</v>
      </c>
      <c r="AZ41" s="34">
        <v>0</v>
      </c>
      <c r="BA41" s="36" t="s">
        <v>180</v>
      </c>
      <c r="BB41" s="9">
        <v>0</v>
      </c>
      <c r="BC41" s="9">
        <v>0</v>
      </c>
      <c r="BD41" s="18">
        <v>0</v>
      </c>
      <c r="BE41" s="9">
        <v>0</v>
      </c>
      <c r="BF41" s="9">
        <v>0</v>
      </c>
      <c r="BG41" s="26">
        <v>0</v>
      </c>
      <c r="BH41" s="9">
        <v>0</v>
      </c>
    </row>
    <row r="42" spans="3:60" ht="20.100000000000001" customHeight="1">
      <c r="C42" s="8">
        <v>60010101</v>
      </c>
      <c r="D42" s="9" t="s">
        <v>178</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179</v>
      </c>
      <c r="AT42" s="10">
        <v>0</v>
      </c>
      <c r="AU42" s="10">
        <v>12000001</v>
      </c>
      <c r="AV42" s="10">
        <v>20000002</v>
      </c>
      <c r="AW42" s="12" t="s">
        <v>139</v>
      </c>
      <c r="AX42" s="1">
        <v>0</v>
      </c>
      <c r="AY42" s="34">
        <v>0</v>
      </c>
      <c r="AZ42" s="34">
        <v>0</v>
      </c>
      <c r="BA42" s="36" t="s">
        <v>180</v>
      </c>
      <c r="BB42" s="9">
        <v>0</v>
      </c>
      <c r="BC42" s="9">
        <v>0</v>
      </c>
      <c r="BD42" s="18">
        <v>0</v>
      </c>
      <c r="BE42" s="9">
        <v>0</v>
      </c>
      <c r="BF42" s="9">
        <v>0</v>
      </c>
      <c r="BG42" s="26">
        <v>0</v>
      </c>
      <c r="BH42" s="9">
        <v>0</v>
      </c>
    </row>
    <row r="43" spans="3:60" ht="20.100000000000001" customHeight="1">
      <c r="C43" s="8">
        <v>60010102</v>
      </c>
      <c r="D43" s="9" t="s">
        <v>178</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179</v>
      </c>
      <c r="AT43" s="10">
        <v>0</v>
      </c>
      <c r="AU43" s="10">
        <v>12000001</v>
      </c>
      <c r="AV43" s="10">
        <v>20000002</v>
      </c>
      <c r="AW43" s="12" t="s">
        <v>139</v>
      </c>
      <c r="AX43" s="1">
        <v>0</v>
      </c>
      <c r="AY43" s="34">
        <v>0</v>
      </c>
      <c r="AZ43" s="34">
        <v>0</v>
      </c>
      <c r="BA43" s="36" t="s">
        <v>181</v>
      </c>
      <c r="BB43" s="9">
        <v>0</v>
      </c>
      <c r="BC43" s="9">
        <v>0</v>
      </c>
      <c r="BD43" s="18">
        <v>0</v>
      </c>
      <c r="BE43" s="9">
        <v>0</v>
      </c>
      <c r="BF43" s="9">
        <v>0</v>
      </c>
      <c r="BG43" s="26">
        <v>0</v>
      </c>
      <c r="BH43" s="9">
        <v>0</v>
      </c>
    </row>
    <row r="44" spans="3:60" ht="20.100000000000001" customHeight="1">
      <c r="C44" s="8">
        <v>60010103</v>
      </c>
      <c r="D44" s="9" t="s">
        <v>178</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179</v>
      </c>
      <c r="AT44" s="10">
        <v>0</v>
      </c>
      <c r="AU44" s="10">
        <v>12000001</v>
      </c>
      <c r="AV44" s="10">
        <v>20000002</v>
      </c>
      <c r="AW44" s="12" t="s">
        <v>139</v>
      </c>
      <c r="AX44" s="1">
        <v>0</v>
      </c>
      <c r="AY44" s="34">
        <v>0</v>
      </c>
      <c r="AZ44" s="34">
        <v>0</v>
      </c>
      <c r="BA44" s="36" t="s">
        <v>182</v>
      </c>
      <c r="BB44" s="9">
        <v>0</v>
      </c>
      <c r="BC44" s="9">
        <v>0</v>
      </c>
      <c r="BD44" s="18">
        <v>0</v>
      </c>
      <c r="BE44" s="9">
        <v>0</v>
      </c>
      <c r="BF44" s="9">
        <v>0</v>
      </c>
      <c r="BG44" s="26">
        <v>0</v>
      </c>
      <c r="BH44" s="9">
        <v>0</v>
      </c>
    </row>
    <row r="45" spans="3:60" ht="20.100000000000001" customHeight="1">
      <c r="C45" s="8">
        <v>60010200</v>
      </c>
      <c r="D45" s="20" t="s">
        <v>183</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184</v>
      </c>
      <c r="AG45" s="10">
        <v>2</v>
      </c>
      <c r="AH45" s="25">
        <v>1</v>
      </c>
      <c r="AI45" s="9">
        <v>6</v>
      </c>
      <c r="AJ45" s="26">
        <v>0</v>
      </c>
      <c r="AK45" s="9">
        <v>0</v>
      </c>
      <c r="AL45" s="9">
        <v>0</v>
      </c>
      <c r="AM45" s="9">
        <v>0.5</v>
      </c>
      <c r="AN45" s="9">
        <v>10000</v>
      </c>
      <c r="AO45" s="9">
        <v>0</v>
      </c>
      <c r="AP45" s="9">
        <v>0</v>
      </c>
      <c r="AQ45" s="6">
        <v>0</v>
      </c>
      <c r="AR45" s="29">
        <v>0</v>
      </c>
      <c r="AS45" s="9" t="s">
        <v>138</v>
      </c>
      <c r="AT45" s="10">
        <v>0</v>
      </c>
      <c r="AU45" s="10">
        <v>0</v>
      </c>
      <c r="AV45" s="10">
        <v>20000003</v>
      </c>
      <c r="AW45" s="12" t="s">
        <v>139</v>
      </c>
      <c r="AX45" s="1">
        <v>0</v>
      </c>
      <c r="AY45" s="34">
        <v>0</v>
      </c>
      <c r="AZ45" s="34">
        <v>0</v>
      </c>
      <c r="BA45" s="36" t="s">
        <v>185</v>
      </c>
      <c r="BB45" s="9">
        <v>0</v>
      </c>
      <c r="BC45" s="9">
        <v>0</v>
      </c>
      <c r="BD45" s="18">
        <v>0</v>
      </c>
      <c r="BE45" s="9">
        <v>0</v>
      </c>
      <c r="BF45" s="9">
        <v>0</v>
      </c>
      <c r="BG45" s="26">
        <v>0</v>
      </c>
      <c r="BH45" s="9">
        <v>0</v>
      </c>
    </row>
    <row r="46" spans="3:60" ht="20.100000000000001" customHeight="1">
      <c r="C46" s="8">
        <v>60010201</v>
      </c>
      <c r="D46" s="20" t="s">
        <v>183</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184</v>
      </c>
      <c r="AG46" s="10">
        <v>2</v>
      </c>
      <c r="AH46" s="25">
        <v>1</v>
      </c>
      <c r="AI46" s="9">
        <v>6</v>
      </c>
      <c r="AJ46" s="26">
        <v>0</v>
      </c>
      <c r="AK46" s="9">
        <v>0</v>
      </c>
      <c r="AL46" s="9">
        <v>0</v>
      </c>
      <c r="AM46" s="9">
        <v>0.5</v>
      </c>
      <c r="AN46" s="9">
        <v>10000</v>
      </c>
      <c r="AO46" s="9">
        <v>0</v>
      </c>
      <c r="AP46" s="9">
        <v>0</v>
      </c>
      <c r="AQ46" s="6">
        <v>0</v>
      </c>
      <c r="AR46" s="29">
        <v>0</v>
      </c>
      <c r="AS46" s="9" t="s">
        <v>138</v>
      </c>
      <c r="AT46" s="10">
        <v>0</v>
      </c>
      <c r="AU46" s="10">
        <v>0</v>
      </c>
      <c r="AV46" s="10">
        <v>20000003</v>
      </c>
      <c r="AW46" s="12" t="s">
        <v>139</v>
      </c>
      <c r="AX46" s="1">
        <v>0</v>
      </c>
      <c r="AY46" s="34">
        <v>0</v>
      </c>
      <c r="AZ46" s="34">
        <v>0</v>
      </c>
      <c r="BA46" s="36" t="s">
        <v>185</v>
      </c>
      <c r="BB46" s="9">
        <v>0</v>
      </c>
      <c r="BC46" s="8">
        <v>0</v>
      </c>
      <c r="BD46" s="18">
        <v>0</v>
      </c>
      <c r="BE46" s="9">
        <v>0</v>
      </c>
      <c r="BF46" s="9">
        <v>0</v>
      </c>
      <c r="BG46" s="26">
        <v>0</v>
      </c>
      <c r="BH46" s="8">
        <v>0</v>
      </c>
    </row>
    <row r="47" spans="3:60" ht="20.100000000000001" customHeight="1">
      <c r="C47" s="8">
        <v>60010202</v>
      </c>
      <c r="D47" s="20" t="s">
        <v>183</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184</v>
      </c>
      <c r="AG47" s="10">
        <v>2</v>
      </c>
      <c r="AH47" s="25">
        <v>1</v>
      </c>
      <c r="AI47" s="9">
        <v>6</v>
      </c>
      <c r="AJ47" s="26">
        <v>0</v>
      </c>
      <c r="AK47" s="9">
        <v>0</v>
      </c>
      <c r="AL47" s="9">
        <v>0</v>
      </c>
      <c r="AM47" s="9">
        <v>0.5</v>
      </c>
      <c r="AN47" s="9">
        <v>10000</v>
      </c>
      <c r="AO47" s="9">
        <v>0</v>
      </c>
      <c r="AP47" s="9">
        <v>0</v>
      </c>
      <c r="AQ47" s="6">
        <v>0</v>
      </c>
      <c r="AR47" s="29">
        <v>0</v>
      </c>
      <c r="AS47" s="9" t="s">
        <v>138</v>
      </c>
      <c r="AT47" s="10">
        <v>0</v>
      </c>
      <c r="AU47" s="10">
        <v>0</v>
      </c>
      <c r="AV47" s="10">
        <v>20000003</v>
      </c>
      <c r="AW47" s="12" t="s">
        <v>139</v>
      </c>
      <c r="AX47" s="1">
        <v>0</v>
      </c>
      <c r="AY47" s="34">
        <v>0</v>
      </c>
      <c r="AZ47" s="34">
        <v>0</v>
      </c>
      <c r="BA47" s="36" t="s">
        <v>186</v>
      </c>
      <c r="BB47" s="9">
        <v>0</v>
      </c>
      <c r="BC47" s="8">
        <v>0</v>
      </c>
      <c r="BD47" s="18">
        <v>0</v>
      </c>
      <c r="BE47" s="9">
        <v>0</v>
      </c>
      <c r="BF47" s="9">
        <v>0</v>
      </c>
      <c r="BG47" s="26">
        <v>0</v>
      </c>
      <c r="BH47" s="8">
        <v>0</v>
      </c>
    </row>
    <row r="48" spans="3:60" ht="20.100000000000001" customHeight="1">
      <c r="C48" s="8">
        <v>60010203</v>
      </c>
      <c r="D48" s="20" t="s">
        <v>183</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184</v>
      </c>
      <c r="AG48" s="10">
        <v>2</v>
      </c>
      <c r="AH48" s="25">
        <v>1</v>
      </c>
      <c r="AI48" s="9">
        <v>6</v>
      </c>
      <c r="AJ48" s="26">
        <v>0</v>
      </c>
      <c r="AK48" s="9">
        <v>0</v>
      </c>
      <c r="AL48" s="9">
        <v>0</v>
      </c>
      <c r="AM48" s="9">
        <v>0.5</v>
      </c>
      <c r="AN48" s="9">
        <v>10000</v>
      </c>
      <c r="AO48" s="9">
        <v>0</v>
      </c>
      <c r="AP48" s="9">
        <v>0</v>
      </c>
      <c r="AQ48" s="6">
        <v>0</v>
      </c>
      <c r="AR48" s="29">
        <v>0</v>
      </c>
      <c r="AS48" s="9" t="s">
        <v>138</v>
      </c>
      <c r="AT48" s="10">
        <v>0</v>
      </c>
      <c r="AU48" s="10">
        <v>0</v>
      </c>
      <c r="AV48" s="10">
        <v>20000003</v>
      </c>
      <c r="AW48" s="12" t="s">
        <v>139</v>
      </c>
      <c r="AX48" s="1">
        <v>0</v>
      </c>
      <c r="AY48" s="34">
        <v>0</v>
      </c>
      <c r="AZ48" s="34">
        <v>0</v>
      </c>
      <c r="BA48" s="36" t="s">
        <v>187</v>
      </c>
      <c r="BB48" s="9">
        <v>0</v>
      </c>
      <c r="BC48" s="8">
        <v>0</v>
      </c>
      <c r="BD48" s="18">
        <v>0</v>
      </c>
      <c r="BE48" s="9">
        <v>0</v>
      </c>
      <c r="BF48" s="9">
        <v>0</v>
      </c>
      <c r="BG48" s="26">
        <v>0</v>
      </c>
      <c r="BH48" s="8">
        <v>0</v>
      </c>
    </row>
    <row r="49" spans="3:60" ht="20.100000000000001" customHeight="1">
      <c r="C49" s="8">
        <v>60010204</v>
      </c>
      <c r="D49" s="20" t="s">
        <v>183</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184</v>
      </c>
      <c r="AG49" s="10">
        <v>2</v>
      </c>
      <c r="AH49" s="25">
        <v>1</v>
      </c>
      <c r="AI49" s="9">
        <v>6</v>
      </c>
      <c r="AJ49" s="26">
        <v>0</v>
      </c>
      <c r="AK49" s="9">
        <v>0</v>
      </c>
      <c r="AL49" s="9">
        <v>0</v>
      </c>
      <c r="AM49" s="9">
        <v>0.5</v>
      </c>
      <c r="AN49" s="9">
        <v>10000</v>
      </c>
      <c r="AO49" s="9">
        <v>0</v>
      </c>
      <c r="AP49" s="9">
        <v>0</v>
      </c>
      <c r="AQ49" s="6">
        <v>0</v>
      </c>
      <c r="AR49" s="29">
        <v>0</v>
      </c>
      <c r="AS49" s="9" t="s">
        <v>138</v>
      </c>
      <c r="AT49" s="10">
        <v>0</v>
      </c>
      <c r="AU49" s="10">
        <v>0</v>
      </c>
      <c r="AV49" s="10">
        <v>20000003</v>
      </c>
      <c r="AW49" s="12" t="s">
        <v>139</v>
      </c>
      <c r="AX49" s="1">
        <v>0</v>
      </c>
      <c r="AY49" s="34">
        <v>0</v>
      </c>
      <c r="AZ49" s="34">
        <v>0</v>
      </c>
      <c r="BA49" s="36" t="s">
        <v>188</v>
      </c>
      <c r="BB49" s="9">
        <v>0</v>
      </c>
      <c r="BC49" s="8">
        <v>0</v>
      </c>
      <c r="BD49" s="18">
        <v>0</v>
      </c>
      <c r="BE49" s="9">
        <v>0</v>
      </c>
      <c r="BF49" s="9">
        <v>0</v>
      </c>
      <c r="BG49" s="26">
        <v>0</v>
      </c>
      <c r="BH49" s="8">
        <v>0</v>
      </c>
    </row>
    <row r="50" spans="3:60" ht="20.100000000000001" customHeight="1">
      <c r="C50" s="8">
        <v>60010211</v>
      </c>
      <c r="D50" s="20" t="s">
        <v>189</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184</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139</v>
      </c>
      <c r="AX50" s="1">
        <v>0</v>
      </c>
      <c r="AY50" s="34">
        <v>0</v>
      </c>
      <c r="AZ50" s="34">
        <v>0</v>
      </c>
      <c r="BA50" s="36" t="s">
        <v>190</v>
      </c>
      <c r="BB50" s="9">
        <v>0</v>
      </c>
      <c r="BC50" s="9">
        <v>0</v>
      </c>
      <c r="BD50" s="18">
        <v>0</v>
      </c>
      <c r="BE50" s="9">
        <v>0</v>
      </c>
      <c r="BF50" s="9">
        <v>0</v>
      </c>
      <c r="BG50" s="26">
        <v>0</v>
      </c>
      <c r="BH50" s="9">
        <v>0</v>
      </c>
    </row>
    <row r="51" spans="3:60" ht="20.100000000000001" customHeight="1">
      <c r="C51" s="8">
        <v>60010212</v>
      </c>
      <c r="D51" s="20" t="s">
        <v>189</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184</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139</v>
      </c>
      <c r="AX51" s="1">
        <v>0</v>
      </c>
      <c r="AY51" s="34">
        <v>0</v>
      </c>
      <c r="AZ51" s="34">
        <v>0</v>
      </c>
      <c r="BA51" s="36" t="s">
        <v>191</v>
      </c>
      <c r="BB51" s="9">
        <v>0</v>
      </c>
      <c r="BC51" s="9">
        <v>0</v>
      </c>
      <c r="BD51" s="18">
        <v>0</v>
      </c>
      <c r="BE51" s="9">
        <v>0</v>
      </c>
      <c r="BF51" s="9">
        <v>0</v>
      </c>
      <c r="BG51" s="26">
        <v>0</v>
      </c>
      <c r="BH51" s="9">
        <v>0</v>
      </c>
    </row>
    <row r="52" spans="3:60" ht="20.100000000000001" customHeight="1">
      <c r="C52" s="8">
        <v>60010213</v>
      </c>
      <c r="D52" s="20" t="s">
        <v>189</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184</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139</v>
      </c>
      <c r="AX52" s="1">
        <v>0</v>
      </c>
      <c r="AY52" s="34">
        <v>0</v>
      </c>
      <c r="AZ52" s="34">
        <v>0</v>
      </c>
      <c r="BA52" s="36" t="s">
        <v>192</v>
      </c>
      <c r="BB52" s="9">
        <v>0</v>
      </c>
      <c r="BC52" s="9">
        <v>0</v>
      </c>
      <c r="BD52" s="18">
        <v>0</v>
      </c>
      <c r="BE52" s="9">
        <v>0</v>
      </c>
      <c r="BF52" s="9">
        <v>0</v>
      </c>
      <c r="BG52" s="26">
        <v>0</v>
      </c>
      <c r="BH52" s="9">
        <v>0</v>
      </c>
    </row>
    <row r="53" spans="3:60" ht="20.100000000000001" customHeight="1">
      <c r="C53" s="8">
        <v>60010214</v>
      </c>
      <c r="D53" s="20" t="s">
        <v>189</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184</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139</v>
      </c>
      <c r="AX53" s="1">
        <v>0</v>
      </c>
      <c r="AY53" s="34">
        <v>0</v>
      </c>
      <c r="AZ53" s="34">
        <v>0</v>
      </c>
      <c r="BA53" s="36" t="s">
        <v>193</v>
      </c>
      <c r="BB53" s="9">
        <v>0</v>
      </c>
      <c r="BC53" s="9">
        <v>0</v>
      </c>
      <c r="BD53" s="18">
        <v>0</v>
      </c>
      <c r="BE53" s="9">
        <v>0</v>
      </c>
      <c r="BF53" s="9">
        <v>0</v>
      </c>
      <c r="BG53" s="26">
        <v>0</v>
      </c>
      <c r="BH53" s="9">
        <v>0</v>
      </c>
    </row>
    <row r="54" spans="3:60" ht="20.100000000000001" customHeight="1">
      <c r="C54" s="8">
        <v>60010300</v>
      </c>
      <c r="D54" s="9" t="s">
        <v>194</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195</v>
      </c>
      <c r="AG54" s="10">
        <v>0</v>
      </c>
      <c r="AH54" s="25">
        <v>2</v>
      </c>
      <c r="AI54" s="9">
        <v>6</v>
      </c>
      <c r="AJ54" s="26">
        <v>0</v>
      </c>
      <c r="AK54" s="9">
        <v>0</v>
      </c>
      <c r="AL54" s="9">
        <v>0</v>
      </c>
      <c r="AM54" s="9">
        <v>0.5</v>
      </c>
      <c r="AN54" s="9">
        <v>3000</v>
      </c>
      <c r="AO54" s="9">
        <v>0.5</v>
      </c>
      <c r="AP54" s="9">
        <v>0</v>
      </c>
      <c r="AQ54" s="6">
        <v>0</v>
      </c>
      <c r="AR54" s="29" t="s">
        <v>137</v>
      </c>
      <c r="AS54" s="9" t="s">
        <v>196</v>
      </c>
      <c r="AT54" s="10">
        <v>0</v>
      </c>
      <c r="AU54" s="10">
        <v>12000002</v>
      </c>
      <c r="AV54" s="10">
        <v>20000004</v>
      </c>
      <c r="AW54" s="12" t="s">
        <v>139</v>
      </c>
      <c r="AX54" s="1">
        <v>0</v>
      </c>
      <c r="AY54" s="34">
        <v>0</v>
      </c>
      <c r="AZ54" s="34">
        <v>0</v>
      </c>
      <c r="BA54" s="36" t="s">
        <v>197</v>
      </c>
      <c r="BB54" s="9">
        <v>0</v>
      </c>
      <c r="BC54" s="9">
        <v>0</v>
      </c>
      <c r="BD54" s="18">
        <v>0</v>
      </c>
      <c r="BE54" s="9">
        <v>0</v>
      </c>
      <c r="BF54" s="9">
        <v>0</v>
      </c>
      <c r="BG54" s="26">
        <v>0</v>
      </c>
      <c r="BH54" s="9">
        <v>0</v>
      </c>
    </row>
    <row r="55" spans="3:60" ht="20.100000000000001" customHeight="1">
      <c r="C55" s="8">
        <v>60010301</v>
      </c>
      <c r="D55" s="9" t="s">
        <v>194</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195</v>
      </c>
      <c r="AG55" s="10">
        <v>0</v>
      </c>
      <c r="AH55" s="25">
        <v>2</v>
      </c>
      <c r="AI55" s="9">
        <v>6</v>
      </c>
      <c r="AJ55" s="26">
        <v>0</v>
      </c>
      <c r="AK55" s="9">
        <v>0</v>
      </c>
      <c r="AL55" s="9">
        <v>0</v>
      </c>
      <c r="AM55" s="9">
        <v>0.5</v>
      </c>
      <c r="AN55" s="9">
        <v>3000</v>
      </c>
      <c r="AO55" s="9">
        <v>0.5</v>
      </c>
      <c r="AP55" s="9">
        <v>0</v>
      </c>
      <c r="AQ55" s="6">
        <v>0</v>
      </c>
      <c r="AR55" s="29" t="s">
        <v>137</v>
      </c>
      <c r="AS55" s="9" t="s">
        <v>196</v>
      </c>
      <c r="AT55" s="10">
        <v>0</v>
      </c>
      <c r="AU55" s="10">
        <v>12000002</v>
      </c>
      <c r="AV55" s="10">
        <v>20000004</v>
      </c>
      <c r="AW55" s="12" t="s">
        <v>139</v>
      </c>
      <c r="AX55" s="1">
        <v>0</v>
      </c>
      <c r="AY55" s="34">
        <v>0</v>
      </c>
      <c r="AZ55" s="34">
        <v>0</v>
      </c>
      <c r="BA55" s="36" t="s">
        <v>197</v>
      </c>
      <c r="BB55" s="9">
        <v>0</v>
      </c>
      <c r="BC55" s="9">
        <v>0</v>
      </c>
      <c r="BD55" s="18">
        <v>0</v>
      </c>
      <c r="BE55" s="9">
        <v>0</v>
      </c>
      <c r="BF55" s="9">
        <v>0</v>
      </c>
      <c r="BG55" s="26">
        <v>0</v>
      </c>
      <c r="BH55" s="9">
        <v>0</v>
      </c>
    </row>
    <row r="56" spans="3:60" ht="20.100000000000001" customHeight="1">
      <c r="C56" s="8">
        <v>60010302</v>
      </c>
      <c r="D56" s="9" t="s">
        <v>194</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195</v>
      </c>
      <c r="AG56" s="10">
        <v>0</v>
      </c>
      <c r="AH56" s="25">
        <v>2</v>
      </c>
      <c r="AI56" s="9">
        <v>6</v>
      </c>
      <c r="AJ56" s="26">
        <v>0</v>
      </c>
      <c r="AK56" s="9">
        <v>0</v>
      </c>
      <c r="AL56" s="9">
        <v>0</v>
      </c>
      <c r="AM56" s="9">
        <v>0.5</v>
      </c>
      <c r="AN56" s="9">
        <v>3000</v>
      </c>
      <c r="AO56" s="9">
        <v>0.5</v>
      </c>
      <c r="AP56" s="9">
        <v>0</v>
      </c>
      <c r="AQ56" s="6">
        <v>0</v>
      </c>
      <c r="AR56" s="29">
        <v>90000030</v>
      </c>
      <c r="AS56" s="9" t="s">
        <v>196</v>
      </c>
      <c r="AT56" s="10">
        <v>0</v>
      </c>
      <c r="AU56" s="10">
        <v>12000002</v>
      </c>
      <c r="AV56" s="10">
        <v>20000004</v>
      </c>
      <c r="AW56" s="12" t="s">
        <v>139</v>
      </c>
      <c r="AX56" s="1">
        <v>0</v>
      </c>
      <c r="AY56" s="34">
        <v>0</v>
      </c>
      <c r="AZ56" s="34">
        <v>0</v>
      </c>
      <c r="BA56" s="36" t="s">
        <v>198</v>
      </c>
      <c r="BB56" s="9">
        <v>0</v>
      </c>
      <c r="BC56" s="9">
        <v>0</v>
      </c>
      <c r="BD56" s="18">
        <v>0</v>
      </c>
      <c r="BE56" s="9">
        <v>0</v>
      </c>
      <c r="BF56" s="9">
        <v>0</v>
      </c>
      <c r="BG56" s="26">
        <v>0</v>
      </c>
      <c r="BH56" s="9">
        <v>0</v>
      </c>
    </row>
    <row r="57" spans="3:60" ht="20.100000000000001" customHeight="1">
      <c r="C57" s="8">
        <v>60010303</v>
      </c>
      <c r="D57" s="9" t="s">
        <v>194</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195</v>
      </c>
      <c r="AG57" s="10">
        <v>0</v>
      </c>
      <c r="AH57" s="25">
        <v>2</v>
      </c>
      <c r="AI57" s="9">
        <v>6</v>
      </c>
      <c r="AJ57" s="26">
        <v>0</v>
      </c>
      <c r="AK57" s="9">
        <v>0</v>
      </c>
      <c r="AL57" s="9">
        <v>0</v>
      </c>
      <c r="AM57" s="9">
        <v>0.5</v>
      </c>
      <c r="AN57" s="9">
        <v>3000</v>
      </c>
      <c r="AO57" s="9">
        <v>0.5</v>
      </c>
      <c r="AP57" s="9">
        <v>0</v>
      </c>
      <c r="AQ57" s="6">
        <v>0</v>
      </c>
      <c r="AR57" s="29">
        <v>90000030</v>
      </c>
      <c r="AS57" s="9" t="s">
        <v>196</v>
      </c>
      <c r="AT57" s="10">
        <v>0</v>
      </c>
      <c r="AU57" s="10">
        <v>12000002</v>
      </c>
      <c r="AV57" s="10">
        <v>20000004</v>
      </c>
      <c r="AW57" s="12" t="s">
        <v>139</v>
      </c>
      <c r="AX57" s="1">
        <v>0</v>
      </c>
      <c r="AY57" s="34">
        <v>0</v>
      </c>
      <c r="AZ57" s="34">
        <v>0</v>
      </c>
      <c r="BA57" s="36" t="s">
        <v>199</v>
      </c>
      <c r="BB57" s="9">
        <v>0</v>
      </c>
      <c r="BC57" s="9">
        <v>0</v>
      </c>
      <c r="BD57" s="18">
        <v>0</v>
      </c>
      <c r="BE57" s="9">
        <v>0</v>
      </c>
      <c r="BF57" s="9">
        <v>0</v>
      </c>
      <c r="BG57" s="26">
        <v>0</v>
      </c>
      <c r="BH57" s="9">
        <v>0</v>
      </c>
    </row>
    <row r="58" spans="3:60" ht="20.100000000000001" customHeight="1">
      <c r="C58" s="8">
        <v>60010400</v>
      </c>
      <c r="D58" s="9" t="s">
        <v>200</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137</v>
      </c>
      <c r="AS58" s="9" t="s">
        <v>179</v>
      </c>
      <c r="AT58" s="10">
        <v>0</v>
      </c>
      <c r="AU58" s="10">
        <v>12000001</v>
      </c>
      <c r="AV58" s="10">
        <v>0</v>
      </c>
      <c r="AW58" s="7" t="s">
        <v>139</v>
      </c>
      <c r="AX58" s="1">
        <v>0</v>
      </c>
      <c r="AY58" s="34">
        <v>0</v>
      </c>
      <c r="AZ58" s="34">
        <v>0</v>
      </c>
      <c r="BA58" s="36" t="s">
        <v>201</v>
      </c>
      <c r="BB58" s="9">
        <v>0</v>
      </c>
      <c r="BC58" s="9">
        <v>0</v>
      </c>
      <c r="BD58" s="18">
        <v>0</v>
      </c>
      <c r="BE58" s="9">
        <v>0</v>
      </c>
      <c r="BF58" s="9">
        <v>0</v>
      </c>
      <c r="BG58" s="26">
        <v>0</v>
      </c>
      <c r="BH58" s="9">
        <v>0</v>
      </c>
    </row>
    <row r="59" spans="3:60" ht="20.100000000000001" customHeight="1">
      <c r="C59" s="8">
        <v>60010401</v>
      </c>
      <c r="D59" s="9" t="s">
        <v>200</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137</v>
      </c>
      <c r="AS59" s="9" t="s">
        <v>179</v>
      </c>
      <c r="AT59" s="10">
        <v>0</v>
      </c>
      <c r="AU59" s="10">
        <v>12000001</v>
      </c>
      <c r="AV59" s="10">
        <v>0</v>
      </c>
      <c r="AW59" s="7" t="s">
        <v>139</v>
      </c>
      <c r="AX59" s="1">
        <v>0</v>
      </c>
      <c r="AY59" s="34">
        <v>0</v>
      </c>
      <c r="AZ59" s="34">
        <v>0</v>
      </c>
      <c r="BA59" s="36" t="s">
        <v>201</v>
      </c>
      <c r="BB59" s="9">
        <v>0</v>
      </c>
      <c r="BC59" s="9">
        <v>0</v>
      </c>
      <c r="BD59" s="18">
        <v>0</v>
      </c>
      <c r="BE59" s="9">
        <v>0</v>
      </c>
      <c r="BF59" s="9">
        <v>0</v>
      </c>
      <c r="BG59" s="26">
        <v>0</v>
      </c>
      <c r="BH59" s="9">
        <v>0</v>
      </c>
    </row>
    <row r="60" spans="3:60" ht="20.100000000000001" customHeight="1">
      <c r="C60" s="8">
        <v>60010402</v>
      </c>
      <c r="D60" s="9" t="s">
        <v>200</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137</v>
      </c>
      <c r="AS60" s="9" t="s">
        <v>179</v>
      </c>
      <c r="AT60" s="10">
        <v>0</v>
      </c>
      <c r="AU60" s="10">
        <v>12000001</v>
      </c>
      <c r="AV60" s="10">
        <v>0</v>
      </c>
      <c r="AW60" s="7" t="s">
        <v>139</v>
      </c>
      <c r="AX60" s="1">
        <v>0</v>
      </c>
      <c r="AY60" s="34">
        <v>0</v>
      </c>
      <c r="AZ60" s="34">
        <v>0</v>
      </c>
      <c r="BA60" s="36" t="s">
        <v>202</v>
      </c>
      <c r="BB60" s="9">
        <v>0</v>
      </c>
      <c r="BC60" s="9">
        <v>0</v>
      </c>
      <c r="BD60" s="18">
        <v>0</v>
      </c>
      <c r="BE60" s="9">
        <v>0</v>
      </c>
      <c r="BF60" s="9">
        <v>0</v>
      </c>
      <c r="BG60" s="26">
        <v>0</v>
      </c>
      <c r="BH60" s="9">
        <v>0</v>
      </c>
    </row>
    <row r="61" spans="3:60" ht="20.100000000000001" customHeight="1">
      <c r="C61" s="8">
        <v>60010403</v>
      </c>
      <c r="D61" s="9" t="s">
        <v>200</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137</v>
      </c>
      <c r="AS61" s="9" t="s">
        <v>179</v>
      </c>
      <c r="AT61" s="10">
        <v>0</v>
      </c>
      <c r="AU61" s="10">
        <v>12000001</v>
      </c>
      <c r="AV61" s="10">
        <v>0</v>
      </c>
      <c r="AW61" s="7" t="s">
        <v>139</v>
      </c>
      <c r="AX61" s="1">
        <v>0</v>
      </c>
      <c r="AY61" s="34">
        <v>0</v>
      </c>
      <c r="AZ61" s="34">
        <v>0</v>
      </c>
      <c r="BA61" s="36" t="s">
        <v>203</v>
      </c>
      <c r="BB61" s="9">
        <v>0</v>
      </c>
      <c r="BC61" s="9">
        <v>0</v>
      </c>
      <c r="BD61" s="18">
        <v>0</v>
      </c>
      <c r="BE61" s="9">
        <v>0</v>
      </c>
      <c r="BF61" s="9">
        <v>0</v>
      </c>
      <c r="BG61" s="26">
        <v>0</v>
      </c>
      <c r="BH61" s="9">
        <v>0</v>
      </c>
    </row>
    <row r="62" spans="3:60" ht="20.100000000000001" customHeight="1">
      <c r="C62" s="8">
        <v>60010500</v>
      </c>
      <c r="D62" s="9" t="s">
        <v>204</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205</v>
      </c>
      <c r="AS62" s="9" t="s">
        <v>138</v>
      </c>
      <c r="AT62" s="10">
        <v>0</v>
      </c>
      <c r="AU62" s="10">
        <v>0</v>
      </c>
      <c r="AV62" s="10">
        <v>20000005</v>
      </c>
      <c r="AW62" s="7" t="s">
        <v>139</v>
      </c>
      <c r="AX62" s="1">
        <v>0</v>
      </c>
      <c r="AY62" s="34">
        <v>0</v>
      </c>
      <c r="AZ62" s="34">
        <v>0</v>
      </c>
      <c r="BA62" s="36" t="s">
        <v>206</v>
      </c>
      <c r="BB62" s="9">
        <v>0</v>
      </c>
      <c r="BC62" s="9">
        <v>0</v>
      </c>
      <c r="BD62" s="18">
        <v>0</v>
      </c>
      <c r="BE62" s="9">
        <v>0</v>
      </c>
      <c r="BF62" s="9">
        <v>0</v>
      </c>
      <c r="BG62" s="26">
        <v>0</v>
      </c>
      <c r="BH62" s="9">
        <v>0</v>
      </c>
    </row>
    <row r="63" spans="3:60" ht="20.100000000000001" customHeight="1">
      <c r="C63" s="8">
        <v>60010501</v>
      </c>
      <c r="D63" s="9" t="s">
        <v>204</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205</v>
      </c>
      <c r="AS63" s="9" t="s">
        <v>138</v>
      </c>
      <c r="AT63" s="10">
        <v>0</v>
      </c>
      <c r="AU63" s="10">
        <v>0</v>
      </c>
      <c r="AV63" s="10">
        <v>20000005</v>
      </c>
      <c r="AW63" s="7" t="s">
        <v>139</v>
      </c>
      <c r="AX63" s="1">
        <v>0</v>
      </c>
      <c r="AY63" s="34">
        <v>0</v>
      </c>
      <c r="AZ63" s="34">
        <v>0</v>
      </c>
      <c r="BA63" s="36" t="s">
        <v>206</v>
      </c>
      <c r="BB63" s="9">
        <v>0</v>
      </c>
      <c r="BC63" s="9">
        <v>0</v>
      </c>
      <c r="BD63" s="18">
        <v>0</v>
      </c>
      <c r="BE63" s="9">
        <v>0</v>
      </c>
      <c r="BF63" s="9">
        <v>0</v>
      </c>
      <c r="BG63" s="26">
        <v>0</v>
      </c>
      <c r="BH63" s="9">
        <v>0</v>
      </c>
    </row>
    <row r="64" spans="3:60" ht="20.100000000000001" customHeight="1">
      <c r="C64" s="8">
        <v>60010502</v>
      </c>
      <c r="D64" s="9" t="s">
        <v>204</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207</v>
      </c>
      <c r="AS64" s="9" t="s">
        <v>138</v>
      </c>
      <c r="AT64" s="10">
        <v>0</v>
      </c>
      <c r="AU64" s="10">
        <v>0</v>
      </c>
      <c r="AV64" s="10">
        <v>20000005</v>
      </c>
      <c r="AW64" s="7" t="s">
        <v>139</v>
      </c>
      <c r="AX64" s="1">
        <v>0</v>
      </c>
      <c r="AY64" s="34">
        <v>0</v>
      </c>
      <c r="AZ64" s="34">
        <v>0</v>
      </c>
      <c r="BA64" s="36" t="s">
        <v>208</v>
      </c>
      <c r="BB64" s="9">
        <v>0</v>
      </c>
      <c r="BC64" s="9">
        <v>0</v>
      </c>
      <c r="BD64" s="18">
        <v>0</v>
      </c>
      <c r="BE64" s="9">
        <v>0</v>
      </c>
      <c r="BF64" s="9">
        <v>0</v>
      </c>
      <c r="BG64" s="26">
        <v>0</v>
      </c>
      <c r="BH64" s="9">
        <v>0</v>
      </c>
    </row>
    <row r="65" spans="3:60" ht="20.100000000000001" customHeight="1">
      <c r="C65" s="8">
        <v>60010503</v>
      </c>
      <c r="D65" s="9" t="s">
        <v>204</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209</v>
      </c>
      <c r="AS65" s="9" t="s">
        <v>138</v>
      </c>
      <c r="AT65" s="10">
        <v>0</v>
      </c>
      <c r="AU65" s="10">
        <v>0</v>
      </c>
      <c r="AV65" s="10">
        <v>20000005</v>
      </c>
      <c r="AW65" s="7" t="s">
        <v>139</v>
      </c>
      <c r="AX65" s="1">
        <v>0</v>
      </c>
      <c r="AY65" s="34">
        <v>0</v>
      </c>
      <c r="AZ65" s="34">
        <v>0</v>
      </c>
      <c r="BA65" s="36" t="s">
        <v>210</v>
      </c>
      <c r="BB65" s="9">
        <v>0</v>
      </c>
      <c r="BC65" s="9">
        <v>0</v>
      </c>
      <c r="BD65" s="18">
        <v>0</v>
      </c>
      <c r="BE65" s="9">
        <v>0</v>
      </c>
      <c r="BF65" s="9">
        <v>0</v>
      </c>
      <c r="BG65" s="26">
        <v>0</v>
      </c>
      <c r="BH65" s="9">
        <v>0</v>
      </c>
    </row>
    <row r="66" spans="3:60" ht="20.100000000000001" customHeight="1">
      <c r="C66" s="8">
        <v>60010600</v>
      </c>
      <c r="D66" s="9" t="s">
        <v>211</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138</v>
      </c>
      <c r="AT66" s="10">
        <v>0</v>
      </c>
      <c r="AU66" s="10">
        <v>0</v>
      </c>
      <c r="AV66" s="10">
        <v>20000006</v>
      </c>
      <c r="AW66" s="19" t="s">
        <v>212</v>
      </c>
      <c r="AX66" s="1">
        <v>0</v>
      </c>
      <c r="AY66" s="34">
        <v>0</v>
      </c>
      <c r="AZ66" s="34">
        <v>0</v>
      </c>
      <c r="BA66" s="53" t="s">
        <v>213</v>
      </c>
      <c r="BB66" s="9">
        <v>0</v>
      </c>
      <c r="BC66" s="9">
        <v>0</v>
      </c>
      <c r="BD66" s="18">
        <v>0</v>
      </c>
      <c r="BE66" s="9">
        <v>0</v>
      </c>
      <c r="BF66" s="9">
        <v>0</v>
      </c>
      <c r="BG66" s="26">
        <v>0</v>
      </c>
      <c r="BH66" s="9">
        <v>0</v>
      </c>
    </row>
    <row r="67" spans="3:60" ht="20.100000000000001" customHeight="1">
      <c r="C67" s="8">
        <v>60010601</v>
      </c>
      <c r="D67" s="9" t="s">
        <v>211</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138</v>
      </c>
      <c r="AT67" s="10">
        <v>0</v>
      </c>
      <c r="AU67" s="10">
        <v>0</v>
      </c>
      <c r="AV67" s="10">
        <v>20000006</v>
      </c>
      <c r="AW67" s="19" t="s">
        <v>212</v>
      </c>
      <c r="AX67" s="1">
        <v>0</v>
      </c>
      <c r="AY67" s="34">
        <v>0</v>
      </c>
      <c r="AZ67" s="34">
        <v>0</v>
      </c>
      <c r="BA67" s="53" t="s">
        <v>213</v>
      </c>
      <c r="BB67" s="9">
        <v>0</v>
      </c>
      <c r="BC67" s="9">
        <v>0</v>
      </c>
      <c r="BD67" s="18">
        <v>0</v>
      </c>
      <c r="BE67" s="9">
        <v>0</v>
      </c>
      <c r="BF67" s="9">
        <v>0</v>
      </c>
      <c r="BG67" s="26">
        <v>0</v>
      </c>
      <c r="BH67" s="9">
        <v>0</v>
      </c>
    </row>
    <row r="68" spans="3:60" ht="20.100000000000001" customHeight="1">
      <c r="C68" s="8">
        <v>60010602</v>
      </c>
      <c r="D68" s="9" t="s">
        <v>211</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138</v>
      </c>
      <c r="AT68" s="10">
        <v>0</v>
      </c>
      <c r="AU68" s="10">
        <v>0</v>
      </c>
      <c r="AV68" s="10">
        <v>20000006</v>
      </c>
      <c r="AW68" s="19" t="s">
        <v>212</v>
      </c>
      <c r="AX68" s="1">
        <v>0</v>
      </c>
      <c r="AY68" s="34">
        <v>0</v>
      </c>
      <c r="AZ68" s="34">
        <v>0</v>
      </c>
      <c r="BA68" s="53" t="s">
        <v>214</v>
      </c>
      <c r="BB68" s="9">
        <v>0</v>
      </c>
      <c r="BC68" s="9">
        <v>0</v>
      </c>
      <c r="BD68" s="18">
        <v>0</v>
      </c>
      <c r="BE68" s="9">
        <v>0</v>
      </c>
      <c r="BF68" s="9">
        <v>0</v>
      </c>
      <c r="BG68" s="26">
        <v>0</v>
      </c>
      <c r="BH68" s="9">
        <v>0</v>
      </c>
    </row>
    <row r="69" spans="3:60" ht="20.100000000000001" customHeight="1">
      <c r="C69" s="8">
        <v>60010603</v>
      </c>
      <c r="D69" s="9" t="s">
        <v>211</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138</v>
      </c>
      <c r="AT69" s="10">
        <v>0</v>
      </c>
      <c r="AU69" s="10">
        <v>0</v>
      </c>
      <c r="AV69" s="10">
        <v>20000006</v>
      </c>
      <c r="AW69" s="19" t="s">
        <v>212</v>
      </c>
      <c r="AX69" s="1">
        <v>0</v>
      </c>
      <c r="AY69" s="34">
        <v>0</v>
      </c>
      <c r="AZ69" s="34">
        <v>0</v>
      </c>
      <c r="BA69" s="53" t="s">
        <v>215</v>
      </c>
      <c r="BB69" s="9">
        <v>0</v>
      </c>
      <c r="BC69" s="9">
        <v>0</v>
      </c>
      <c r="BD69" s="18">
        <v>0</v>
      </c>
      <c r="BE69" s="9">
        <v>0</v>
      </c>
      <c r="BF69" s="9">
        <v>0</v>
      </c>
      <c r="BG69" s="26">
        <v>0</v>
      </c>
      <c r="BH69" s="9">
        <v>0</v>
      </c>
    </row>
    <row r="70" spans="3:60" ht="20.100000000000001" customHeight="1">
      <c r="C70" s="8">
        <v>60030001</v>
      </c>
      <c r="D70" s="9" t="s">
        <v>175</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138</v>
      </c>
      <c r="AT70" s="10">
        <v>0</v>
      </c>
      <c r="AU70" s="10">
        <v>0</v>
      </c>
      <c r="AV70" s="10">
        <v>20000007</v>
      </c>
      <c r="AW70" s="7" t="s">
        <v>139</v>
      </c>
      <c r="AX70" s="1">
        <v>0</v>
      </c>
      <c r="AY70" s="34">
        <v>0</v>
      </c>
      <c r="AZ70" s="34">
        <v>0</v>
      </c>
      <c r="BA70" s="36" t="s">
        <v>216</v>
      </c>
      <c r="BB70" s="9">
        <v>0</v>
      </c>
      <c r="BC70" s="9">
        <v>0</v>
      </c>
      <c r="BD70" s="18">
        <v>0</v>
      </c>
      <c r="BE70" s="9">
        <v>1</v>
      </c>
      <c r="BF70" s="9">
        <v>0</v>
      </c>
      <c r="BG70" s="26">
        <v>0</v>
      </c>
      <c r="BH70" s="9">
        <v>0</v>
      </c>
    </row>
    <row r="71" spans="3:60" ht="20.100000000000001" customHeight="1">
      <c r="C71" s="8">
        <v>60030010</v>
      </c>
      <c r="D71" s="9" t="s">
        <v>217</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138</v>
      </c>
      <c r="AT71" s="10">
        <v>0</v>
      </c>
      <c r="AU71" s="10">
        <v>0</v>
      </c>
      <c r="AV71" s="10">
        <v>20000008</v>
      </c>
      <c r="AW71" s="43" t="s">
        <v>177</v>
      </c>
      <c r="AX71" s="1">
        <v>0</v>
      </c>
      <c r="AY71" s="34">
        <v>0</v>
      </c>
      <c r="AZ71" s="34">
        <v>0</v>
      </c>
      <c r="BA71" s="36" t="s">
        <v>218</v>
      </c>
      <c r="BB71" s="9">
        <v>0</v>
      </c>
      <c r="BC71" s="9">
        <v>0</v>
      </c>
      <c r="BD71" s="18">
        <v>0</v>
      </c>
      <c r="BE71" s="9">
        <v>1</v>
      </c>
      <c r="BF71" s="9">
        <v>0</v>
      </c>
      <c r="BG71" s="26">
        <v>0</v>
      </c>
      <c r="BH71" s="9">
        <v>0</v>
      </c>
    </row>
    <row r="72" spans="3:60" ht="20.100000000000001" customHeight="1">
      <c r="C72" s="8">
        <v>60030011</v>
      </c>
      <c r="D72" s="9" t="s">
        <v>217</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138</v>
      </c>
      <c r="AT72" s="10">
        <v>0</v>
      </c>
      <c r="AU72" s="10">
        <v>0</v>
      </c>
      <c r="AV72" s="10">
        <v>20000008</v>
      </c>
      <c r="AW72" s="43" t="s">
        <v>177</v>
      </c>
      <c r="AX72" s="1">
        <v>0</v>
      </c>
      <c r="AY72" s="34">
        <v>0</v>
      </c>
      <c r="AZ72" s="34">
        <v>0</v>
      </c>
      <c r="BA72" s="36" t="s">
        <v>218</v>
      </c>
      <c r="BB72" s="9">
        <v>0</v>
      </c>
      <c r="BC72" s="9">
        <v>0</v>
      </c>
      <c r="BD72" s="18">
        <v>0</v>
      </c>
      <c r="BE72" s="9">
        <v>1</v>
      </c>
      <c r="BF72" s="9">
        <v>0</v>
      </c>
      <c r="BG72" s="26">
        <v>0</v>
      </c>
      <c r="BH72" s="9">
        <v>0</v>
      </c>
    </row>
    <row r="73" spans="3:60" ht="20.100000000000001" customHeight="1">
      <c r="C73" s="8">
        <v>60030012</v>
      </c>
      <c r="D73" s="9" t="s">
        <v>217</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138</v>
      </c>
      <c r="AT73" s="10">
        <v>0</v>
      </c>
      <c r="AU73" s="10">
        <v>0</v>
      </c>
      <c r="AV73" s="10">
        <v>20000008</v>
      </c>
      <c r="AW73" s="43" t="s">
        <v>177</v>
      </c>
      <c r="AX73" s="1">
        <v>0</v>
      </c>
      <c r="AY73" s="34">
        <v>0</v>
      </c>
      <c r="AZ73" s="34">
        <v>0</v>
      </c>
      <c r="BA73" s="36" t="s">
        <v>219</v>
      </c>
      <c r="BB73" s="9">
        <v>0</v>
      </c>
      <c r="BC73" s="9">
        <v>0</v>
      </c>
      <c r="BD73" s="18">
        <v>0</v>
      </c>
      <c r="BE73" s="9">
        <v>1</v>
      </c>
      <c r="BF73" s="9">
        <v>0</v>
      </c>
      <c r="BG73" s="26">
        <v>0</v>
      </c>
      <c r="BH73" s="9">
        <v>0</v>
      </c>
    </row>
    <row r="74" spans="3:60" ht="20.100000000000001" customHeight="1">
      <c r="C74" s="8">
        <v>60030013</v>
      </c>
      <c r="D74" s="9" t="s">
        <v>217</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138</v>
      </c>
      <c r="AT74" s="10">
        <v>0</v>
      </c>
      <c r="AU74" s="10">
        <v>0</v>
      </c>
      <c r="AV74" s="10">
        <v>20000008</v>
      </c>
      <c r="AW74" s="43" t="s">
        <v>177</v>
      </c>
      <c r="AX74" s="1">
        <v>0</v>
      </c>
      <c r="AY74" s="34">
        <v>0</v>
      </c>
      <c r="AZ74" s="34">
        <v>0</v>
      </c>
      <c r="BA74" s="36" t="s">
        <v>220</v>
      </c>
      <c r="BB74" s="9">
        <v>0</v>
      </c>
      <c r="BC74" s="9">
        <v>0</v>
      </c>
      <c r="BD74" s="18">
        <v>0</v>
      </c>
      <c r="BE74" s="9">
        <v>1</v>
      </c>
      <c r="BF74" s="9">
        <v>0</v>
      </c>
      <c r="BG74" s="26">
        <v>0</v>
      </c>
      <c r="BH74" s="9">
        <v>0</v>
      </c>
    </row>
    <row r="75" spans="3:60" ht="20.100000000000001" customHeight="1">
      <c r="C75" s="42">
        <v>600003311</v>
      </c>
      <c r="D75" s="43" t="s">
        <v>175</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137</v>
      </c>
      <c r="AS75" s="50" t="s">
        <v>163</v>
      </c>
      <c r="AT75" s="42" t="s">
        <v>176</v>
      </c>
      <c r="AU75" s="42">
        <v>12000005</v>
      </c>
      <c r="AV75" s="51">
        <v>21000210</v>
      </c>
      <c r="AW75" s="43" t="s">
        <v>177</v>
      </c>
      <c r="AX75" s="43" t="s">
        <v>137</v>
      </c>
      <c r="AY75" s="44">
        <v>0</v>
      </c>
      <c r="AZ75" s="44">
        <v>0</v>
      </c>
      <c r="BA75" s="54"/>
      <c r="BB75" s="42">
        <v>0</v>
      </c>
      <c r="BC75" s="42">
        <v>0</v>
      </c>
      <c r="BD75" s="18">
        <v>0</v>
      </c>
      <c r="BE75" s="42">
        <v>0</v>
      </c>
      <c r="BF75" s="42">
        <v>0</v>
      </c>
      <c r="BG75" s="42">
        <v>0</v>
      </c>
      <c r="BH75" s="42">
        <v>0</v>
      </c>
    </row>
    <row r="76" spans="3:60" ht="20.100000000000001" customHeight="1">
      <c r="C76" s="8">
        <v>60030020</v>
      </c>
      <c r="D76" s="9" t="s">
        <v>221</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138</v>
      </c>
      <c r="AT76" s="10">
        <v>0</v>
      </c>
      <c r="AU76" s="10">
        <v>12000003</v>
      </c>
      <c r="AV76" s="10">
        <v>20000007</v>
      </c>
      <c r="AW76" s="7" t="s">
        <v>139</v>
      </c>
      <c r="AX76" s="1">
        <v>0</v>
      </c>
      <c r="AY76" s="34">
        <v>0</v>
      </c>
      <c r="AZ76" s="34">
        <v>0</v>
      </c>
      <c r="BA76" s="36" t="s">
        <v>222</v>
      </c>
      <c r="BB76" s="9">
        <v>0</v>
      </c>
      <c r="BC76" s="9">
        <v>0</v>
      </c>
      <c r="BD76" s="18">
        <v>0</v>
      </c>
      <c r="BE76" s="9">
        <v>1</v>
      </c>
      <c r="BF76" s="9">
        <v>0</v>
      </c>
      <c r="BG76" s="26">
        <v>0</v>
      </c>
      <c r="BH76" s="9">
        <v>0</v>
      </c>
    </row>
    <row r="77" spans="3:60" ht="20.100000000000001" customHeight="1">
      <c r="C77" s="8">
        <v>60030021</v>
      </c>
      <c r="D77" s="9" t="s">
        <v>221</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138</v>
      </c>
      <c r="AT77" s="10">
        <v>0</v>
      </c>
      <c r="AU77" s="10">
        <v>12000003</v>
      </c>
      <c r="AV77" s="10">
        <v>20000007</v>
      </c>
      <c r="AW77" s="7" t="s">
        <v>139</v>
      </c>
      <c r="AX77" s="1">
        <v>0</v>
      </c>
      <c r="AY77" s="34">
        <v>0</v>
      </c>
      <c r="AZ77" s="34">
        <v>0</v>
      </c>
      <c r="BA77" s="36" t="s">
        <v>222</v>
      </c>
      <c r="BB77" s="9">
        <v>0</v>
      </c>
      <c r="BC77" s="9">
        <v>0</v>
      </c>
      <c r="BD77" s="18">
        <v>0</v>
      </c>
      <c r="BE77" s="9">
        <v>1</v>
      </c>
      <c r="BF77" s="9">
        <v>0</v>
      </c>
      <c r="BG77" s="26">
        <v>0</v>
      </c>
      <c r="BH77" s="9">
        <v>0</v>
      </c>
    </row>
    <row r="78" spans="3:60" ht="20.100000000000001" customHeight="1">
      <c r="C78" s="8">
        <v>60030022</v>
      </c>
      <c r="D78" s="9" t="s">
        <v>221</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138</v>
      </c>
      <c r="AT78" s="10">
        <v>0</v>
      </c>
      <c r="AU78" s="10">
        <v>12000003</v>
      </c>
      <c r="AV78" s="10">
        <v>20000007</v>
      </c>
      <c r="AW78" s="7" t="s">
        <v>139</v>
      </c>
      <c r="AX78" s="1">
        <v>0</v>
      </c>
      <c r="AY78" s="34">
        <v>0</v>
      </c>
      <c r="AZ78" s="34">
        <v>0</v>
      </c>
      <c r="BA78" s="36" t="s">
        <v>223</v>
      </c>
      <c r="BB78" s="9">
        <v>0</v>
      </c>
      <c r="BC78" s="9">
        <v>0</v>
      </c>
      <c r="BD78" s="18">
        <v>0</v>
      </c>
      <c r="BE78" s="9">
        <v>1</v>
      </c>
      <c r="BF78" s="9">
        <v>0</v>
      </c>
      <c r="BG78" s="26">
        <v>0</v>
      </c>
      <c r="BH78" s="9">
        <v>0</v>
      </c>
    </row>
    <row r="79" spans="3:60" ht="20.100000000000001" customHeight="1">
      <c r="C79" s="8">
        <v>60030023</v>
      </c>
      <c r="D79" s="9" t="s">
        <v>221</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138</v>
      </c>
      <c r="AT79" s="10">
        <v>0</v>
      </c>
      <c r="AU79" s="10">
        <v>12000003</v>
      </c>
      <c r="AV79" s="10">
        <v>20000007</v>
      </c>
      <c r="AW79" s="7" t="s">
        <v>139</v>
      </c>
      <c r="AX79" s="1">
        <v>0</v>
      </c>
      <c r="AY79" s="34">
        <v>0</v>
      </c>
      <c r="AZ79" s="34">
        <v>0</v>
      </c>
      <c r="BA79" s="36" t="s">
        <v>224</v>
      </c>
      <c r="BB79" s="9">
        <v>0</v>
      </c>
      <c r="BC79" s="9">
        <v>0</v>
      </c>
      <c r="BD79" s="18">
        <v>0</v>
      </c>
      <c r="BE79" s="9">
        <v>1</v>
      </c>
      <c r="BF79" s="9">
        <v>0</v>
      </c>
      <c r="BG79" s="26">
        <v>0</v>
      </c>
      <c r="BH79" s="9">
        <v>0</v>
      </c>
    </row>
    <row r="80" spans="3:60" ht="20.100000000000001" customHeight="1">
      <c r="C80" s="8">
        <v>60030030</v>
      </c>
      <c r="D80" s="9" t="s">
        <v>225</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138</v>
      </c>
      <c r="AT80" s="10">
        <v>0</v>
      </c>
      <c r="AU80" s="10">
        <v>0</v>
      </c>
      <c r="AV80" s="10">
        <v>0</v>
      </c>
      <c r="AW80" s="19" t="s">
        <v>139</v>
      </c>
      <c r="AX80" s="1">
        <v>0</v>
      </c>
      <c r="AY80" s="34">
        <v>0</v>
      </c>
      <c r="AZ80" s="34">
        <v>0</v>
      </c>
      <c r="BA80" s="36" t="s">
        <v>226</v>
      </c>
      <c r="BB80" s="9">
        <v>0</v>
      </c>
      <c r="BC80" s="9">
        <v>0</v>
      </c>
      <c r="BD80" s="18">
        <v>0</v>
      </c>
      <c r="BE80" s="9">
        <v>0</v>
      </c>
      <c r="BF80" s="9">
        <v>0</v>
      </c>
      <c r="BG80" s="26">
        <v>0</v>
      </c>
      <c r="BH80" s="9">
        <v>0</v>
      </c>
    </row>
    <row r="81" spans="3:60" ht="20.100000000000001" customHeight="1">
      <c r="C81" s="8">
        <v>60030031</v>
      </c>
      <c r="D81" s="9" t="s">
        <v>225</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138</v>
      </c>
      <c r="AT81" s="10">
        <v>0</v>
      </c>
      <c r="AU81" s="10">
        <v>0</v>
      </c>
      <c r="AV81" s="10">
        <v>0</v>
      </c>
      <c r="AW81" s="19" t="s">
        <v>139</v>
      </c>
      <c r="AX81" s="1">
        <v>0</v>
      </c>
      <c r="AY81" s="34">
        <v>0</v>
      </c>
      <c r="AZ81" s="34">
        <v>0</v>
      </c>
      <c r="BA81" s="36" t="s">
        <v>226</v>
      </c>
      <c r="BB81" s="9">
        <v>0</v>
      </c>
      <c r="BC81" s="9">
        <v>0</v>
      </c>
      <c r="BD81" s="18">
        <v>0</v>
      </c>
      <c r="BE81" s="9">
        <v>0</v>
      </c>
      <c r="BF81" s="9">
        <v>0</v>
      </c>
      <c r="BG81" s="26">
        <v>0</v>
      </c>
      <c r="BH81" s="9">
        <v>0</v>
      </c>
    </row>
    <row r="82" spans="3:60" ht="20.100000000000001" customHeight="1">
      <c r="C82" s="8">
        <v>60030032</v>
      </c>
      <c r="D82" s="9" t="s">
        <v>225</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138</v>
      </c>
      <c r="AT82" s="10">
        <v>0</v>
      </c>
      <c r="AU82" s="10">
        <v>0</v>
      </c>
      <c r="AV82" s="10">
        <v>0</v>
      </c>
      <c r="AW82" s="19" t="s">
        <v>139</v>
      </c>
      <c r="AX82" s="1">
        <v>0</v>
      </c>
      <c r="AY82" s="34">
        <v>0</v>
      </c>
      <c r="AZ82" s="34">
        <v>0</v>
      </c>
      <c r="BA82" s="36" t="s">
        <v>227</v>
      </c>
      <c r="BB82" s="9">
        <v>0</v>
      </c>
      <c r="BC82" s="9">
        <v>0</v>
      </c>
      <c r="BD82" s="18">
        <v>0</v>
      </c>
      <c r="BE82" s="9">
        <v>0</v>
      </c>
      <c r="BF82" s="9">
        <v>0</v>
      </c>
      <c r="BG82" s="26">
        <v>0</v>
      </c>
      <c r="BH82" s="9">
        <v>0</v>
      </c>
    </row>
    <row r="83" spans="3:60" ht="20.100000000000001" customHeight="1">
      <c r="C83" s="8">
        <v>60030033</v>
      </c>
      <c r="D83" s="9" t="s">
        <v>225</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138</v>
      </c>
      <c r="AT83" s="10">
        <v>0</v>
      </c>
      <c r="AU83" s="10">
        <v>0</v>
      </c>
      <c r="AV83" s="10">
        <v>0</v>
      </c>
      <c r="AW83" s="19" t="s">
        <v>139</v>
      </c>
      <c r="AX83" s="1">
        <v>0</v>
      </c>
      <c r="AY83" s="34">
        <v>0</v>
      </c>
      <c r="AZ83" s="34">
        <v>0</v>
      </c>
      <c r="BA83" s="36" t="s">
        <v>228</v>
      </c>
      <c r="BB83" s="9">
        <v>0</v>
      </c>
      <c r="BC83" s="9">
        <v>0</v>
      </c>
      <c r="BD83" s="18">
        <v>0</v>
      </c>
      <c r="BE83" s="9">
        <v>0</v>
      </c>
      <c r="BF83" s="9">
        <v>0</v>
      </c>
      <c r="BG83" s="26">
        <v>0</v>
      </c>
      <c r="BH83" s="9">
        <v>0</v>
      </c>
    </row>
    <row r="84" spans="3:60" ht="20.100000000000001" customHeight="1">
      <c r="C84" s="42">
        <v>620211021</v>
      </c>
      <c r="D84" s="43" t="s">
        <v>225</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137</v>
      </c>
      <c r="AS84" s="43" t="s">
        <v>138</v>
      </c>
      <c r="AT84" s="42" t="s">
        <v>229</v>
      </c>
      <c r="AU84" s="42">
        <v>0</v>
      </c>
      <c r="AV84" s="42">
        <v>0</v>
      </c>
      <c r="AW84" s="43" t="s">
        <v>139</v>
      </c>
      <c r="AX84" s="43" t="s">
        <v>137</v>
      </c>
      <c r="AY84" s="44">
        <v>0</v>
      </c>
      <c r="AZ84" s="44">
        <v>0</v>
      </c>
      <c r="BA84" s="55" t="s">
        <v>230</v>
      </c>
      <c r="BB84" s="42">
        <v>0</v>
      </c>
      <c r="BC84" s="42">
        <v>1</v>
      </c>
      <c r="BD84" s="18">
        <v>0</v>
      </c>
      <c r="BE84" s="42">
        <v>0</v>
      </c>
      <c r="BF84" s="42">
        <v>0</v>
      </c>
      <c r="BG84" s="42">
        <v>0</v>
      </c>
      <c r="BH84" s="9">
        <v>0</v>
      </c>
    </row>
    <row r="85" spans="3:60" ht="20.100000000000001" customHeight="1">
      <c r="C85" s="8">
        <v>60030040</v>
      </c>
      <c r="D85" s="9" t="s">
        <v>231</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138</v>
      </c>
      <c r="AT85" s="10">
        <v>0</v>
      </c>
      <c r="AU85" s="10">
        <v>0</v>
      </c>
      <c r="AV85" s="10">
        <v>20000009</v>
      </c>
      <c r="AW85" s="19" t="s">
        <v>139</v>
      </c>
      <c r="AX85" s="1">
        <v>0</v>
      </c>
      <c r="AY85" s="34">
        <v>0</v>
      </c>
      <c r="AZ85" s="34">
        <v>0</v>
      </c>
      <c r="BA85" s="36" t="s">
        <v>232</v>
      </c>
      <c r="BB85" s="9">
        <v>0</v>
      </c>
      <c r="BC85" s="9">
        <v>0</v>
      </c>
      <c r="BD85" s="18">
        <v>0</v>
      </c>
      <c r="BE85" s="9">
        <v>0</v>
      </c>
      <c r="BF85" s="9">
        <v>0</v>
      </c>
      <c r="BG85" s="26">
        <v>0</v>
      </c>
      <c r="BH85" s="9">
        <v>0</v>
      </c>
    </row>
    <row r="86" spans="3:60" ht="20.100000000000001" customHeight="1">
      <c r="C86" s="8">
        <v>60030041</v>
      </c>
      <c r="D86" s="9" t="s">
        <v>231</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138</v>
      </c>
      <c r="AT86" s="10">
        <v>0</v>
      </c>
      <c r="AU86" s="10">
        <v>0</v>
      </c>
      <c r="AV86" s="10">
        <v>20000009</v>
      </c>
      <c r="AW86" s="19" t="s">
        <v>139</v>
      </c>
      <c r="AX86" s="1">
        <v>0</v>
      </c>
      <c r="AY86" s="34">
        <v>0</v>
      </c>
      <c r="AZ86" s="34">
        <v>0</v>
      </c>
      <c r="BA86" s="36" t="s">
        <v>232</v>
      </c>
      <c r="BB86" s="9">
        <v>0</v>
      </c>
      <c r="BC86" s="9">
        <v>0</v>
      </c>
      <c r="BD86" s="18">
        <v>0</v>
      </c>
      <c r="BE86" s="9">
        <v>0</v>
      </c>
      <c r="BF86" s="9">
        <v>0</v>
      </c>
      <c r="BG86" s="26">
        <v>0</v>
      </c>
      <c r="BH86" s="9">
        <v>0</v>
      </c>
    </row>
    <row r="87" spans="3:60" ht="20.100000000000001" customHeight="1">
      <c r="C87" s="8">
        <v>60030042</v>
      </c>
      <c r="D87" s="9" t="s">
        <v>231</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138</v>
      </c>
      <c r="AT87" s="10">
        <v>0</v>
      </c>
      <c r="AU87" s="10">
        <v>0</v>
      </c>
      <c r="AV87" s="10">
        <v>20000009</v>
      </c>
      <c r="AW87" s="19" t="s">
        <v>139</v>
      </c>
      <c r="AX87" s="1">
        <v>0</v>
      </c>
      <c r="AY87" s="34">
        <v>0</v>
      </c>
      <c r="AZ87" s="34">
        <v>0</v>
      </c>
      <c r="BA87" s="36" t="s">
        <v>233</v>
      </c>
      <c r="BB87" s="9">
        <v>0</v>
      </c>
      <c r="BC87" s="9">
        <v>0</v>
      </c>
      <c r="BD87" s="18">
        <v>0</v>
      </c>
      <c r="BE87" s="9">
        <v>0</v>
      </c>
      <c r="BF87" s="9">
        <v>0</v>
      </c>
      <c r="BG87" s="26">
        <v>0</v>
      </c>
      <c r="BH87" s="9">
        <v>0</v>
      </c>
    </row>
    <row r="88" spans="3:60" ht="20.100000000000001" customHeight="1">
      <c r="C88" s="8">
        <v>60030043</v>
      </c>
      <c r="D88" s="9" t="s">
        <v>231</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138</v>
      </c>
      <c r="AT88" s="10">
        <v>0</v>
      </c>
      <c r="AU88" s="10">
        <v>0</v>
      </c>
      <c r="AV88" s="10">
        <v>20000009</v>
      </c>
      <c r="AW88" s="19" t="s">
        <v>139</v>
      </c>
      <c r="AX88" s="1">
        <v>0</v>
      </c>
      <c r="AY88" s="34">
        <v>0</v>
      </c>
      <c r="AZ88" s="34">
        <v>0</v>
      </c>
      <c r="BA88" s="36" t="s">
        <v>234</v>
      </c>
      <c r="BB88" s="9">
        <v>0</v>
      </c>
      <c r="BC88" s="9">
        <v>0</v>
      </c>
      <c r="BD88" s="18">
        <v>0</v>
      </c>
      <c r="BE88" s="9">
        <v>0</v>
      </c>
      <c r="BF88" s="9">
        <v>0</v>
      </c>
      <c r="BG88" s="26">
        <v>0</v>
      </c>
      <c r="BH88" s="9">
        <v>0</v>
      </c>
    </row>
    <row r="89" spans="3:60" ht="20.100000000000001" customHeight="1">
      <c r="C89" s="8">
        <v>60030050</v>
      </c>
      <c r="D89" s="9" t="s">
        <v>235</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138</v>
      </c>
      <c r="AT89" s="10">
        <v>0</v>
      </c>
      <c r="AU89" s="10">
        <v>0</v>
      </c>
      <c r="AV89" s="10">
        <v>20000010</v>
      </c>
      <c r="AW89" s="19" t="s">
        <v>212</v>
      </c>
      <c r="AX89" s="1">
        <v>1</v>
      </c>
      <c r="AY89" s="34">
        <v>0</v>
      </c>
      <c r="AZ89" s="34">
        <v>0</v>
      </c>
      <c r="BA89" s="36" t="s">
        <v>236</v>
      </c>
      <c r="BB89" s="9">
        <v>0</v>
      </c>
      <c r="BC89" s="9">
        <v>1</v>
      </c>
      <c r="BD89" s="18">
        <v>0</v>
      </c>
      <c r="BE89" s="9">
        <v>0</v>
      </c>
      <c r="BF89" s="9">
        <v>0</v>
      </c>
      <c r="BG89" s="26">
        <v>0</v>
      </c>
      <c r="BH89" s="9">
        <v>0</v>
      </c>
    </row>
    <row r="90" spans="3:60" ht="20.100000000000001" customHeight="1">
      <c r="C90" s="8">
        <v>60030051</v>
      </c>
      <c r="D90" s="9" t="s">
        <v>235</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138</v>
      </c>
      <c r="AT90" s="10">
        <v>0</v>
      </c>
      <c r="AU90" s="10">
        <v>0</v>
      </c>
      <c r="AV90" s="10">
        <v>20000010</v>
      </c>
      <c r="AW90" s="19" t="s">
        <v>212</v>
      </c>
      <c r="AX90" s="1">
        <v>1</v>
      </c>
      <c r="AY90" s="34">
        <v>0</v>
      </c>
      <c r="AZ90" s="34">
        <v>0</v>
      </c>
      <c r="BA90" s="36" t="s">
        <v>236</v>
      </c>
      <c r="BB90" s="9">
        <v>0</v>
      </c>
      <c r="BC90" s="9">
        <v>1</v>
      </c>
      <c r="BD90" s="18">
        <v>0</v>
      </c>
      <c r="BE90" s="9">
        <v>0</v>
      </c>
      <c r="BF90" s="9">
        <v>0</v>
      </c>
      <c r="BG90" s="26">
        <v>0</v>
      </c>
      <c r="BH90" s="9">
        <v>0</v>
      </c>
    </row>
    <row r="91" spans="3:60" ht="20.100000000000001" customHeight="1">
      <c r="C91" s="8">
        <v>60030052</v>
      </c>
      <c r="D91" s="9" t="s">
        <v>235</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138</v>
      </c>
      <c r="AT91" s="10">
        <v>0</v>
      </c>
      <c r="AU91" s="10">
        <v>0</v>
      </c>
      <c r="AV91" s="10">
        <v>20000010</v>
      </c>
      <c r="AW91" s="19" t="s">
        <v>212</v>
      </c>
      <c r="AX91" s="1">
        <v>1</v>
      </c>
      <c r="AY91" s="34">
        <v>0</v>
      </c>
      <c r="AZ91" s="34">
        <v>0</v>
      </c>
      <c r="BA91" s="36" t="s">
        <v>237</v>
      </c>
      <c r="BB91" s="9">
        <v>0</v>
      </c>
      <c r="BC91" s="9">
        <v>1</v>
      </c>
      <c r="BD91" s="18">
        <v>0</v>
      </c>
      <c r="BE91" s="9">
        <v>0</v>
      </c>
      <c r="BF91" s="9">
        <v>0</v>
      </c>
      <c r="BG91" s="26">
        <v>0</v>
      </c>
      <c r="BH91" s="9">
        <v>0</v>
      </c>
    </row>
    <row r="92" spans="3:60" ht="20.100000000000001" customHeight="1">
      <c r="C92" s="8">
        <v>60030053</v>
      </c>
      <c r="D92" s="9" t="s">
        <v>235</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138</v>
      </c>
      <c r="AT92" s="10">
        <v>0</v>
      </c>
      <c r="AU92" s="10">
        <v>0</v>
      </c>
      <c r="AV92" s="10">
        <v>20000010</v>
      </c>
      <c r="AW92" s="19" t="s">
        <v>212</v>
      </c>
      <c r="AX92" s="1">
        <v>1</v>
      </c>
      <c r="AY92" s="34">
        <v>0</v>
      </c>
      <c r="AZ92" s="34">
        <v>0</v>
      </c>
      <c r="BA92" s="36" t="s">
        <v>238</v>
      </c>
      <c r="BB92" s="9">
        <v>0</v>
      </c>
      <c r="BC92" s="9">
        <v>1</v>
      </c>
      <c r="BD92" s="18">
        <v>0</v>
      </c>
      <c r="BE92" s="9">
        <v>0</v>
      </c>
      <c r="BF92" s="9">
        <v>0</v>
      </c>
      <c r="BG92" s="26">
        <v>0</v>
      </c>
      <c r="BH92" s="9">
        <v>0</v>
      </c>
    </row>
    <row r="93" spans="3:60" ht="20.100000000000001" customHeight="1">
      <c r="C93" s="45">
        <v>620214021</v>
      </c>
      <c r="D93" s="43" t="s">
        <v>239</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240</v>
      </c>
      <c r="AT93" s="42" t="s">
        <v>241</v>
      </c>
      <c r="AU93" s="42">
        <v>10002001</v>
      </c>
      <c r="AV93" s="42">
        <v>21101040</v>
      </c>
      <c r="AW93" s="43" t="s">
        <v>212</v>
      </c>
      <c r="AX93" s="43" t="s">
        <v>242</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spans="3:60" ht="20.100000000000001" customHeight="1">
      <c r="C94" s="8">
        <v>60030060</v>
      </c>
      <c r="D94" s="9" t="s">
        <v>243</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138</v>
      </c>
      <c r="AT94" s="10">
        <v>0</v>
      </c>
      <c r="AU94" s="10">
        <v>0</v>
      </c>
      <c r="AV94" s="10">
        <v>20000011</v>
      </c>
      <c r="AW94" s="19" t="s">
        <v>139</v>
      </c>
      <c r="AX94" s="1">
        <v>0</v>
      </c>
      <c r="AY94" s="34">
        <v>0</v>
      </c>
      <c r="AZ94" s="34">
        <v>0</v>
      </c>
      <c r="BA94" s="36" t="s">
        <v>244</v>
      </c>
      <c r="BB94" s="9">
        <v>0</v>
      </c>
      <c r="BC94" s="9">
        <v>0</v>
      </c>
      <c r="BD94" s="18">
        <v>0</v>
      </c>
      <c r="BE94" s="9">
        <v>0</v>
      </c>
      <c r="BF94" s="9">
        <v>0</v>
      </c>
      <c r="BG94" s="26">
        <v>0</v>
      </c>
      <c r="BH94" s="9">
        <v>0</v>
      </c>
    </row>
    <row r="95" spans="3:60" ht="20.100000000000001" customHeight="1">
      <c r="C95" s="8">
        <v>60030061</v>
      </c>
      <c r="D95" s="9" t="s">
        <v>243</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138</v>
      </c>
      <c r="AT95" s="10">
        <v>0</v>
      </c>
      <c r="AU95" s="10">
        <v>0</v>
      </c>
      <c r="AV95" s="10">
        <v>20000011</v>
      </c>
      <c r="AW95" s="19" t="s">
        <v>139</v>
      </c>
      <c r="AX95" s="1">
        <v>0</v>
      </c>
      <c r="AY95" s="34">
        <v>0</v>
      </c>
      <c r="AZ95" s="34">
        <v>0</v>
      </c>
      <c r="BA95" s="36" t="s">
        <v>244</v>
      </c>
      <c r="BB95" s="9">
        <v>0</v>
      </c>
      <c r="BC95" s="9">
        <v>0</v>
      </c>
      <c r="BD95" s="18">
        <v>0</v>
      </c>
      <c r="BE95" s="9">
        <v>0</v>
      </c>
      <c r="BF95" s="9">
        <v>0</v>
      </c>
      <c r="BG95" s="26">
        <v>0</v>
      </c>
      <c r="BH95" s="9">
        <v>0</v>
      </c>
    </row>
    <row r="96" spans="3:60" ht="20.100000000000001" customHeight="1">
      <c r="C96" s="8">
        <v>60030062</v>
      </c>
      <c r="D96" s="9" t="s">
        <v>243</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138</v>
      </c>
      <c r="AT96" s="10">
        <v>0</v>
      </c>
      <c r="AU96" s="10">
        <v>0</v>
      </c>
      <c r="AV96" s="10">
        <v>20000011</v>
      </c>
      <c r="AW96" s="19" t="s">
        <v>139</v>
      </c>
      <c r="AX96" s="1">
        <v>0</v>
      </c>
      <c r="AY96" s="34">
        <v>0</v>
      </c>
      <c r="AZ96" s="34">
        <v>0</v>
      </c>
      <c r="BA96" s="36" t="s">
        <v>245</v>
      </c>
      <c r="BB96" s="9">
        <v>0</v>
      </c>
      <c r="BC96" s="9">
        <v>0</v>
      </c>
      <c r="BD96" s="18">
        <v>0</v>
      </c>
      <c r="BE96" s="9">
        <v>0</v>
      </c>
      <c r="BF96" s="9">
        <v>0</v>
      </c>
      <c r="BG96" s="26">
        <v>0</v>
      </c>
      <c r="BH96" s="9">
        <v>0</v>
      </c>
    </row>
    <row r="97" spans="3:60" ht="20.100000000000001" customHeight="1">
      <c r="C97" s="8">
        <v>60030063</v>
      </c>
      <c r="D97" s="9" t="s">
        <v>243</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138</v>
      </c>
      <c r="AT97" s="10">
        <v>0</v>
      </c>
      <c r="AU97" s="10">
        <v>0</v>
      </c>
      <c r="AV97" s="10">
        <v>20000011</v>
      </c>
      <c r="AW97" s="19" t="s">
        <v>139</v>
      </c>
      <c r="AX97" s="1">
        <v>0</v>
      </c>
      <c r="AY97" s="34">
        <v>0</v>
      </c>
      <c r="AZ97" s="34">
        <v>0</v>
      </c>
      <c r="BA97" s="36" t="s">
        <v>246</v>
      </c>
      <c r="BB97" s="9">
        <v>0</v>
      </c>
      <c r="BC97" s="9">
        <v>0</v>
      </c>
      <c r="BD97" s="18">
        <v>0</v>
      </c>
      <c r="BE97" s="9">
        <v>0</v>
      </c>
      <c r="BF97" s="9">
        <v>0</v>
      </c>
      <c r="BG97" s="26">
        <v>0</v>
      </c>
      <c r="BH97" s="9">
        <v>0</v>
      </c>
    </row>
    <row r="98" spans="3:60" ht="20.100000000000001" customHeight="1">
      <c r="C98" s="8">
        <v>60090001</v>
      </c>
      <c r="D98" s="9" t="s">
        <v>247</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138</v>
      </c>
      <c r="AT98" s="10">
        <v>0</v>
      </c>
      <c r="AU98" s="10">
        <v>0</v>
      </c>
      <c r="AV98" s="10">
        <v>20000001</v>
      </c>
      <c r="AW98" s="19" t="s">
        <v>139</v>
      </c>
      <c r="AX98" s="1">
        <v>0</v>
      </c>
      <c r="AY98" s="34">
        <v>0</v>
      </c>
      <c r="AZ98" s="34">
        <v>0</v>
      </c>
      <c r="BA98" s="53" t="s">
        <v>248</v>
      </c>
      <c r="BB98" s="9">
        <v>0</v>
      </c>
      <c r="BC98" s="9">
        <v>0</v>
      </c>
      <c r="BD98" s="18">
        <v>0</v>
      </c>
      <c r="BE98" s="9">
        <v>0</v>
      </c>
      <c r="BF98" s="9">
        <v>0</v>
      </c>
      <c r="BG98" s="26">
        <v>0</v>
      </c>
      <c r="BH98" s="9">
        <v>0</v>
      </c>
    </row>
    <row r="99" spans="3:60" ht="20.100000000000001" customHeight="1">
      <c r="C99" s="8">
        <v>60090002</v>
      </c>
      <c r="D99" s="20" t="s">
        <v>249</v>
      </c>
      <c r="E99" s="9">
        <v>1</v>
      </c>
      <c r="F99" s="8">
        <v>60090002</v>
      </c>
      <c r="G99" s="9">
        <v>0</v>
      </c>
      <c r="H99" s="10">
        <v>0</v>
      </c>
      <c r="I99" s="9">
        <v>0</v>
      </c>
      <c r="J99" s="9">
        <v>0</v>
      </c>
      <c r="K99" s="10">
        <v>0</v>
      </c>
      <c r="L99" s="10">
        <v>0</v>
      </c>
      <c r="M99" s="9" t="s">
        <v>250</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139</v>
      </c>
      <c r="AX99" s="1">
        <v>0</v>
      </c>
      <c r="AY99" s="34">
        <v>0</v>
      </c>
      <c r="AZ99" s="34">
        <v>0</v>
      </c>
      <c r="BA99" s="53" t="s">
        <v>251</v>
      </c>
      <c r="BB99" s="9">
        <v>0</v>
      </c>
      <c r="BC99" s="9">
        <v>0</v>
      </c>
      <c r="BD99" s="18">
        <v>0</v>
      </c>
      <c r="BE99" s="9">
        <v>0</v>
      </c>
      <c r="BF99" s="9">
        <v>0</v>
      </c>
      <c r="BG99" s="26">
        <v>0</v>
      </c>
      <c r="BH99" s="9">
        <v>0</v>
      </c>
    </row>
    <row r="100" spans="3:60" ht="20.100000000000001" customHeight="1">
      <c r="C100" s="8">
        <v>60090003</v>
      </c>
      <c r="D100" s="9" t="s">
        <v>252</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146</v>
      </c>
      <c r="AG100" s="10">
        <v>0</v>
      </c>
      <c r="AH100" s="25">
        <v>0</v>
      </c>
      <c r="AI100" s="9">
        <v>0</v>
      </c>
      <c r="AJ100" s="26">
        <v>0</v>
      </c>
      <c r="AK100" s="9">
        <v>0</v>
      </c>
      <c r="AL100" s="9">
        <v>0</v>
      </c>
      <c r="AM100" s="9">
        <v>0</v>
      </c>
      <c r="AN100" s="9">
        <v>3000</v>
      </c>
      <c r="AO100" s="9">
        <v>0.5</v>
      </c>
      <c r="AP100" s="9">
        <v>0</v>
      </c>
      <c r="AQ100" s="6">
        <v>0</v>
      </c>
      <c r="AR100" s="9">
        <v>0</v>
      </c>
      <c r="AS100" s="9" t="s">
        <v>196</v>
      </c>
      <c r="AT100" s="10">
        <v>0</v>
      </c>
      <c r="AU100" s="10">
        <v>12000002</v>
      </c>
      <c r="AV100" s="10">
        <v>20000012</v>
      </c>
      <c r="AW100" s="19" t="s">
        <v>139</v>
      </c>
      <c r="AX100" s="1">
        <v>0</v>
      </c>
      <c r="AY100" s="34">
        <v>0</v>
      </c>
      <c r="AZ100" s="34">
        <v>0</v>
      </c>
      <c r="BA100" s="53" t="s">
        <v>253</v>
      </c>
      <c r="BB100" s="9">
        <v>0</v>
      </c>
      <c r="BC100" s="9">
        <v>0</v>
      </c>
      <c r="BD100" s="18">
        <v>0</v>
      </c>
      <c r="BE100" s="9">
        <v>0</v>
      </c>
      <c r="BF100" s="9">
        <v>0</v>
      </c>
      <c r="BG100" s="26">
        <v>0</v>
      </c>
      <c r="BH100" s="9">
        <v>0</v>
      </c>
    </row>
    <row r="101" spans="3:60" ht="20.100000000000001" customHeight="1">
      <c r="C101" s="8">
        <v>60090004</v>
      </c>
      <c r="D101" s="9" t="s">
        <v>254</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138</v>
      </c>
      <c r="AT101" s="10">
        <v>0</v>
      </c>
      <c r="AU101" s="10">
        <v>0</v>
      </c>
      <c r="AV101" s="10">
        <v>0</v>
      </c>
      <c r="AW101" s="19" t="s">
        <v>139</v>
      </c>
      <c r="AX101" s="1">
        <v>0</v>
      </c>
      <c r="AY101" s="34">
        <v>0</v>
      </c>
      <c r="AZ101" s="34">
        <v>0</v>
      </c>
      <c r="BA101" s="53" t="s">
        <v>255</v>
      </c>
      <c r="BB101" s="9">
        <v>0</v>
      </c>
      <c r="BC101" s="9">
        <v>0</v>
      </c>
      <c r="BD101" s="18">
        <v>0</v>
      </c>
      <c r="BE101" s="9">
        <v>0</v>
      </c>
      <c r="BF101" s="9">
        <v>0</v>
      </c>
      <c r="BG101" s="26">
        <v>0</v>
      </c>
      <c r="BH101" s="9">
        <v>0</v>
      </c>
    </row>
    <row r="102" spans="3:60" ht="20.100000000000001" customHeight="1">
      <c r="C102" s="8">
        <v>60090005</v>
      </c>
      <c r="D102" s="9" t="s">
        <v>256</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138</v>
      </c>
      <c r="AT102" s="10">
        <v>0</v>
      </c>
      <c r="AU102" s="10">
        <v>0</v>
      </c>
      <c r="AV102" s="10">
        <v>0</v>
      </c>
      <c r="AW102" s="19" t="s">
        <v>139</v>
      </c>
      <c r="AX102" s="1">
        <v>0</v>
      </c>
      <c r="AY102" s="34">
        <v>0</v>
      </c>
      <c r="AZ102" s="34">
        <v>0</v>
      </c>
      <c r="BA102" s="53" t="s">
        <v>257</v>
      </c>
      <c r="BB102" s="9">
        <v>0</v>
      </c>
      <c r="BC102" s="9">
        <v>0</v>
      </c>
      <c r="BD102" s="18">
        <v>0</v>
      </c>
      <c r="BE102" s="9">
        <v>0</v>
      </c>
      <c r="BF102" s="9">
        <v>0</v>
      </c>
      <c r="BG102" s="26">
        <v>0</v>
      </c>
      <c r="BH102" s="9">
        <v>0</v>
      </c>
    </row>
    <row r="103" spans="3:60" ht="20.100000000000001" customHeight="1">
      <c r="C103" s="8">
        <v>60090006</v>
      </c>
      <c r="D103" s="9" t="s">
        <v>258</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138</v>
      </c>
      <c r="AT103" s="10">
        <v>0</v>
      </c>
      <c r="AU103" s="10">
        <v>0</v>
      </c>
      <c r="AV103" s="10">
        <v>0</v>
      </c>
      <c r="AW103" s="19" t="s">
        <v>139</v>
      </c>
      <c r="AX103" s="1">
        <v>0</v>
      </c>
      <c r="AY103" s="34">
        <v>0</v>
      </c>
      <c r="AZ103" s="34">
        <v>0</v>
      </c>
      <c r="BA103" s="53" t="s">
        <v>259</v>
      </c>
      <c r="BB103" s="9">
        <v>0</v>
      </c>
      <c r="BC103" s="9">
        <v>0</v>
      </c>
      <c r="BD103" s="18">
        <v>0</v>
      </c>
      <c r="BE103" s="9">
        <v>0</v>
      </c>
      <c r="BF103" s="9">
        <v>0</v>
      </c>
      <c r="BG103" s="26">
        <v>0</v>
      </c>
      <c r="BH103" s="9">
        <v>0</v>
      </c>
    </row>
    <row r="104" spans="3:60" ht="20.100000000000001" customHeight="1">
      <c r="C104" s="8">
        <v>60090007</v>
      </c>
      <c r="D104" s="9" t="s">
        <v>247</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138</v>
      </c>
      <c r="AT104" s="10">
        <v>0</v>
      </c>
      <c r="AU104" s="10">
        <v>0</v>
      </c>
      <c r="AV104" s="10">
        <v>20000001</v>
      </c>
      <c r="AW104" s="19" t="s">
        <v>139</v>
      </c>
      <c r="AX104" s="1">
        <v>0</v>
      </c>
      <c r="AY104" s="34">
        <v>0</v>
      </c>
      <c r="AZ104" s="34">
        <v>0</v>
      </c>
      <c r="BA104" s="53" t="s">
        <v>260</v>
      </c>
      <c r="BB104" s="9">
        <v>0</v>
      </c>
      <c r="BC104" s="9">
        <v>0</v>
      </c>
      <c r="BD104" s="18">
        <v>0</v>
      </c>
      <c r="BE104" s="9">
        <v>0</v>
      </c>
      <c r="BF104" s="9">
        <v>0</v>
      </c>
      <c r="BG104" s="26">
        <v>0</v>
      </c>
      <c r="BH104" s="9">
        <v>0</v>
      </c>
    </row>
    <row r="105" spans="3:60" ht="20.100000000000001" customHeight="1">
      <c r="C105" s="8">
        <v>60091001</v>
      </c>
      <c r="D105" s="46" t="s">
        <v>261</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262</v>
      </c>
      <c r="AS105" s="9" t="s">
        <v>138</v>
      </c>
      <c r="AT105" s="10">
        <v>0</v>
      </c>
      <c r="AU105" s="10">
        <v>0</v>
      </c>
      <c r="AV105" s="10">
        <v>0</v>
      </c>
      <c r="AW105" s="19" t="s">
        <v>139</v>
      </c>
      <c r="AX105" s="1">
        <v>0</v>
      </c>
      <c r="AY105" s="34">
        <v>0</v>
      </c>
      <c r="AZ105" s="34">
        <v>0</v>
      </c>
      <c r="BA105" s="53" t="s">
        <v>263</v>
      </c>
      <c r="BB105" s="9">
        <v>0</v>
      </c>
      <c r="BC105" s="9">
        <v>0</v>
      </c>
      <c r="BD105" s="18">
        <v>0</v>
      </c>
      <c r="BE105" s="9">
        <v>0</v>
      </c>
      <c r="BF105" s="9">
        <v>0</v>
      </c>
      <c r="BG105" s="26">
        <v>0</v>
      </c>
      <c r="BH105" s="9">
        <v>0</v>
      </c>
    </row>
    <row r="106" spans="3:60" ht="20.100000000000001" customHeight="1">
      <c r="C106" s="8">
        <v>60091002</v>
      </c>
      <c r="D106" s="46" t="s">
        <v>264</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184</v>
      </c>
      <c r="AG106" s="10">
        <v>2</v>
      </c>
      <c r="AH106" s="25">
        <v>1</v>
      </c>
      <c r="AI106" s="9">
        <v>1</v>
      </c>
      <c r="AJ106" s="26">
        <v>0</v>
      </c>
      <c r="AK106" s="9">
        <v>0</v>
      </c>
      <c r="AL106" s="9">
        <v>0</v>
      </c>
      <c r="AM106" s="9">
        <v>0.5</v>
      </c>
      <c r="AN106" s="9">
        <v>1000</v>
      </c>
      <c r="AO106" s="9">
        <v>0</v>
      </c>
      <c r="AP106" s="9">
        <v>0</v>
      </c>
      <c r="AQ106" s="6">
        <v>0</v>
      </c>
      <c r="AR106" s="9">
        <v>90091003</v>
      </c>
      <c r="AS106" s="9" t="s">
        <v>138</v>
      </c>
      <c r="AT106" s="10">
        <v>0</v>
      </c>
      <c r="AU106" s="10">
        <v>0</v>
      </c>
      <c r="AV106" s="10">
        <v>20000013</v>
      </c>
      <c r="AW106" s="19" t="s">
        <v>139</v>
      </c>
      <c r="AX106" s="1">
        <v>0</v>
      </c>
      <c r="AY106" s="34">
        <v>0</v>
      </c>
      <c r="AZ106" s="34">
        <v>0</v>
      </c>
      <c r="BA106" s="53" t="s">
        <v>265</v>
      </c>
      <c r="BB106" s="9">
        <v>0</v>
      </c>
      <c r="BC106" s="9">
        <v>0</v>
      </c>
      <c r="BD106" s="18">
        <v>0</v>
      </c>
      <c r="BE106" s="9">
        <v>0</v>
      </c>
      <c r="BF106" s="9">
        <v>0</v>
      </c>
      <c r="BG106" s="26">
        <v>0</v>
      </c>
      <c r="BH106" s="9">
        <v>0</v>
      </c>
    </row>
    <row r="107" spans="3:60" ht="20.100000000000001" customHeight="1">
      <c r="C107" s="8">
        <v>60091003</v>
      </c>
      <c r="D107" s="46" t="s">
        <v>266</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184</v>
      </c>
      <c r="AG107" s="10">
        <v>2</v>
      </c>
      <c r="AH107" s="25">
        <v>1</v>
      </c>
      <c r="AI107" s="9">
        <v>1</v>
      </c>
      <c r="AJ107" s="26">
        <v>0</v>
      </c>
      <c r="AK107" s="9">
        <v>0</v>
      </c>
      <c r="AL107" s="9">
        <v>0</v>
      </c>
      <c r="AM107" s="9">
        <v>0.5</v>
      </c>
      <c r="AN107" s="9">
        <v>1000</v>
      </c>
      <c r="AO107" s="9">
        <v>0</v>
      </c>
      <c r="AP107" s="9">
        <v>0</v>
      </c>
      <c r="AQ107" s="6">
        <v>0</v>
      </c>
      <c r="AR107" s="9">
        <v>0</v>
      </c>
      <c r="AS107" s="9" t="s">
        <v>138</v>
      </c>
      <c r="AT107" s="10">
        <v>0</v>
      </c>
      <c r="AU107" s="10">
        <v>0</v>
      </c>
      <c r="AV107" s="10">
        <v>20000014</v>
      </c>
      <c r="AW107" s="19" t="s">
        <v>139</v>
      </c>
      <c r="AX107" s="1">
        <v>0</v>
      </c>
      <c r="AY107" s="34">
        <v>0</v>
      </c>
      <c r="AZ107" s="34">
        <v>0</v>
      </c>
      <c r="BA107" s="53" t="s">
        <v>267</v>
      </c>
      <c r="BB107" s="9">
        <v>0</v>
      </c>
      <c r="BC107" s="9">
        <v>0</v>
      </c>
      <c r="BD107" s="18">
        <v>0</v>
      </c>
      <c r="BE107" s="9">
        <v>0</v>
      </c>
      <c r="BF107" s="9">
        <v>0</v>
      </c>
      <c r="BG107" s="26">
        <v>0</v>
      </c>
      <c r="BH107" s="9">
        <v>0</v>
      </c>
    </row>
    <row r="108" spans="3:60" ht="20.100000000000001" customHeight="1">
      <c r="C108" s="8">
        <v>60091004</v>
      </c>
      <c r="D108" s="46" t="s">
        <v>268</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184</v>
      </c>
      <c r="AG108" s="10">
        <v>2</v>
      </c>
      <c r="AH108" s="25">
        <v>1</v>
      </c>
      <c r="AI108" s="9">
        <v>1</v>
      </c>
      <c r="AJ108" s="26">
        <v>0</v>
      </c>
      <c r="AK108" s="9">
        <v>0</v>
      </c>
      <c r="AL108" s="9">
        <v>0</v>
      </c>
      <c r="AM108" s="9">
        <v>0.5</v>
      </c>
      <c r="AN108" s="9">
        <v>5000</v>
      </c>
      <c r="AO108" s="9">
        <v>0</v>
      </c>
      <c r="AP108" s="9">
        <v>0</v>
      </c>
      <c r="AQ108" s="6">
        <v>0</v>
      </c>
      <c r="AR108" s="29">
        <v>0</v>
      </c>
      <c r="AS108" s="9" t="s">
        <v>138</v>
      </c>
      <c r="AT108" s="10">
        <v>0</v>
      </c>
      <c r="AU108" s="10">
        <v>0</v>
      </c>
      <c r="AV108" s="10">
        <v>20000015</v>
      </c>
      <c r="AW108" s="19" t="s">
        <v>139</v>
      </c>
      <c r="AX108" s="1">
        <v>0</v>
      </c>
      <c r="AY108" s="34">
        <v>0</v>
      </c>
      <c r="AZ108" s="34">
        <v>0</v>
      </c>
      <c r="BA108" s="36" t="s">
        <v>269</v>
      </c>
      <c r="BB108" s="9">
        <v>0</v>
      </c>
      <c r="BC108" s="9">
        <v>0</v>
      </c>
      <c r="BD108" s="18">
        <v>0</v>
      </c>
      <c r="BE108" s="9">
        <v>0</v>
      </c>
      <c r="BF108" s="9">
        <v>0</v>
      </c>
      <c r="BG108" s="26">
        <v>0</v>
      </c>
      <c r="BH108" s="9">
        <v>0</v>
      </c>
    </row>
    <row r="109" spans="3:60" ht="20.100000000000001" customHeight="1">
      <c r="C109" s="8">
        <v>60091005</v>
      </c>
      <c r="D109" s="46" t="s">
        <v>268</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184</v>
      </c>
      <c r="AG109" s="10">
        <v>2</v>
      </c>
      <c r="AH109" s="25">
        <v>1</v>
      </c>
      <c r="AI109" s="9">
        <v>1</v>
      </c>
      <c r="AJ109" s="26">
        <v>0</v>
      </c>
      <c r="AK109" s="9">
        <v>0</v>
      </c>
      <c r="AL109" s="9">
        <v>0</v>
      </c>
      <c r="AM109" s="9">
        <v>0.5</v>
      </c>
      <c r="AN109" s="9">
        <v>5000</v>
      </c>
      <c r="AO109" s="9">
        <v>0</v>
      </c>
      <c r="AP109" s="9">
        <v>0</v>
      </c>
      <c r="AQ109" s="6">
        <v>0</v>
      </c>
      <c r="AR109" s="29">
        <v>0</v>
      </c>
      <c r="AS109" s="9" t="s">
        <v>138</v>
      </c>
      <c r="AT109" s="10">
        <v>0</v>
      </c>
      <c r="AU109" s="10">
        <v>0</v>
      </c>
      <c r="AV109" s="10">
        <v>20000015</v>
      </c>
      <c r="AW109" s="19" t="s">
        <v>139</v>
      </c>
      <c r="AX109" s="1">
        <v>0</v>
      </c>
      <c r="AY109" s="34">
        <v>0</v>
      </c>
      <c r="AZ109" s="34">
        <v>0</v>
      </c>
      <c r="BA109" s="36" t="s">
        <v>269</v>
      </c>
      <c r="BB109" s="9">
        <v>0</v>
      </c>
      <c r="BC109" s="9">
        <v>0</v>
      </c>
      <c r="BD109" s="18">
        <v>0</v>
      </c>
      <c r="BE109" s="9">
        <v>0</v>
      </c>
      <c r="BF109" s="9">
        <v>0</v>
      </c>
      <c r="BG109" s="26">
        <v>0</v>
      </c>
      <c r="BH109" s="9">
        <v>0</v>
      </c>
    </row>
    <row r="110" spans="3:60" ht="20.100000000000001" customHeight="1">
      <c r="C110" s="8">
        <v>60091006</v>
      </c>
      <c r="D110" s="9" t="s">
        <v>270</v>
      </c>
      <c r="E110" s="9">
        <v>1</v>
      </c>
      <c r="F110" s="8">
        <v>60090002</v>
      </c>
      <c r="G110" s="9">
        <v>0</v>
      </c>
      <c r="H110" s="10">
        <v>0</v>
      </c>
      <c r="I110" s="9">
        <v>0</v>
      </c>
      <c r="J110" s="9">
        <v>0</v>
      </c>
      <c r="K110" s="10">
        <v>0</v>
      </c>
      <c r="L110" s="10">
        <v>0</v>
      </c>
      <c r="M110" s="29" t="s">
        <v>271</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139</v>
      </c>
      <c r="AX110" s="1">
        <v>0</v>
      </c>
      <c r="AY110" s="34">
        <v>0</v>
      </c>
      <c r="AZ110" s="34">
        <v>0</v>
      </c>
      <c r="BA110" s="36" t="s">
        <v>270</v>
      </c>
      <c r="BB110" s="9">
        <v>0</v>
      </c>
      <c r="BC110" s="9">
        <v>0</v>
      </c>
      <c r="BD110" s="18">
        <v>0</v>
      </c>
      <c r="BE110" s="9">
        <v>0</v>
      </c>
      <c r="BF110" s="9">
        <v>0</v>
      </c>
      <c r="BG110" s="26">
        <v>0</v>
      </c>
      <c r="BH110" s="9">
        <v>0</v>
      </c>
    </row>
    <row r="111" spans="3:60" ht="20.100000000000001" customHeight="1">
      <c r="C111" s="8">
        <v>60091007</v>
      </c>
      <c r="D111" s="9" t="s">
        <v>272</v>
      </c>
      <c r="E111" s="9">
        <v>1</v>
      </c>
      <c r="F111" s="8">
        <v>60090002</v>
      </c>
      <c r="G111" s="9">
        <v>0</v>
      </c>
      <c r="H111" s="10">
        <v>0</v>
      </c>
      <c r="I111" s="9">
        <v>0</v>
      </c>
      <c r="J111" s="9">
        <v>0</v>
      </c>
      <c r="K111" s="10">
        <v>0</v>
      </c>
      <c r="L111" s="10">
        <v>0</v>
      </c>
      <c r="M111" s="29" t="s">
        <v>273</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139</v>
      </c>
      <c r="AX111" s="1">
        <v>0</v>
      </c>
      <c r="AY111" s="34">
        <v>0</v>
      </c>
      <c r="AZ111" s="34">
        <v>0</v>
      </c>
      <c r="BA111" s="36" t="s">
        <v>272</v>
      </c>
      <c r="BB111" s="9">
        <v>0</v>
      </c>
      <c r="BC111" s="9">
        <v>0</v>
      </c>
      <c r="BD111" s="18">
        <v>0</v>
      </c>
      <c r="BE111" s="9">
        <v>0</v>
      </c>
      <c r="BF111" s="9">
        <v>0</v>
      </c>
      <c r="BG111" s="26">
        <v>0</v>
      </c>
      <c r="BH111" s="9">
        <v>0</v>
      </c>
    </row>
    <row r="112" spans="3:60" ht="20.100000000000001" customHeight="1">
      <c r="C112" s="8">
        <v>60091008</v>
      </c>
      <c r="D112" s="9" t="s">
        <v>274</v>
      </c>
      <c r="E112" s="9">
        <v>1</v>
      </c>
      <c r="F112" s="8" t="s">
        <v>275</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138</v>
      </c>
      <c r="AT112" s="10">
        <v>0</v>
      </c>
      <c r="AU112" s="10">
        <v>0</v>
      </c>
      <c r="AV112" s="10">
        <v>20000001</v>
      </c>
      <c r="AW112" s="19" t="s">
        <v>139</v>
      </c>
      <c r="AX112" s="1">
        <v>0</v>
      </c>
      <c r="AY112" s="34">
        <v>0</v>
      </c>
      <c r="AZ112" s="34">
        <v>0</v>
      </c>
      <c r="BA112" s="53" t="s">
        <v>276</v>
      </c>
      <c r="BB112" s="9">
        <v>0</v>
      </c>
      <c r="BC112" s="9">
        <v>0</v>
      </c>
      <c r="BD112" s="18">
        <v>0</v>
      </c>
      <c r="BE112" s="9">
        <v>0</v>
      </c>
      <c r="BF112" s="9">
        <v>0</v>
      </c>
      <c r="BG112" s="26">
        <v>0</v>
      </c>
      <c r="BH112" s="9">
        <v>0</v>
      </c>
    </row>
    <row r="113" spans="3:60" ht="20.100000000000001" customHeight="1">
      <c r="C113" s="8">
        <v>60091009</v>
      </c>
      <c r="D113" s="9" t="s">
        <v>277</v>
      </c>
      <c r="E113" s="9">
        <v>1</v>
      </c>
      <c r="F113" s="8" t="s">
        <v>275</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138</v>
      </c>
      <c r="AT113" s="10">
        <v>0</v>
      </c>
      <c r="AU113" s="10">
        <v>0</v>
      </c>
      <c r="AV113" s="10">
        <v>20000001</v>
      </c>
      <c r="AW113" s="19" t="s">
        <v>139</v>
      </c>
      <c r="AX113" s="1">
        <v>0</v>
      </c>
      <c r="AY113" s="34">
        <v>0</v>
      </c>
      <c r="AZ113" s="34">
        <v>0</v>
      </c>
      <c r="BA113" s="53" t="s">
        <v>278</v>
      </c>
      <c r="BB113" s="9">
        <v>0</v>
      </c>
      <c r="BC113" s="9">
        <v>0</v>
      </c>
      <c r="BD113" s="18">
        <v>0</v>
      </c>
      <c r="BE113" s="9">
        <v>0</v>
      </c>
      <c r="BF113" s="9">
        <v>0</v>
      </c>
      <c r="BG113" s="26">
        <v>0</v>
      </c>
      <c r="BH113" s="9">
        <v>0</v>
      </c>
    </row>
    <row r="114" spans="3:60" ht="20.100000000000001" customHeight="1">
      <c r="C114" s="8">
        <v>60092001</v>
      </c>
      <c r="D114" s="46" t="s">
        <v>279</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138</v>
      </c>
      <c r="AT114" s="10">
        <v>0</v>
      </c>
      <c r="AU114" s="10">
        <v>0</v>
      </c>
      <c r="AV114" s="10">
        <v>20000001</v>
      </c>
      <c r="AW114" s="19" t="s">
        <v>139</v>
      </c>
      <c r="AX114" s="1">
        <v>0</v>
      </c>
      <c r="AY114" s="34">
        <v>0</v>
      </c>
      <c r="AZ114" s="34">
        <v>0</v>
      </c>
      <c r="BA114" s="53" t="s">
        <v>280</v>
      </c>
      <c r="BB114" s="9">
        <v>0</v>
      </c>
      <c r="BC114" s="9">
        <v>0</v>
      </c>
      <c r="BD114" s="18">
        <v>0</v>
      </c>
      <c r="BE114" s="9">
        <v>0</v>
      </c>
      <c r="BF114" s="9">
        <v>0</v>
      </c>
      <c r="BG114" s="26">
        <v>0</v>
      </c>
      <c r="BH114" s="9">
        <v>0</v>
      </c>
    </row>
    <row r="115" spans="3:60" ht="20.100000000000001" customHeight="1">
      <c r="C115" s="8">
        <v>60092002</v>
      </c>
      <c r="D115" s="46" t="s">
        <v>281</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282</v>
      </c>
      <c r="AS115" s="9" t="s">
        <v>138</v>
      </c>
      <c r="AT115" s="10">
        <v>0</v>
      </c>
      <c r="AU115" s="10">
        <v>0</v>
      </c>
      <c r="AV115" s="10">
        <v>0</v>
      </c>
      <c r="AW115" s="19" t="s">
        <v>139</v>
      </c>
      <c r="AX115" s="1">
        <v>0</v>
      </c>
      <c r="AY115" s="34">
        <v>0</v>
      </c>
      <c r="AZ115" s="34">
        <v>0</v>
      </c>
      <c r="BA115" s="53" t="s">
        <v>283</v>
      </c>
      <c r="BB115" s="9">
        <v>0</v>
      </c>
      <c r="BC115" s="9">
        <v>0</v>
      </c>
      <c r="BD115" s="18">
        <v>0</v>
      </c>
      <c r="BE115" s="9">
        <v>0</v>
      </c>
      <c r="BF115" s="9">
        <v>0</v>
      </c>
      <c r="BG115" s="26">
        <v>0</v>
      </c>
      <c r="BH115" s="9">
        <v>0</v>
      </c>
    </row>
    <row r="116" spans="3:60" ht="20.100000000000001" customHeight="1">
      <c r="C116" s="8">
        <v>60092003</v>
      </c>
      <c r="D116" s="46" t="s">
        <v>284</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285</v>
      </c>
      <c r="AG116" s="10">
        <v>0</v>
      </c>
      <c r="AH116" s="25">
        <v>0</v>
      </c>
      <c r="AI116" s="9">
        <v>0</v>
      </c>
      <c r="AJ116" s="26">
        <v>0</v>
      </c>
      <c r="AK116" s="9">
        <v>0</v>
      </c>
      <c r="AL116" s="9">
        <v>0</v>
      </c>
      <c r="AM116" s="9">
        <v>0</v>
      </c>
      <c r="AN116" s="9">
        <v>3000</v>
      </c>
      <c r="AO116" s="9">
        <v>0.5</v>
      </c>
      <c r="AP116" s="9">
        <v>5</v>
      </c>
      <c r="AQ116" s="6">
        <v>0</v>
      </c>
      <c r="AR116" s="29" t="s">
        <v>137</v>
      </c>
      <c r="AS116" s="9" t="s">
        <v>196</v>
      </c>
      <c r="AT116" s="10">
        <v>0</v>
      </c>
      <c r="AU116" s="10">
        <v>12000002</v>
      </c>
      <c r="AV116" s="10">
        <v>20000016</v>
      </c>
      <c r="AW116" s="19" t="s">
        <v>139</v>
      </c>
      <c r="AX116" s="1">
        <v>0</v>
      </c>
      <c r="AY116" s="34">
        <v>0</v>
      </c>
      <c r="AZ116" s="34">
        <v>0</v>
      </c>
      <c r="BA116" s="36" t="s">
        <v>286</v>
      </c>
      <c r="BB116" s="9">
        <v>0</v>
      </c>
      <c r="BC116" s="9">
        <v>0</v>
      </c>
      <c r="BD116" s="18">
        <v>0</v>
      </c>
      <c r="BE116" s="9">
        <v>0</v>
      </c>
      <c r="BF116" s="9">
        <v>0</v>
      </c>
      <c r="BG116" s="26">
        <v>0</v>
      </c>
      <c r="BH116" s="9">
        <v>0</v>
      </c>
    </row>
    <row r="117" spans="3:60" ht="20.100000000000001" customHeight="1">
      <c r="C117" s="8">
        <v>60092004</v>
      </c>
      <c r="D117" s="46" t="s">
        <v>287</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184</v>
      </c>
      <c r="AG117" s="10">
        <v>2</v>
      </c>
      <c r="AH117" s="25">
        <v>1</v>
      </c>
      <c r="AI117" s="9">
        <v>3</v>
      </c>
      <c r="AJ117" s="26">
        <v>0</v>
      </c>
      <c r="AK117" s="9">
        <v>0</v>
      </c>
      <c r="AL117" s="9">
        <v>0</v>
      </c>
      <c r="AM117" s="9">
        <v>0.5</v>
      </c>
      <c r="AN117" s="9">
        <v>1000</v>
      </c>
      <c r="AO117" s="9">
        <v>0</v>
      </c>
      <c r="AP117" s="9">
        <v>0</v>
      </c>
      <c r="AQ117" s="6">
        <v>0</v>
      </c>
      <c r="AR117" s="9">
        <v>90091003</v>
      </c>
      <c r="AS117" s="9" t="s">
        <v>138</v>
      </c>
      <c r="AT117" s="10">
        <v>0</v>
      </c>
      <c r="AU117" s="10">
        <v>0</v>
      </c>
      <c r="AV117" s="10">
        <v>20000017</v>
      </c>
      <c r="AW117" s="19" t="s">
        <v>139</v>
      </c>
      <c r="AX117" s="1">
        <v>0</v>
      </c>
      <c r="AY117" s="34">
        <v>0</v>
      </c>
      <c r="AZ117" s="34">
        <v>0</v>
      </c>
      <c r="BA117" s="53" t="s">
        <v>288</v>
      </c>
      <c r="BB117" s="9">
        <v>0</v>
      </c>
      <c r="BC117" s="9">
        <v>0</v>
      </c>
      <c r="BD117" s="18">
        <v>0</v>
      </c>
      <c r="BE117" s="9">
        <v>0</v>
      </c>
      <c r="BF117" s="9">
        <v>0</v>
      </c>
      <c r="BG117" s="26">
        <v>0</v>
      </c>
      <c r="BH117" s="9">
        <v>0</v>
      </c>
    </row>
    <row r="118" spans="3:60" ht="20.100000000000001" customHeight="1">
      <c r="C118" s="8">
        <v>60092005</v>
      </c>
      <c r="D118" s="9" t="s">
        <v>287</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184</v>
      </c>
      <c r="AG118" s="10">
        <v>2</v>
      </c>
      <c r="AH118" s="25">
        <v>1</v>
      </c>
      <c r="AI118" s="9">
        <v>1</v>
      </c>
      <c r="AJ118" s="26">
        <v>0</v>
      </c>
      <c r="AK118" s="9">
        <v>0</v>
      </c>
      <c r="AL118" s="9">
        <v>0</v>
      </c>
      <c r="AM118" s="9">
        <v>0.5</v>
      </c>
      <c r="AN118" s="9">
        <v>1000</v>
      </c>
      <c r="AO118" s="9">
        <v>0</v>
      </c>
      <c r="AP118" s="9">
        <v>0</v>
      </c>
      <c r="AQ118" s="6">
        <v>0</v>
      </c>
      <c r="AR118" s="29" t="s">
        <v>289</v>
      </c>
      <c r="AS118" s="9" t="s">
        <v>138</v>
      </c>
      <c r="AT118" s="10">
        <v>0</v>
      </c>
      <c r="AU118" s="10">
        <v>0</v>
      </c>
      <c r="AV118" s="10">
        <v>20000017</v>
      </c>
      <c r="AW118" s="19" t="s">
        <v>139</v>
      </c>
      <c r="AX118" s="1">
        <v>0</v>
      </c>
      <c r="AY118" s="34">
        <v>0</v>
      </c>
      <c r="AZ118" s="34">
        <v>0</v>
      </c>
      <c r="BA118" s="53" t="s">
        <v>290</v>
      </c>
      <c r="BB118" s="9">
        <v>0</v>
      </c>
      <c r="BC118" s="9">
        <v>0</v>
      </c>
      <c r="BD118" s="18">
        <v>0</v>
      </c>
      <c r="BE118" s="9">
        <v>0</v>
      </c>
      <c r="BF118" s="9">
        <v>0</v>
      </c>
      <c r="BG118" s="26">
        <v>0</v>
      </c>
      <c r="BH118" s="9">
        <v>0</v>
      </c>
    </row>
    <row r="119" spans="3:60" ht="20.100000000000001" customHeight="1">
      <c r="C119" s="8">
        <v>60092006</v>
      </c>
      <c r="D119" s="9" t="s">
        <v>291</v>
      </c>
      <c r="E119" s="9">
        <v>1</v>
      </c>
      <c r="F119" s="8">
        <v>60090002</v>
      </c>
      <c r="G119" s="9">
        <v>0</v>
      </c>
      <c r="H119" s="10">
        <v>0</v>
      </c>
      <c r="I119" s="9">
        <v>0</v>
      </c>
      <c r="J119" s="9">
        <v>0</v>
      </c>
      <c r="K119" s="10">
        <v>0</v>
      </c>
      <c r="L119" s="10">
        <v>0</v>
      </c>
      <c r="M119" s="29" t="s">
        <v>292</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139</v>
      </c>
      <c r="AX119" s="1">
        <v>0</v>
      </c>
      <c r="AY119" s="34">
        <v>0</v>
      </c>
      <c r="AZ119" s="34">
        <v>0</v>
      </c>
      <c r="BA119" s="36" t="s">
        <v>291</v>
      </c>
      <c r="BB119" s="9">
        <v>0</v>
      </c>
      <c r="BC119" s="9">
        <v>0</v>
      </c>
      <c r="BD119" s="18">
        <v>0</v>
      </c>
      <c r="BE119" s="9">
        <v>0</v>
      </c>
      <c r="BF119" s="9">
        <v>0</v>
      </c>
      <c r="BG119" s="26">
        <v>0</v>
      </c>
      <c r="BH119" s="9">
        <v>0</v>
      </c>
    </row>
    <row r="120" spans="3:60" ht="20.100000000000001" customHeight="1">
      <c r="C120" s="8">
        <v>60092007</v>
      </c>
      <c r="D120" s="9" t="s">
        <v>293</v>
      </c>
      <c r="E120" s="9">
        <v>1</v>
      </c>
      <c r="F120" s="8" t="s">
        <v>275</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138</v>
      </c>
      <c r="AT120" s="10">
        <v>0</v>
      </c>
      <c r="AU120" s="10">
        <v>0</v>
      </c>
      <c r="AV120" s="10">
        <v>0</v>
      </c>
      <c r="AW120" s="19" t="s">
        <v>139</v>
      </c>
      <c r="AX120" s="1">
        <v>0</v>
      </c>
      <c r="AY120" s="34">
        <v>0</v>
      </c>
      <c r="AZ120" s="34">
        <v>0</v>
      </c>
      <c r="BA120" s="53" t="s">
        <v>259</v>
      </c>
      <c r="BB120" s="9">
        <v>0</v>
      </c>
      <c r="BC120" s="9">
        <v>0</v>
      </c>
      <c r="BD120" s="18">
        <v>0</v>
      </c>
      <c r="BE120" s="9">
        <v>0</v>
      </c>
      <c r="BF120" s="9">
        <v>0</v>
      </c>
      <c r="BG120" s="26">
        <v>0</v>
      </c>
      <c r="BH120" s="9">
        <v>0</v>
      </c>
    </row>
    <row r="121" spans="3:60" ht="20.100000000000001" customHeight="1">
      <c r="C121" s="8">
        <v>60093001</v>
      </c>
      <c r="D121" s="46" t="s">
        <v>294</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138</v>
      </c>
      <c r="AT121" s="10">
        <v>0</v>
      </c>
      <c r="AU121" s="10">
        <v>0</v>
      </c>
      <c r="AV121" s="10">
        <v>0</v>
      </c>
      <c r="AW121" s="19" t="s">
        <v>139</v>
      </c>
      <c r="AX121" s="1">
        <v>0</v>
      </c>
      <c r="AY121" s="34">
        <v>0</v>
      </c>
      <c r="AZ121" s="34">
        <v>0</v>
      </c>
      <c r="BA121" s="53" t="s">
        <v>295</v>
      </c>
      <c r="BB121" s="9">
        <v>0</v>
      </c>
      <c r="BC121" s="9">
        <v>0</v>
      </c>
      <c r="BD121" s="18">
        <v>0</v>
      </c>
      <c r="BE121" s="9">
        <v>0</v>
      </c>
      <c r="BF121" s="9">
        <v>0</v>
      </c>
      <c r="BG121" s="26">
        <v>0</v>
      </c>
      <c r="BH121" s="9">
        <v>0</v>
      </c>
    </row>
    <row r="122" spans="3:60" ht="20.100000000000001" customHeight="1">
      <c r="C122" s="8">
        <v>60093002</v>
      </c>
      <c r="D122" s="46" t="s">
        <v>296</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138</v>
      </c>
      <c r="AT122" s="10">
        <v>0</v>
      </c>
      <c r="AU122" s="10">
        <v>0</v>
      </c>
      <c r="AV122" s="10">
        <v>20000001</v>
      </c>
      <c r="AW122" s="19" t="s">
        <v>139</v>
      </c>
      <c r="AX122" s="1">
        <v>0</v>
      </c>
      <c r="AY122" s="34">
        <v>0</v>
      </c>
      <c r="AZ122" s="34">
        <v>0</v>
      </c>
      <c r="BA122" s="53" t="s">
        <v>297</v>
      </c>
      <c r="BB122" s="9">
        <v>0</v>
      </c>
      <c r="BC122" s="9">
        <v>0</v>
      </c>
      <c r="BD122" s="18">
        <v>0</v>
      </c>
      <c r="BE122" s="9">
        <v>0</v>
      </c>
      <c r="BF122" s="9">
        <v>0</v>
      </c>
      <c r="BG122" s="26">
        <v>0</v>
      </c>
      <c r="BH122" s="9">
        <v>0</v>
      </c>
    </row>
    <row r="123" spans="3:60" ht="20.100000000000001" customHeight="1">
      <c r="C123" s="8">
        <v>60093003</v>
      </c>
      <c r="D123" s="46" t="s">
        <v>252</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146</v>
      </c>
      <c r="AG123" s="10">
        <v>0</v>
      </c>
      <c r="AH123" s="25">
        <v>0</v>
      </c>
      <c r="AI123" s="9">
        <v>0</v>
      </c>
      <c r="AJ123" s="26">
        <v>0</v>
      </c>
      <c r="AK123" s="9">
        <v>0</v>
      </c>
      <c r="AL123" s="9">
        <v>0</v>
      </c>
      <c r="AM123" s="9">
        <v>0</v>
      </c>
      <c r="AN123" s="9">
        <v>3000</v>
      </c>
      <c r="AO123" s="9">
        <v>0.5</v>
      </c>
      <c r="AP123" s="9">
        <v>0</v>
      </c>
      <c r="AQ123" s="6">
        <v>0</v>
      </c>
      <c r="AR123" s="9">
        <v>0</v>
      </c>
      <c r="AS123" s="9" t="s">
        <v>196</v>
      </c>
      <c r="AT123" s="10">
        <v>0</v>
      </c>
      <c r="AU123" s="10">
        <v>12000002</v>
      </c>
      <c r="AV123" s="10">
        <v>0</v>
      </c>
      <c r="AW123" s="19" t="s">
        <v>139</v>
      </c>
      <c r="AX123" s="1">
        <v>0</v>
      </c>
      <c r="AY123" s="34">
        <v>0</v>
      </c>
      <c r="AZ123" s="34">
        <v>0</v>
      </c>
      <c r="BA123" s="53" t="s">
        <v>298</v>
      </c>
      <c r="BB123" s="9">
        <v>0</v>
      </c>
      <c r="BC123" s="9">
        <v>0</v>
      </c>
      <c r="BD123" s="18">
        <v>0</v>
      </c>
      <c r="BE123" s="9">
        <v>0</v>
      </c>
      <c r="BF123" s="9">
        <v>0</v>
      </c>
      <c r="BG123" s="26">
        <v>0</v>
      </c>
      <c r="BH123" s="9">
        <v>0</v>
      </c>
    </row>
    <row r="124" spans="3:60" ht="20.100000000000001" customHeight="1">
      <c r="C124" s="8">
        <v>60093004</v>
      </c>
      <c r="D124" s="46" t="s">
        <v>299</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300</v>
      </c>
      <c r="AS124" s="9" t="s">
        <v>196</v>
      </c>
      <c r="AT124" s="10">
        <v>0</v>
      </c>
      <c r="AU124" s="10">
        <v>12000001</v>
      </c>
      <c r="AV124" s="10">
        <v>0</v>
      </c>
      <c r="AW124" s="19" t="s">
        <v>139</v>
      </c>
      <c r="AX124" s="1">
        <v>0</v>
      </c>
      <c r="AY124" s="34">
        <v>0</v>
      </c>
      <c r="AZ124" s="34">
        <v>0</v>
      </c>
      <c r="BA124" s="36" t="s">
        <v>301</v>
      </c>
      <c r="BB124" s="9">
        <v>0</v>
      </c>
      <c r="BC124" s="9">
        <v>0</v>
      </c>
      <c r="BD124" s="18">
        <v>0</v>
      </c>
      <c r="BE124" s="9">
        <v>0</v>
      </c>
      <c r="BF124" s="9">
        <v>0</v>
      </c>
      <c r="BG124" s="26">
        <v>0</v>
      </c>
      <c r="BH124" s="9">
        <v>0</v>
      </c>
    </row>
    <row r="125" spans="3:60" ht="20.100000000000001" customHeight="1">
      <c r="C125" s="8">
        <v>60093005</v>
      </c>
      <c r="D125" s="46" t="s">
        <v>302</v>
      </c>
      <c r="E125" s="9">
        <v>1</v>
      </c>
      <c r="F125" s="8" t="s">
        <v>275</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138</v>
      </c>
      <c r="AT125" s="10">
        <v>0</v>
      </c>
      <c r="AU125" s="10">
        <v>0</v>
      </c>
      <c r="AV125" s="10">
        <v>20000001</v>
      </c>
      <c r="AW125" s="19" t="s">
        <v>139</v>
      </c>
      <c r="AX125" s="1">
        <v>0</v>
      </c>
      <c r="AY125" s="34">
        <v>0</v>
      </c>
      <c r="AZ125" s="34">
        <v>0</v>
      </c>
      <c r="BA125" s="53" t="s">
        <v>303</v>
      </c>
      <c r="BB125" s="9">
        <v>0</v>
      </c>
      <c r="BC125" s="9">
        <v>0</v>
      </c>
      <c r="BD125" s="18">
        <v>0</v>
      </c>
      <c r="BE125" s="9">
        <v>0</v>
      </c>
      <c r="BF125" s="9">
        <v>0</v>
      </c>
      <c r="BG125" s="26">
        <v>0</v>
      </c>
      <c r="BH125" s="9">
        <v>0</v>
      </c>
    </row>
    <row r="126" spans="3:60" ht="20.100000000000001" customHeight="1">
      <c r="C126" s="8">
        <v>60093006</v>
      </c>
      <c r="D126" s="46" t="s">
        <v>304</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138</v>
      </c>
      <c r="AT126" s="10">
        <v>0</v>
      </c>
      <c r="AU126" s="10">
        <v>0</v>
      </c>
      <c r="AV126" s="10">
        <v>20000001</v>
      </c>
      <c r="AW126" s="19" t="s">
        <v>139</v>
      </c>
      <c r="AX126" s="1">
        <v>0</v>
      </c>
      <c r="AY126" s="34">
        <v>0</v>
      </c>
      <c r="AZ126" s="34">
        <v>0</v>
      </c>
      <c r="BA126" s="53" t="s">
        <v>305</v>
      </c>
      <c r="BB126" s="9">
        <v>0</v>
      </c>
      <c r="BC126" s="9">
        <v>0</v>
      </c>
      <c r="BD126" s="18">
        <v>0</v>
      </c>
      <c r="BE126" s="9">
        <v>0</v>
      </c>
      <c r="BF126" s="9">
        <v>0</v>
      </c>
      <c r="BG126" s="26">
        <v>0</v>
      </c>
      <c r="BH126" s="9">
        <v>0</v>
      </c>
    </row>
    <row r="127" spans="3:60" ht="20.100000000000001" customHeight="1">
      <c r="C127" s="8">
        <v>60093007</v>
      </c>
      <c r="D127" s="46" t="s">
        <v>296</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138</v>
      </c>
      <c r="AT127" s="10">
        <v>0</v>
      </c>
      <c r="AU127" s="10">
        <v>0</v>
      </c>
      <c r="AV127" s="10">
        <v>20000001</v>
      </c>
      <c r="AW127" s="19" t="s">
        <v>139</v>
      </c>
      <c r="AX127" s="1">
        <v>0</v>
      </c>
      <c r="AY127" s="34">
        <v>0</v>
      </c>
      <c r="AZ127" s="34">
        <v>0</v>
      </c>
      <c r="BA127" s="53" t="s">
        <v>260</v>
      </c>
      <c r="BB127" s="9">
        <v>0</v>
      </c>
      <c r="BC127" s="9">
        <v>0</v>
      </c>
      <c r="BD127" s="18">
        <v>0</v>
      </c>
      <c r="BE127" s="9">
        <v>0</v>
      </c>
      <c r="BF127" s="9">
        <v>0</v>
      </c>
      <c r="BG127" s="26">
        <v>0</v>
      </c>
      <c r="BH127" s="9">
        <v>0</v>
      </c>
    </row>
    <row r="128" spans="3:60" ht="20.100000000000001" customHeight="1">
      <c r="C128" s="8">
        <v>60093008</v>
      </c>
      <c r="D128" s="9" t="s">
        <v>306</v>
      </c>
      <c r="E128" s="9">
        <v>1</v>
      </c>
      <c r="F128" s="8">
        <v>60090002</v>
      </c>
      <c r="G128" s="9">
        <v>0</v>
      </c>
      <c r="H128" s="10">
        <v>0</v>
      </c>
      <c r="I128" s="9">
        <v>0</v>
      </c>
      <c r="J128" s="9">
        <v>0</v>
      </c>
      <c r="K128" s="10">
        <v>0</v>
      </c>
      <c r="L128" s="10">
        <v>0</v>
      </c>
      <c r="M128" s="29" t="s">
        <v>307</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139</v>
      </c>
      <c r="AX128" s="1">
        <v>0</v>
      </c>
      <c r="AY128" s="34">
        <v>0</v>
      </c>
      <c r="AZ128" s="34">
        <v>0</v>
      </c>
      <c r="BA128" s="53" t="s">
        <v>251</v>
      </c>
      <c r="BB128" s="9">
        <v>0</v>
      </c>
      <c r="BC128" s="9">
        <v>0</v>
      </c>
      <c r="BD128" s="18">
        <v>0</v>
      </c>
      <c r="BE128" s="9">
        <v>0</v>
      </c>
      <c r="BF128" s="9">
        <v>0</v>
      </c>
      <c r="BG128" s="26">
        <v>0</v>
      </c>
      <c r="BH128" s="9">
        <v>0</v>
      </c>
    </row>
    <row r="129" spans="3:60" ht="20.100000000000001" customHeight="1">
      <c r="C129" s="8">
        <v>61000001</v>
      </c>
      <c r="D129" s="9" t="s">
        <v>308</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138</v>
      </c>
      <c r="AT129" s="10">
        <v>0</v>
      </c>
      <c r="AU129" s="10">
        <v>0</v>
      </c>
      <c r="AV129" s="10">
        <v>0</v>
      </c>
      <c r="AW129" s="19" t="s">
        <v>139</v>
      </c>
      <c r="AX129" s="1">
        <v>0</v>
      </c>
      <c r="AY129" s="34">
        <v>0</v>
      </c>
      <c r="AZ129" s="34">
        <v>0</v>
      </c>
      <c r="BA129" s="36" t="s">
        <v>309</v>
      </c>
      <c r="BB129" s="9">
        <v>0</v>
      </c>
      <c r="BC129" s="9">
        <v>0</v>
      </c>
      <c r="BD129" s="18">
        <v>0</v>
      </c>
      <c r="BE129" s="9">
        <v>0</v>
      </c>
      <c r="BF129" s="9">
        <v>0</v>
      </c>
      <c r="BG129" s="26">
        <v>0</v>
      </c>
      <c r="BH129" s="9">
        <v>0</v>
      </c>
    </row>
    <row r="130" spans="3:60" ht="20.100000000000001" customHeight="1">
      <c r="C130" s="8">
        <v>61000002</v>
      </c>
      <c r="D130" s="9" t="s">
        <v>308</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138</v>
      </c>
      <c r="AT130" s="10">
        <v>0</v>
      </c>
      <c r="AU130" s="10">
        <v>0</v>
      </c>
      <c r="AV130" s="10">
        <v>0</v>
      </c>
      <c r="AW130" s="19" t="s">
        <v>139</v>
      </c>
      <c r="AX130" s="1">
        <v>0</v>
      </c>
      <c r="AY130" s="34">
        <v>0</v>
      </c>
      <c r="AZ130" s="34">
        <v>0</v>
      </c>
      <c r="BA130" s="36" t="s">
        <v>310</v>
      </c>
      <c r="BB130" s="9">
        <v>0</v>
      </c>
      <c r="BC130" s="9">
        <v>0</v>
      </c>
      <c r="BD130" s="18">
        <v>0</v>
      </c>
      <c r="BE130" s="9">
        <v>0</v>
      </c>
      <c r="BF130" s="9">
        <v>0</v>
      </c>
      <c r="BG130" s="26">
        <v>0</v>
      </c>
      <c r="BH130" s="9">
        <v>0</v>
      </c>
    </row>
    <row r="131" spans="3:60" ht="20.100000000000001" customHeight="1">
      <c r="C131" s="8">
        <v>61000003</v>
      </c>
      <c r="D131" s="9" t="s">
        <v>308</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138</v>
      </c>
      <c r="AT131" s="10">
        <v>0</v>
      </c>
      <c r="AU131" s="10">
        <v>0</v>
      </c>
      <c r="AV131" s="10">
        <v>0</v>
      </c>
      <c r="AW131" s="19" t="s">
        <v>139</v>
      </c>
      <c r="AX131" s="1">
        <v>0</v>
      </c>
      <c r="AY131" s="34">
        <v>0</v>
      </c>
      <c r="AZ131" s="34">
        <v>0</v>
      </c>
      <c r="BA131" s="36" t="s">
        <v>311</v>
      </c>
      <c r="BB131" s="9">
        <v>0</v>
      </c>
      <c r="BC131" s="9">
        <v>0</v>
      </c>
      <c r="BD131" s="18">
        <v>0</v>
      </c>
      <c r="BE131" s="9">
        <v>0</v>
      </c>
      <c r="BF131" s="9">
        <v>0</v>
      </c>
      <c r="BG131" s="26">
        <v>0</v>
      </c>
      <c r="BH131" s="9">
        <v>0</v>
      </c>
    </row>
    <row r="132" spans="3:60" ht="20.100000000000001" customHeight="1">
      <c r="C132" s="8">
        <v>61000004</v>
      </c>
      <c r="D132" s="9" t="s">
        <v>308</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138</v>
      </c>
      <c r="AT132" s="10">
        <v>0</v>
      </c>
      <c r="AU132" s="10">
        <v>0</v>
      </c>
      <c r="AV132" s="10">
        <v>0</v>
      </c>
      <c r="AW132" s="19" t="s">
        <v>139</v>
      </c>
      <c r="AX132" s="1">
        <v>0</v>
      </c>
      <c r="AY132" s="34">
        <v>0</v>
      </c>
      <c r="AZ132" s="34">
        <v>0</v>
      </c>
      <c r="BA132" s="36" t="s">
        <v>312</v>
      </c>
      <c r="BB132" s="9">
        <v>0</v>
      </c>
      <c r="BC132" s="9">
        <v>0</v>
      </c>
      <c r="BD132" s="18">
        <v>0</v>
      </c>
      <c r="BE132" s="9">
        <v>0</v>
      </c>
      <c r="BF132" s="9">
        <v>0</v>
      </c>
      <c r="BG132" s="26">
        <v>0</v>
      </c>
      <c r="BH132" s="9">
        <v>0</v>
      </c>
    </row>
    <row r="133" spans="3:60" ht="20.100000000000001" customHeight="1">
      <c r="C133" s="8">
        <v>61000005</v>
      </c>
      <c r="D133" s="9" t="s">
        <v>313</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138</v>
      </c>
      <c r="AT133" s="10">
        <v>0</v>
      </c>
      <c r="AU133" s="10">
        <v>0</v>
      </c>
      <c r="AV133" s="10">
        <v>0</v>
      </c>
      <c r="AW133" s="19" t="s">
        <v>139</v>
      </c>
      <c r="AX133" s="1">
        <v>0</v>
      </c>
      <c r="AY133" s="34">
        <v>0</v>
      </c>
      <c r="AZ133" s="34">
        <v>0</v>
      </c>
      <c r="BA133" s="36" t="s">
        <v>314</v>
      </c>
      <c r="BB133" s="9">
        <v>0</v>
      </c>
      <c r="BC133" s="9">
        <v>0</v>
      </c>
      <c r="BD133" s="18">
        <v>0</v>
      </c>
      <c r="BE133" s="9">
        <v>0</v>
      </c>
      <c r="BF133" s="9">
        <v>0</v>
      </c>
      <c r="BG133" s="26">
        <v>0</v>
      </c>
      <c r="BH133" s="9">
        <v>0</v>
      </c>
    </row>
    <row r="134" spans="3:60" ht="20.100000000000001" customHeight="1">
      <c r="C134" s="8">
        <v>61000006</v>
      </c>
      <c r="D134" s="9" t="s">
        <v>313</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138</v>
      </c>
      <c r="AT134" s="10">
        <v>0</v>
      </c>
      <c r="AU134" s="10">
        <v>0</v>
      </c>
      <c r="AV134" s="10">
        <v>0</v>
      </c>
      <c r="AW134" s="19" t="s">
        <v>139</v>
      </c>
      <c r="AX134" s="1">
        <v>0</v>
      </c>
      <c r="AY134" s="34">
        <v>0</v>
      </c>
      <c r="AZ134" s="34">
        <v>0</v>
      </c>
      <c r="BA134" s="36" t="s">
        <v>315</v>
      </c>
      <c r="BB134" s="9">
        <v>0</v>
      </c>
      <c r="BC134" s="9">
        <v>0</v>
      </c>
      <c r="BD134" s="18">
        <v>0</v>
      </c>
      <c r="BE134" s="9">
        <v>0</v>
      </c>
      <c r="BF134" s="9">
        <v>0</v>
      </c>
      <c r="BG134" s="26">
        <v>0</v>
      </c>
      <c r="BH134" s="9">
        <v>0</v>
      </c>
    </row>
    <row r="135" spans="3:60" ht="20.100000000000001" customHeight="1">
      <c r="C135" s="8">
        <v>61000007</v>
      </c>
      <c r="D135" s="29" t="s">
        <v>316</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138</v>
      </c>
      <c r="AT135" s="10">
        <v>0</v>
      </c>
      <c r="AU135" s="10">
        <v>0</v>
      </c>
      <c r="AV135" s="10">
        <v>0</v>
      </c>
      <c r="AW135" s="19" t="s">
        <v>139</v>
      </c>
      <c r="AX135" s="1">
        <v>0</v>
      </c>
      <c r="AY135" s="34">
        <v>0</v>
      </c>
      <c r="AZ135" s="34">
        <v>0</v>
      </c>
      <c r="BA135" s="36" t="s">
        <v>317</v>
      </c>
      <c r="BB135" s="9">
        <v>0</v>
      </c>
      <c r="BC135" s="9">
        <v>0</v>
      </c>
      <c r="BD135" s="18">
        <v>0</v>
      </c>
      <c r="BE135" s="9">
        <v>0</v>
      </c>
      <c r="BF135" s="9">
        <v>0</v>
      </c>
      <c r="BG135" s="26">
        <v>0</v>
      </c>
      <c r="BH135" s="9">
        <v>0</v>
      </c>
    </row>
    <row r="136" spans="3:60" ht="20.100000000000001" customHeight="1">
      <c r="C136" s="8">
        <v>61000008</v>
      </c>
      <c r="D136" s="29" t="s">
        <v>316</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138</v>
      </c>
      <c r="AT136" s="10">
        <v>0</v>
      </c>
      <c r="AU136" s="10">
        <v>0</v>
      </c>
      <c r="AV136" s="10">
        <v>0</v>
      </c>
      <c r="AW136" s="19" t="s">
        <v>139</v>
      </c>
      <c r="AX136" s="1">
        <v>0</v>
      </c>
      <c r="AY136" s="34">
        <v>0</v>
      </c>
      <c r="AZ136" s="34">
        <v>0</v>
      </c>
      <c r="BA136" s="36" t="s">
        <v>318</v>
      </c>
      <c r="BB136" s="9">
        <v>0</v>
      </c>
      <c r="BC136" s="9">
        <v>0</v>
      </c>
      <c r="BD136" s="18">
        <v>0</v>
      </c>
      <c r="BE136" s="9">
        <v>0</v>
      </c>
      <c r="BF136" s="9">
        <v>0</v>
      </c>
      <c r="BG136" s="26">
        <v>0</v>
      </c>
      <c r="BH136" s="9">
        <v>0</v>
      </c>
    </row>
    <row r="137" spans="3:60" ht="20.100000000000001" customHeight="1">
      <c r="C137" s="8">
        <v>61000009</v>
      </c>
      <c r="D137" s="9" t="s">
        <v>319</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138</v>
      </c>
      <c r="AT137" s="10">
        <v>0</v>
      </c>
      <c r="AU137" s="10">
        <v>0</v>
      </c>
      <c r="AV137" s="10">
        <v>0</v>
      </c>
      <c r="AW137" s="19" t="s">
        <v>139</v>
      </c>
      <c r="AX137" s="1">
        <v>0</v>
      </c>
      <c r="AY137" s="34">
        <v>0</v>
      </c>
      <c r="AZ137" s="34">
        <v>0</v>
      </c>
      <c r="BA137" s="36" t="s">
        <v>320</v>
      </c>
      <c r="BB137" s="9">
        <v>0</v>
      </c>
      <c r="BC137" s="9">
        <v>0</v>
      </c>
      <c r="BD137" s="18">
        <v>0</v>
      </c>
      <c r="BE137" s="9">
        <v>0</v>
      </c>
      <c r="BF137" s="9">
        <v>0</v>
      </c>
      <c r="BG137" s="26">
        <v>0</v>
      </c>
      <c r="BH137" s="9">
        <v>0</v>
      </c>
    </row>
    <row r="138" spans="3:60" ht="20.100000000000001" customHeight="1">
      <c r="C138" s="8">
        <v>620001011</v>
      </c>
      <c r="D138" s="9" t="s">
        <v>321</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82000101</v>
      </c>
      <c r="AS138" s="9" t="s">
        <v>138</v>
      </c>
      <c r="AT138" s="10">
        <v>0</v>
      </c>
      <c r="AU138" s="10">
        <v>0</v>
      </c>
      <c r="AV138" s="10">
        <v>0</v>
      </c>
      <c r="AW138" s="19" t="s">
        <v>139</v>
      </c>
      <c r="AX138" s="1">
        <v>0</v>
      </c>
      <c r="AY138" s="34">
        <v>0</v>
      </c>
      <c r="AZ138" s="34">
        <v>0</v>
      </c>
      <c r="BA138" s="36" t="s">
        <v>322</v>
      </c>
      <c r="BB138" s="9">
        <v>0</v>
      </c>
      <c r="BC138" s="9">
        <v>0</v>
      </c>
      <c r="BD138" s="18">
        <v>0</v>
      </c>
      <c r="BE138" s="9">
        <v>0</v>
      </c>
      <c r="BF138" s="9">
        <v>0</v>
      </c>
      <c r="BG138" s="26">
        <v>0</v>
      </c>
      <c r="BH138" s="9">
        <v>0</v>
      </c>
    </row>
    <row r="139" spans="3:60" ht="20.100000000000001" customHeight="1">
      <c r="C139" s="8">
        <v>620001021</v>
      </c>
      <c r="D139" s="9" t="s">
        <v>323</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6">
        <v>82000102</v>
      </c>
      <c r="AS139" s="9" t="s">
        <v>138</v>
      </c>
      <c r="AT139" s="10">
        <v>0</v>
      </c>
      <c r="AU139" s="10">
        <v>0</v>
      </c>
      <c r="AV139" s="10">
        <v>20000001</v>
      </c>
      <c r="AW139" s="19" t="s">
        <v>139</v>
      </c>
      <c r="AX139" s="1">
        <v>0</v>
      </c>
      <c r="AY139" s="34">
        <v>0</v>
      </c>
      <c r="AZ139" s="34">
        <v>0</v>
      </c>
      <c r="BA139" s="36" t="s">
        <v>324</v>
      </c>
      <c r="BB139" s="9">
        <v>0</v>
      </c>
      <c r="BC139" s="9">
        <v>0</v>
      </c>
      <c r="BD139" s="18">
        <v>0</v>
      </c>
      <c r="BE139" s="9">
        <v>0</v>
      </c>
      <c r="BF139" s="9">
        <v>0</v>
      </c>
      <c r="BG139" s="26">
        <v>0</v>
      </c>
      <c r="BH139" s="9">
        <v>0</v>
      </c>
    </row>
    <row r="140" spans="3:60" ht="20.100000000000001" customHeight="1">
      <c r="C140" s="8">
        <v>620001031</v>
      </c>
      <c r="D140" s="9" t="s">
        <v>325</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138</v>
      </c>
      <c r="AT140" s="10">
        <v>0</v>
      </c>
      <c r="AU140" s="10">
        <v>0</v>
      </c>
      <c r="AV140" s="10">
        <v>0</v>
      </c>
      <c r="AW140" s="12" t="s">
        <v>326</v>
      </c>
      <c r="AX140" s="9" t="s">
        <v>327</v>
      </c>
      <c r="AY140" s="34">
        <v>0</v>
      </c>
      <c r="AZ140" s="34">
        <v>0</v>
      </c>
      <c r="BA140" s="36" t="s">
        <v>328</v>
      </c>
      <c r="BB140" s="9">
        <v>0</v>
      </c>
      <c r="BC140" s="9">
        <v>0</v>
      </c>
      <c r="BD140" s="18">
        <v>0</v>
      </c>
      <c r="BE140" s="9">
        <v>0</v>
      </c>
      <c r="BF140" s="9">
        <v>0</v>
      </c>
      <c r="BG140" s="26">
        <v>0</v>
      </c>
      <c r="BH140" s="9">
        <v>0</v>
      </c>
    </row>
    <row r="141" spans="3:60" ht="20.100000000000001" customHeight="1">
      <c r="C141" s="8">
        <v>62000201</v>
      </c>
      <c r="D141" s="9" t="s">
        <v>329</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330</v>
      </c>
      <c r="AG141" s="10">
        <v>1</v>
      </c>
      <c r="AH141" s="25">
        <v>1</v>
      </c>
      <c r="AI141" s="9">
        <v>2</v>
      </c>
      <c r="AJ141" s="26">
        <v>0</v>
      </c>
      <c r="AK141" s="9">
        <v>0</v>
      </c>
      <c r="AL141" s="9">
        <v>0</v>
      </c>
      <c r="AM141" s="9">
        <v>0.5</v>
      </c>
      <c r="AN141" s="9">
        <v>2500</v>
      </c>
      <c r="AO141" s="9">
        <v>3</v>
      </c>
      <c r="AP141" s="9">
        <v>0</v>
      </c>
      <c r="AQ141" s="6">
        <v>0</v>
      </c>
      <c r="AR141" s="29" t="s">
        <v>331</v>
      </c>
      <c r="AS141" s="9" t="s">
        <v>138</v>
      </c>
      <c r="AT141" s="10">
        <v>0</v>
      </c>
      <c r="AU141" s="10">
        <v>0</v>
      </c>
      <c r="AV141" s="10">
        <v>20000018</v>
      </c>
      <c r="AW141" s="19" t="s">
        <v>139</v>
      </c>
      <c r="AX141" s="9">
        <v>0</v>
      </c>
      <c r="AY141" s="34">
        <v>0</v>
      </c>
      <c r="AZ141" s="34">
        <v>0</v>
      </c>
      <c r="BA141" s="36" t="s">
        <v>332</v>
      </c>
      <c r="BB141" s="9">
        <v>0</v>
      </c>
      <c r="BC141" s="9">
        <v>0</v>
      </c>
      <c r="BD141" s="18">
        <v>0</v>
      </c>
      <c r="BE141" s="9">
        <v>0</v>
      </c>
      <c r="BF141" s="9">
        <v>3</v>
      </c>
      <c r="BG141" s="26">
        <v>0</v>
      </c>
      <c r="BH141" s="9">
        <v>0</v>
      </c>
    </row>
    <row r="142" spans="3:60" ht="20.100000000000001" customHeight="1">
      <c r="C142" s="8">
        <v>62000202</v>
      </c>
      <c r="D142" s="9" t="s">
        <v>333</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334</v>
      </c>
      <c r="AG142" s="10">
        <v>0</v>
      </c>
      <c r="AH142" s="25">
        <v>0</v>
      </c>
      <c r="AI142" s="9">
        <v>0</v>
      </c>
      <c r="AJ142" s="26">
        <v>0</v>
      </c>
      <c r="AK142" s="9">
        <v>0</v>
      </c>
      <c r="AL142" s="9">
        <v>0</v>
      </c>
      <c r="AM142" s="9">
        <v>0.5</v>
      </c>
      <c r="AN142" s="9">
        <v>2000</v>
      </c>
      <c r="AO142" s="9">
        <v>0</v>
      </c>
      <c r="AP142" s="9">
        <v>0</v>
      </c>
      <c r="AQ142" s="6">
        <v>0</v>
      </c>
      <c r="AR142" s="9">
        <v>82000201</v>
      </c>
      <c r="AS142" s="9" t="s">
        <v>335</v>
      </c>
      <c r="AT142" s="10">
        <v>0</v>
      </c>
      <c r="AU142" s="10">
        <v>0</v>
      </c>
      <c r="AV142" s="10">
        <v>0</v>
      </c>
      <c r="AW142" s="19" t="s">
        <v>139</v>
      </c>
      <c r="AX142" s="9">
        <v>0</v>
      </c>
      <c r="AY142" s="34">
        <v>0</v>
      </c>
      <c r="AZ142" s="34">
        <v>0</v>
      </c>
      <c r="BA142" s="36" t="s">
        <v>336</v>
      </c>
      <c r="BB142" s="9">
        <v>0</v>
      </c>
      <c r="BC142" s="9">
        <v>0</v>
      </c>
      <c r="BD142" s="18">
        <v>0</v>
      </c>
      <c r="BE142" s="9">
        <v>0</v>
      </c>
      <c r="BF142" s="9">
        <v>0</v>
      </c>
      <c r="BG142" s="26">
        <v>0</v>
      </c>
      <c r="BH142" s="9">
        <v>0</v>
      </c>
    </row>
    <row r="143" spans="3:60" ht="20.100000000000001" customHeight="1">
      <c r="C143" s="8">
        <v>62000203</v>
      </c>
      <c r="D143" s="9" t="s">
        <v>337</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138</v>
      </c>
      <c r="AT143" s="10">
        <v>0</v>
      </c>
      <c r="AU143" s="10">
        <v>0</v>
      </c>
      <c r="AV143" s="10">
        <v>0</v>
      </c>
      <c r="AW143" s="12" t="s">
        <v>326</v>
      </c>
      <c r="AX143" s="9" t="s">
        <v>338</v>
      </c>
      <c r="AY143" s="34">
        <v>0</v>
      </c>
      <c r="AZ143" s="34">
        <v>0</v>
      </c>
      <c r="BA143" s="36" t="s">
        <v>339</v>
      </c>
      <c r="BB143" s="9">
        <v>0</v>
      </c>
      <c r="BC143" s="9">
        <v>0</v>
      </c>
      <c r="BD143" s="18">
        <v>0</v>
      </c>
      <c r="BE143" s="9">
        <v>0</v>
      </c>
      <c r="BF143" s="9">
        <v>0</v>
      </c>
      <c r="BG143" s="26">
        <v>0</v>
      </c>
      <c r="BH143" s="9">
        <v>0</v>
      </c>
    </row>
    <row r="144" spans="3:60" ht="20.100000000000001" customHeight="1">
      <c r="C144" s="8">
        <v>62000301</v>
      </c>
      <c r="D144" s="9" t="s">
        <v>340</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334</v>
      </c>
      <c r="AG144" s="10">
        <v>1</v>
      </c>
      <c r="AH144" s="25">
        <v>1</v>
      </c>
      <c r="AI144" s="9">
        <v>2</v>
      </c>
      <c r="AJ144" s="26">
        <v>0</v>
      </c>
      <c r="AK144" s="9">
        <v>0</v>
      </c>
      <c r="AL144" s="9">
        <v>0</v>
      </c>
      <c r="AM144" s="9">
        <v>0.5</v>
      </c>
      <c r="AN144" s="9">
        <v>3200</v>
      </c>
      <c r="AO144" s="9">
        <v>0</v>
      </c>
      <c r="AP144" s="9">
        <v>0</v>
      </c>
      <c r="AQ144" s="6">
        <v>0</v>
      </c>
      <c r="AR144" s="29" t="s">
        <v>341</v>
      </c>
      <c r="AS144" s="9" t="s">
        <v>179</v>
      </c>
      <c r="AT144" s="10">
        <v>0</v>
      </c>
      <c r="AU144" s="10">
        <v>0</v>
      </c>
      <c r="AV144" s="10">
        <v>20000019</v>
      </c>
      <c r="AW144" s="19" t="s">
        <v>139</v>
      </c>
      <c r="AX144" s="9">
        <v>0</v>
      </c>
      <c r="AY144" s="34">
        <v>0</v>
      </c>
      <c r="AZ144" s="34">
        <v>0</v>
      </c>
      <c r="BA144" s="36" t="s">
        <v>332</v>
      </c>
      <c r="BB144" s="9">
        <v>0</v>
      </c>
      <c r="BC144" s="9">
        <v>0</v>
      </c>
      <c r="BD144" s="18">
        <v>0</v>
      </c>
      <c r="BE144" s="9">
        <v>0</v>
      </c>
      <c r="BF144" s="9">
        <v>0</v>
      </c>
      <c r="BG144" s="26">
        <v>0</v>
      </c>
      <c r="BH144" s="9">
        <v>0</v>
      </c>
    </row>
    <row r="145" spans="3:60" ht="20.100000000000001" customHeight="1">
      <c r="C145" s="8">
        <v>62000302</v>
      </c>
      <c r="D145" s="9" t="s">
        <v>342</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138</v>
      </c>
      <c r="AT145" s="10">
        <v>0</v>
      </c>
      <c r="AU145" s="10">
        <v>0</v>
      </c>
      <c r="AV145" s="10">
        <v>0</v>
      </c>
      <c r="AW145" s="12" t="s">
        <v>326</v>
      </c>
      <c r="AX145" s="9" t="s">
        <v>343</v>
      </c>
      <c r="AY145" s="34">
        <v>0</v>
      </c>
      <c r="AZ145" s="34">
        <v>0</v>
      </c>
      <c r="BA145" s="36" t="s">
        <v>339</v>
      </c>
      <c r="BB145" s="9">
        <v>0</v>
      </c>
      <c r="BC145" s="9">
        <v>0</v>
      </c>
      <c r="BD145" s="18">
        <v>0</v>
      </c>
      <c r="BE145" s="9">
        <v>0</v>
      </c>
      <c r="BF145" s="9">
        <v>0</v>
      </c>
      <c r="BG145" s="26">
        <v>0</v>
      </c>
      <c r="BH145" s="9">
        <v>0</v>
      </c>
    </row>
    <row r="146" spans="3:60" ht="20.100000000000001" customHeight="1">
      <c r="C146" s="8">
        <v>62000303</v>
      </c>
      <c r="D146" s="9" t="s">
        <v>344</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196</v>
      </c>
      <c r="AT146" s="10">
        <v>0</v>
      </c>
      <c r="AU146" s="10">
        <v>0</v>
      </c>
      <c r="AV146" s="10">
        <v>0</v>
      </c>
      <c r="AW146" s="19" t="s">
        <v>139</v>
      </c>
      <c r="AX146" s="1">
        <v>0</v>
      </c>
      <c r="AY146" s="34">
        <v>0</v>
      </c>
      <c r="AZ146" s="34">
        <v>0</v>
      </c>
      <c r="BA146" s="36" t="s">
        <v>339</v>
      </c>
      <c r="BB146" s="9">
        <v>0</v>
      </c>
      <c r="BC146" s="9">
        <v>0</v>
      </c>
      <c r="BD146" s="18">
        <v>0</v>
      </c>
      <c r="BE146" s="9">
        <v>0</v>
      </c>
      <c r="BF146" s="9">
        <v>0</v>
      </c>
      <c r="BG146" s="26">
        <v>0</v>
      </c>
      <c r="BH146" s="9">
        <v>0</v>
      </c>
    </row>
    <row r="147" spans="3:60" ht="20.100000000000001" customHeight="1">
      <c r="C147" s="8">
        <v>62000304</v>
      </c>
      <c r="D147" s="9" t="s">
        <v>345</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196</v>
      </c>
      <c r="AT147" s="10">
        <v>0</v>
      </c>
      <c r="AU147" s="10">
        <v>0</v>
      </c>
      <c r="AV147" s="10">
        <v>20000001</v>
      </c>
      <c r="AW147" s="19" t="s">
        <v>139</v>
      </c>
      <c r="AX147" s="1">
        <v>0</v>
      </c>
      <c r="AY147" s="34">
        <v>0</v>
      </c>
      <c r="AZ147" s="34">
        <v>0</v>
      </c>
      <c r="BA147" s="36" t="s">
        <v>339</v>
      </c>
      <c r="BB147" s="9">
        <v>0</v>
      </c>
      <c r="BC147" s="9">
        <v>0</v>
      </c>
      <c r="BD147" s="18">
        <v>0</v>
      </c>
      <c r="BE147" s="9">
        <v>0</v>
      </c>
      <c r="BF147" s="9">
        <v>0</v>
      </c>
      <c r="BG147" s="26">
        <v>0</v>
      </c>
      <c r="BH147" s="9">
        <v>0</v>
      </c>
    </row>
    <row r="148" spans="3:60" ht="20.100000000000001" customHeight="1">
      <c r="C148" s="8">
        <v>62000401</v>
      </c>
      <c r="D148" s="9" t="s">
        <v>346</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196</v>
      </c>
      <c r="AT148" s="10">
        <v>0</v>
      </c>
      <c r="AU148" s="10">
        <v>0</v>
      </c>
      <c r="AV148" s="10">
        <v>0</v>
      </c>
      <c r="AW148" s="19" t="s">
        <v>139</v>
      </c>
      <c r="AX148" s="1">
        <v>0</v>
      </c>
      <c r="AY148" s="34">
        <v>0</v>
      </c>
      <c r="AZ148" s="34">
        <v>0</v>
      </c>
      <c r="BA148" s="36" t="s">
        <v>339</v>
      </c>
      <c r="BB148" s="9">
        <v>0</v>
      </c>
      <c r="BC148" s="9">
        <v>0</v>
      </c>
      <c r="BD148" s="18">
        <v>0</v>
      </c>
      <c r="BE148" s="9">
        <v>0</v>
      </c>
      <c r="BF148" s="9">
        <v>0</v>
      </c>
      <c r="BG148" s="26">
        <v>0</v>
      </c>
      <c r="BH148" s="9">
        <v>0</v>
      </c>
    </row>
    <row r="149" spans="3:60" ht="20.100000000000001" customHeight="1">
      <c r="C149" s="8">
        <v>62000402</v>
      </c>
      <c r="D149" s="9" t="s">
        <v>347</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196</v>
      </c>
      <c r="AT149" s="10">
        <v>0</v>
      </c>
      <c r="AU149" s="10">
        <v>0</v>
      </c>
      <c r="AV149" s="10">
        <v>0</v>
      </c>
      <c r="AW149" s="19" t="s">
        <v>139</v>
      </c>
      <c r="AX149" s="1">
        <v>0</v>
      </c>
      <c r="AY149" s="34">
        <v>0</v>
      </c>
      <c r="AZ149" s="34">
        <v>0</v>
      </c>
      <c r="BA149" s="36" t="s">
        <v>339</v>
      </c>
      <c r="BB149" s="9">
        <v>0</v>
      </c>
      <c r="BC149" s="9">
        <v>0</v>
      </c>
      <c r="BD149" s="18">
        <v>0</v>
      </c>
      <c r="BE149" s="9">
        <v>0</v>
      </c>
      <c r="BF149" s="9">
        <v>0</v>
      </c>
      <c r="BG149" s="26">
        <v>0</v>
      </c>
      <c r="BH149" s="9">
        <v>0</v>
      </c>
    </row>
    <row r="150" spans="3:60" ht="20.100000000000001" customHeight="1">
      <c r="C150" s="8">
        <v>62000403</v>
      </c>
      <c r="D150" s="9" t="s">
        <v>348</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331</v>
      </c>
      <c r="AS150" s="9" t="s">
        <v>138</v>
      </c>
      <c r="AT150" s="10">
        <v>0</v>
      </c>
      <c r="AU150" s="10">
        <v>0</v>
      </c>
      <c r="AV150" s="10">
        <v>20000020</v>
      </c>
      <c r="AW150" s="19" t="s">
        <v>139</v>
      </c>
      <c r="AX150" s="1">
        <v>0</v>
      </c>
      <c r="AY150" s="34">
        <v>0</v>
      </c>
      <c r="AZ150" s="34">
        <v>0</v>
      </c>
      <c r="BA150" s="36" t="s">
        <v>332</v>
      </c>
      <c r="BB150" s="9">
        <v>0</v>
      </c>
      <c r="BC150" s="9">
        <v>0</v>
      </c>
      <c r="BD150" s="18">
        <v>0</v>
      </c>
      <c r="BE150" s="9">
        <v>0</v>
      </c>
      <c r="BF150" s="9">
        <v>3</v>
      </c>
      <c r="BG150" s="26">
        <v>0</v>
      </c>
      <c r="BH150" s="9">
        <v>0</v>
      </c>
    </row>
    <row r="151" spans="3:60" ht="20.100000000000001" customHeight="1">
      <c r="C151" s="8">
        <v>62000404</v>
      </c>
      <c r="D151" s="9" t="s">
        <v>349</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350</v>
      </c>
      <c r="AG151" s="25">
        <v>0</v>
      </c>
      <c r="AH151" s="25">
        <v>0</v>
      </c>
      <c r="AI151" s="9">
        <v>0</v>
      </c>
      <c r="AJ151" s="26">
        <v>0</v>
      </c>
      <c r="AK151" s="9">
        <v>0</v>
      </c>
      <c r="AL151" s="9">
        <v>0</v>
      </c>
      <c r="AM151" s="9">
        <v>0.5</v>
      </c>
      <c r="AN151" s="9">
        <v>999000</v>
      </c>
      <c r="AO151" s="9">
        <v>0</v>
      </c>
      <c r="AP151" s="9">
        <v>20</v>
      </c>
      <c r="AQ151" s="6">
        <v>0</v>
      </c>
      <c r="AR151" s="29" t="s">
        <v>351</v>
      </c>
      <c r="AS151" s="9" t="s">
        <v>196</v>
      </c>
      <c r="AT151" s="10">
        <v>0</v>
      </c>
      <c r="AU151" s="10">
        <v>0</v>
      </c>
      <c r="AV151" s="10">
        <v>20000021</v>
      </c>
      <c r="AW151" s="19" t="s">
        <v>139</v>
      </c>
      <c r="AX151" s="1">
        <v>0</v>
      </c>
      <c r="AY151" s="34">
        <v>0</v>
      </c>
      <c r="AZ151" s="34">
        <v>0</v>
      </c>
      <c r="BA151" s="36" t="s">
        <v>216</v>
      </c>
      <c r="BB151" s="9">
        <v>0</v>
      </c>
      <c r="BC151" s="9">
        <v>0</v>
      </c>
      <c r="BD151" s="18">
        <v>0</v>
      </c>
      <c r="BE151" s="9">
        <v>0</v>
      </c>
      <c r="BF151" s="9">
        <v>0</v>
      </c>
      <c r="BG151" s="26">
        <v>0</v>
      </c>
      <c r="BH151" s="9">
        <v>0</v>
      </c>
    </row>
    <row r="152" spans="3:60" ht="20.100000000000001" customHeight="1">
      <c r="C152" s="8">
        <v>62000405</v>
      </c>
      <c r="D152" s="19" t="s">
        <v>352</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137</v>
      </c>
      <c r="AS152" s="19" t="s">
        <v>138</v>
      </c>
      <c r="AT152" s="18" t="s">
        <v>229</v>
      </c>
      <c r="AU152" s="18">
        <v>0</v>
      </c>
      <c r="AV152" s="18">
        <v>0</v>
      </c>
      <c r="AW152" s="19" t="s">
        <v>139</v>
      </c>
      <c r="AX152" s="19" t="s">
        <v>137</v>
      </c>
      <c r="AY152" s="13">
        <v>0</v>
      </c>
      <c r="AZ152" s="13">
        <v>0</v>
      </c>
      <c r="BA152" s="58" t="s">
        <v>353</v>
      </c>
      <c r="BB152" s="18">
        <v>0</v>
      </c>
      <c r="BC152" s="11">
        <v>0</v>
      </c>
      <c r="BD152" s="18">
        <v>0</v>
      </c>
      <c r="BE152" s="18">
        <v>0</v>
      </c>
      <c r="BF152" s="18">
        <v>0</v>
      </c>
      <c r="BG152" s="18">
        <v>0</v>
      </c>
      <c r="BH152" s="9">
        <v>0</v>
      </c>
    </row>
    <row r="153" spans="3:60" ht="20.100000000000001" customHeight="1">
      <c r="C153" s="8">
        <v>62000406</v>
      </c>
      <c r="D153" s="19" t="s">
        <v>354</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137</v>
      </c>
      <c r="AS153" s="19" t="s">
        <v>137</v>
      </c>
      <c r="AT153" s="18" t="s">
        <v>229</v>
      </c>
      <c r="AU153" s="18">
        <v>0</v>
      </c>
      <c r="AV153" s="18">
        <v>40000003</v>
      </c>
      <c r="AW153" s="19" t="s">
        <v>139</v>
      </c>
      <c r="AX153" s="19" t="s">
        <v>137</v>
      </c>
      <c r="AY153" s="13">
        <v>0</v>
      </c>
      <c r="AZ153" s="13">
        <v>0</v>
      </c>
      <c r="BA153" s="58" t="s">
        <v>355</v>
      </c>
      <c r="BB153" s="18">
        <v>0</v>
      </c>
      <c r="BC153" s="11">
        <v>0</v>
      </c>
      <c r="BD153" s="18">
        <v>0</v>
      </c>
      <c r="BE153" s="18">
        <v>0</v>
      </c>
      <c r="BF153" s="18">
        <v>0</v>
      </c>
      <c r="BG153" s="18">
        <v>0</v>
      </c>
      <c r="BH153" s="9">
        <v>0</v>
      </c>
    </row>
    <row r="154" spans="3:60" ht="20.100000000000001" customHeight="1">
      <c r="C154" s="8">
        <v>62000501</v>
      </c>
      <c r="D154" s="9" t="s">
        <v>356</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179</v>
      </c>
      <c r="AT154" s="10">
        <v>0</v>
      </c>
      <c r="AU154" s="10">
        <v>0</v>
      </c>
      <c r="AV154" s="10">
        <v>0</v>
      </c>
      <c r="AW154" s="12" t="s">
        <v>326</v>
      </c>
      <c r="AX154" s="9" t="s">
        <v>357</v>
      </c>
      <c r="AY154" s="34">
        <v>0</v>
      </c>
      <c r="AZ154" s="34">
        <v>0</v>
      </c>
      <c r="BA154" s="36" t="s">
        <v>339</v>
      </c>
      <c r="BB154" s="9">
        <v>0</v>
      </c>
      <c r="BC154" s="9">
        <v>0</v>
      </c>
      <c r="BD154" s="18">
        <v>0</v>
      </c>
      <c r="BE154" s="9">
        <v>0</v>
      </c>
      <c r="BF154" s="9">
        <v>0</v>
      </c>
      <c r="BG154" s="26">
        <v>0</v>
      </c>
      <c r="BH154" s="9">
        <v>0</v>
      </c>
    </row>
    <row r="155" spans="3:60" ht="20.100000000000001" customHeight="1">
      <c r="C155" s="8">
        <v>62000502</v>
      </c>
      <c r="D155" s="9" t="s">
        <v>358</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359</v>
      </c>
      <c r="AG155" s="25">
        <v>1</v>
      </c>
      <c r="AH155" s="25">
        <v>1</v>
      </c>
      <c r="AI155" s="9">
        <v>1.5</v>
      </c>
      <c r="AJ155" s="26">
        <v>0</v>
      </c>
      <c r="AK155" s="9">
        <v>0</v>
      </c>
      <c r="AL155" s="9">
        <v>0</v>
      </c>
      <c r="AM155" s="9">
        <v>0.5</v>
      </c>
      <c r="AN155" s="9">
        <v>4000</v>
      </c>
      <c r="AO155" s="9">
        <v>3</v>
      </c>
      <c r="AP155" s="9">
        <v>0</v>
      </c>
      <c r="AQ155" s="6">
        <v>0</v>
      </c>
      <c r="AR155" s="29" t="s">
        <v>331</v>
      </c>
      <c r="AS155" s="9" t="s">
        <v>138</v>
      </c>
      <c r="AT155" s="10">
        <v>0</v>
      </c>
      <c r="AU155" s="10">
        <v>0</v>
      </c>
      <c r="AV155" s="10">
        <v>20000020</v>
      </c>
      <c r="AW155" s="19" t="s">
        <v>139</v>
      </c>
      <c r="AX155" s="1">
        <v>0</v>
      </c>
      <c r="AY155" s="34">
        <v>0</v>
      </c>
      <c r="AZ155" s="34">
        <v>0</v>
      </c>
      <c r="BA155" s="36" t="s">
        <v>360</v>
      </c>
      <c r="BB155" s="9">
        <v>0</v>
      </c>
      <c r="BC155" s="9">
        <v>0</v>
      </c>
      <c r="BD155" s="18">
        <v>0</v>
      </c>
      <c r="BE155" s="9">
        <v>0</v>
      </c>
      <c r="BF155" s="9">
        <v>3</v>
      </c>
      <c r="BG155" s="26">
        <v>0</v>
      </c>
      <c r="BH155" s="9">
        <v>0</v>
      </c>
    </row>
    <row r="156" spans="3:60" ht="20.100000000000001" customHeight="1">
      <c r="C156" s="8">
        <v>62000503</v>
      </c>
      <c r="D156" s="9" t="s">
        <v>361</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335</v>
      </c>
      <c r="AT156" s="10">
        <v>0</v>
      </c>
      <c r="AU156" s="10">
        <v>0</v>
      </c>
      <c r="AV156" s="10">
        <v>0</v>
      </c>
      <c r="AW156" s="19" t="s">
        <v>139</v>
      </c>
      <c r="AX156" s="1">
        <v>0</v>
      </c>
      <c r="AY156" s="34">
        <v>0</v>
      </c>
      <c r="AZ156" s="34">
        <v>0</v>
      </c>
      <c r="BA156" s="36" t="s">
        <v>339</v>
      </c>
      <c r="BB156" s="9">
        <v>0</v>
      </c>
      <c r="BC156" s="9">
        <v>0</v>
      </c>
      <c r="BD156" s="18">
        <v>0</v>
      </c>
      <c r="BE156" s="9">
        <v>0</v>
      </c>
      <c r="BF156" s="9">
        <v>0</v>
      </c>
      <c r="BG156" s="26">
        <v>0</v>
      </c>
      <c r="BH156" s="9">
        <v>0</v>
      </c>
    </row>
    <row r="157" spans="3:60" ht="20.100000000000001" customHeight="1">
      <c r="C157" s="8">
        <v>62000504</v>
      </c>
      <c r="D157" s="9" t="s">
        <v>362</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137</v>
      </c>
      <c r="AS157" s="9" t="s">
        <v>196</v>
      </c>
      <c r="AT157" s="10">
        <v>0</v>
      </c>
      <c r="AU157" s="10">
        <v>0</v>
      </c>
      <c r="AV157" s="10">
        <v>20000022</v>
      </c>
      <c r="AW157" s="19" t="s">
        <v>139</v>
      </c>
      <c r="AX157" s="1">
        <v>0</v>
      </c>
      <c r="AY157" s="34">
        <v>0</v>
      </c>
      <c r="AZ157" s="34">
        <v>0</v>
      </c>
      <c r="BA157" s="36" t="s">
        <v>216</v>
      </c>
      <c r="BB157" s="9">
        <v>0</v>
      </c>
      <c r="BC157" s="9">
        <v>0</v>
      </c>
      <c r="BD157" s="18">
        <v>0</v>
      </c>
      <c r="BE157" s="9">
        <v>0</v>
      </c>
      <c r="BF157" s="9">
        <v>0</v>
      </c>
      <c r="BG157" s="26">
        <v>0</v>
      </c>
      <c r="BH157" s="9">
        <v>0</v>
      </c>
    </row>
    <row r="158" spans="3:60" ht="20.100000000000001" customHeight="1">
      <c r="C158" s="8">
        <v>62000505</v>
      </c>
      <c r="D158" s="9" t="s">
        <v>363</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359</v>
      </c>
      <c r="AG158" s="25">
        <v>0</v>
      </c>
      <c r="AH158" s="25">
        <v>0</v>
      </c>
      <c r="AI158" s="9">
        <v>0</v>
      </c>
      <c r="AJ158" s="26">
        <v>0</v>
      </c>
      <c r="AK158" s="9">
        <v>0</v>
      </c>
      <c r="AL158" s="9">
        <v>0</v>
      </c>
      <c r="AM158" s="9">
        <v>0.5</v>
      </c>
      <c r="AN158" s="9">
        <v>3000</v>
      </c>
      <c r="AO158" s="9">
        <v>1</v>
      </c>
      <c r="AP158" s="9">
        <v>0</v>
      </c>
      <c r="AQ158" s="6">
        <v>0</v>
      </c>
      <c r="AR158" s="9">
        <v>0</v>
      </c>
      <c r="AS158" s="9" t="s">
        <v>335</v>
      </c>
      <c r="AT158" s="10">
        <v>0</v>
      </c>
      <c r="AU158" s="10">
        <v>0</v>
      </c>
      <c r="AV158" s="10">
        <v>0</v>
      </c>
      <c r="AW158" s="19" t="s">
        <v>139</v>
      </c>
      <c r="AX158" s="1">
        <v>0</v>
      </c>
      <c r="AY158" s="34">
        <v>0</v>
      </c>
      <c r="AZ158" s="34">
        <v>0</v>
      </c>
      <c r="BA158" s="36" t="s">
        <v>216</v>
      </c>
      <c r="BB158" s="9">
        <v>0</v>
      </c>
      <c r="BC158" s="9">
        <v>0</v>
      </c>
      <c r="BD158" s="18">
        <v>0</v>
      </c>
      <c r="BE158" s="9">
        <v>0</v>
      </c>
      <c r="BF158" s="9">
        <v>1</v>
      </c>
      <c r="BG158" s="26">
        <v>0</v>
      </c>
      <c r="BH158" s="9">
        <v>0</v>
      </c>
    </row>
    <row r="159" spans="3:60" ht="20.100000000000001" customHeight="1">
      <c r="C159" s="8">
        <v>62001101</v>
      </c>
      <c r="D159" s="9" t="s">
        <v>364</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138</v>
      </c>
      <c r="AT159" s="10">
        <v>0</v>
      </c>
      <c r="AU159" s="10">
        <v>0</v>
      </c>
      <c r="AV159" s="10">
        <v>0</v>
      </c>
      <c r="AW159" s="19" t="s">
        <v>139</v>
      </c>
      <c r="AX159" s="1">
        <v>0</v>
      </c>
      <c r="AY159" s="34">
        <v>0</v>
      </c>
      <c r="AZ159" s="34">
        <v>0</v>
      </c>
      <c r="BA159" s="36" t="s">
        <v>339</v>
      </c>
      <c r="BB159" s="9">
        <v>0</v>
      </c>
      <c r="BC159" s="9">
        <v>0</v>
      </c>
      <c r="BD159" s="18">
        <v>0</v>
      </c>
      <c r="BE159" s="9">
        <v>0</v>
      </c>
      <c r="BF159" s="9">
        <v>0</v>
      </c>
      <c r="BG159" s="26">
        <v>0</v>
      </c>
      <c r="BH159" s="9">
        <v>0</v>
      </c>
    </row>
    <row r="160" spans="3:60" ht="20.100000000000001" customHeight="1">
      <c r="C160" s="8">
        <v>62001102</v>
      </c>
      <c r="D160" s="9" t="s">
        <v>365</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138</v>
      </c>
      <c r="AT160" s="10">
        <v>0</v>
      </c>
      <c r="AU160" s="10">
        <v>0</v>
      </c>
      <c r="AV160" s="10">
        <v>20000001</v>
      </c>
      <c r="AW160" s="19" t="s">
        <v>139</v>
      </c>
      <c r="AX160" s="1">
        <v>0</v>
      </c>
      <c r="AY160" s="34">
        <v>0</v>
      </c>
      <c r="AZ160" s="34">
        <v>0</v>
      </c>
      <c r="BA160" s="36" t="s">
        <v>324</v>
      </c>
      <c r="BB160" s="9">
        <v>0</v>
      </c>
      <c r="BC160" s="9">
        <v>0</v>
      </c>
      <c r="BD160" s="18">
        <v>0</v>
      </c>
      <c r="BE160" s="9">
        <v>0</v>
      </c>
      <c r="BF160" s="9">
        <v>0</v>
      </c>
      <c r="BG160" s="26">
        <v>0</v>
      </c>
      <c r="BH160" s="9">
        <v>0</v>
      </c>
    </row>
    <row r="161" spans="3:60" ht="20.100000000000001" customHeight="1">
      <c r="C161" s="8">
        <v>62001103</v>
      </c>
      <c r="D161" s="12" t="s">
        <v>366</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146</v>
      </c>
      <c r="AG161" s="6">
        <v>0</v>
      </c>
      <c r="AH161" s="6">
        <v>2</v>
      </c>
      <c r="AI161" s="6">
        <v>1.5</v>
      </c>
      <c r="AJ161" s="11">
        <v>0</v>
      </c>
      <c r="AK161" s="11">
        <v>0</v>
      </c>
      <c r="AL161" s="11">
        <v>0</v>
      </c>
      <c r="AM161" s="11">
        <v>1</v>
      </c>
      <c r="AN161" s="11">
        <v>3000</v>
      </c>
      <c r="AO161" s="11">
        <v>0.5</v>
      </c>
      <c r="AP161" s="11">
        <v>0</v>
      </c>
      <c r="AQ161" s="6">
        <v>0</v>
      </c>
      <c r="AR161" s="11" t="s">
        <v>137</v>
      </c>
      <c r="AS161" s="12" t="s">
        <v>196</v>
      </c>
      <c r="AT161" s="11" t="s">
        <v>367</v>
      </c>
      <c r="AU161" s="18">
        <v>10000007</v>
      </c>
      <c r="AV161" s="18">
        <v>21000110</v>
      </c>
      <c r="AW161" s="12" t="s">
        <v>139</v>
      </c>
      <c r="AX161" s="11">
        <v>0</v>
      </c>
      <c r="AY161" s="13">
        <v>0</v>
      </c>
      <c r="AZ161" s="13">
        <v>0</v>
      </c>
      <c r="BA161" s="37" t="s">
        <v>368</v>
      </c>
      <c r="BB161" s="11">
        <v>0</v>
      </c>
      <c r="BC161" s="11">
        <v>0</v>
      </c>
      <c r="BD161" s="11">
        <v>0</v>
      </c>
      <c r="BE161" s="11">
        <v>0</v>
      </c>
      <c r="BF161" s="11">
        <v>0</v>
      </c>
      <c r="BG161" s="11">
        <v>0</v>
      </c>
      <c r="BH161" s="9">
        <v>0</v>
      </c>
    </row>
    <row r="162" spans="3:60" ht="20.100000000000001" customHeight="1">
      <c r="C162" s="8">
        <v>62001104</v>
      </c>
      <c r="D162" s="12" t="s">
        <v>369</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137</v>
      </c>
      <c r="AS162" s="19" t="s">
        <v>179</v>
      </c>
      <c r="AT162" s="11" t="s">
        <v>367</v>
      </c>
      <c r="AU162" s="18">
        <v>0</v>
      </c>
      <c r="AV162" s="18">
        <v>0</v>
      </c>
      <c r="AW162" s="12" t="s">
        <v>326</v>
      </c>
      <c r="AX162" s="11" t="s">
        <v>370</v>
      </c>
      <c r="AY162" s="13">
        <v>0</v>
      </c>
      <c r="AZ162" s="13">
        <v>0</v>
      </c>
      <c r="BA162" s="37" t="s">
        <v>371</v>
      </c>
      <c r="BB162" s="11">
        <v>0</v>
      </c>
      <c r="BC162" s="11">
        <v>0</v>
      </c>
      <c r="BD162" s="11">
        <v>0</v>
      </c>
      <c r="BE162" s="11">
        <v>0</v>
      </c>
      <c r="BF162" s="11">
        <v>0</v>
      </c>
      <c r="BG162" s="11">
        <v>0</v>
      </c>
      <c r="BH162" s="9">
        <v>0</v>
      </c>
    </row>
    <row r="163" spans="3:60" ht="19.5" customHeight="1">
      <c r="C163" s="8">
        <v>62001105</v>
      </c>
      <c r="D163" s="12" t="s">
        <v>372</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373</v>
      </c>
      <c r="AG163" s="6">
        <v>1</v>
      </c>
      <c r="AH163" s="6">
        <v>1</v>
      </c>
      <c r="AI163" s="6">
        <v>3</v>
      </c>
      <c r="AJ163" s="11">
        <v>0</v>
      </c>
      <c r="AK163" s="11">
        <v>0</v>
      </c>
      <c r="AL163" s="11">
        <v>0</v>
      </c>
      <c r="AM163" s="11">
        <v>3</v>
      </c>
      <c r="AN163" s="11">
        <v>5000</v>
      </c>
      <c r="AO163" s="11">
        <v>2.5</v>
      </c>
      <c r="AP163" s="11">
        <v>0</v>
      </c>
      <c r="AQ163" s="6">
        <v>0</v>
      </c>
      <c r="AR163" s="11" t="s">
        <v>137</v>
      </c>
      <c r="AS163" s="19" t="s">
        <v>196</v>
      </c>
      <c r="AT163" s="11" t="s">
        <v>374</v>
      </c>
      <c r="AU163" s="18">
        <v>10000007</v>
      </c>
      <c r="AV163" s="18">
        <v>70107001</v>
      </c>
      <c r="AW163" s="12" t="s">
        <v>139</v>
      </c>
      <c r="AX163" s="11">
        <v>0</v>
      </c>
      <c r="AY163" s="13">
        <v>0</v>
      </c>
      <c r="AZ163" s="13">
        <v>0</v>
      </c>
      <c r="BA163" s="37" t="s">
        <v>375</v>
      </c>
      <c r="BB163" s="11">
        <v>0</v>
      </c>
      <c r="BC163" s="11">
        <v>0</v>
      </c>
      <c r="BD163" s="11">
        <v>0</v>
      </c>
      <c r="BE163" s="11">
        <v>0</v>
      </c>
      <c r="BF163" s="11">
        <v>0</v>
      </c>
      <c r="BG163" s="11">
        <v>0</v>
      </c>
      <c r="BH163" s="9">
        <v>0</v>
      </c>
    </row>
    <row r="164" spans="3:60" ht="20.100000000000001" customHeight="1">
      <c r="C164" s="8">
        <v>62001201</v>
      </c>
      <c r="D164" s="9" t="s">
        <v>376</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138</v>
      </c>
      <c r="AT164" s="10">
        <v>0</v>
      </c>
      <c r="AU164" s="10">
        <v>0</v>
      </c>
      <c r="AV164" s="10">
        <v>0</v>
      </c>
      <c r="AW164" s="19" t="s">
        <v>139</v>
      </c>
      <c r="AX164" s="1">
        <v>0</v>
      </c>
      <c r="AY164" s="34">
        <v>0</v>
      </c>
      <c r="AZ164" s="34">
        <v>0</v>
      </c>
      <c r="BA164" s="36" t="s">
        <v>339</v>
      </c>
      <c r="BB164" s="9">
        <v>0</v>
      </c>
      <c r="BC164" s="9">
        <v>0</v>
      </c>
      <c r="BD164" s="18">
        <v>0</v>
      </c>
      <c r="BE164" s="9">
        <v>0</v>
      </c>
      <c r="BF164" s="9">
        <v>0</v>
      </c>
      <c r="BG164" s="26">
        <v>0</v>
      </c>
      <c r="BH164" s="9">
        <v>0</v>
      </c>
    </row>
    <row r="165" spans="3:60" ht="20.100000000000001" customHeight="1">
      <c r="C165" s="8">
        <v>62001202</v>
      </c>
      <c r="D165" s="9" t="s">
        <v>377</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334</v>
      </c>
      <c r="AG165" s="25">
        <v>0</v>
      </c>
      <c r="AH165" s="25">
        <v>0</v>
      </c>
      <c r="AI165" s="9">
        <v>0</v>
      </c>
      <c r="AJ165" s="26">
        <v>0</v>
      </c>
      <c r="AK165" s="9">
        <v>0</v>
      </c>
      <c r="AL165" s="9">
        <v>0</v>
      </c>
      <c r="AM165" s="9">
        <v>0.5</v>
      </c>
      <c r="AN165" s="9">
        <v>10000</v>
      </c>
      <c r="AO165" s="9">
        <v>1</v>
      </c>
      <c r="AP165" s="9">
        <v>5</v>
      </c>
      <c r="AQ165" s="6">
        <v>0</v>
      </c>
      <c r="AR165" s="29" t="s">
        <v>137</v>
      </c>
      <c r="AS165" s="9" t="s">
        <v>196</v>
      </c>
      <c r="AT165" s="10">
        <v>0</v>
      </c>
      <c r="AU165" s="10">
        <v>0</v>
      </c>
      <c r="AV165" s="10">
        <v>20000023</v>
      </c>
      <c r="AW165" s="19" t="s">
        <v>139</v>
      </c>
      <c r="AX165" s="1">
        <v>0</v>
      </c>
      <c r="AY165" s="34">
        <v>0</v>
      </c>
      <c r="AZ165" s="34">
        <v>0</v>
      </c>
      <c r="BA165" s="36" t="s">
        <v>216</v>
      </c>
      <c r="BB165" s="9">
        <v>0</v>
      </c>
      <c r="BC165" s="9">
        <v>0</v>
      </c>
      <c r="BD165" s="18">
        <v>0</v>
      </c>
      <c r="BE165" s="9">
        <v>0</v>
      </c>
      <c r="BF165" s="9">
        <v>1</v>
      </c>
      <c r="BG165" s="26">
        <v>0</v>
      </c>
      <c r="BH165" s="9">
        <v>0</v>
      </c>
    </row>
    <row r="166" spans="3:60" ht="20.100000000000001" customHeight="1">
      <c r="C166" s="8">
        <v>62001203</v>
      </c>
      <c r="D166" s="9" t="s">
        <v>378</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179</v>
      </c>
      <c r="AT166" s="10">
        <v>0</v>
      </c>
      <c r="AU166" s="10">
        <v>0</v>
      </c>
      <c r="AV166" s="10">
        <v>0</v>
      </c>
      <c r="AW166" s="12" t="s">
        <v>326</v>
      </c>
      <c r="AX166" s="1" t="s">
        <v>379</v>
      </c>
      <c r="AY166" s="34">
        <v>0</v>
      </c>
      <c r="AZ166" s="34">
        <v>0</v>
      </c>
      <c r="BA166" s="36" t="s">
        <v>339</v>
      </c>
      <c r="BB166" s="9">
        <v>0</v>
      </c>
      <c r="BC166" s="9">
        <v>0</v>
      </c>
      <c r="BD166" s="18">
        <v>0</v>
      </c>
      <c r="BE166" s="9">
        <v>0</v>
      </c>
      <c r="BF166" s="9">
        <v>0</v>
      </c>
      <c r="BG166" s="26">
        <v>0</v>
      </c>
      <c r="BH166" s="9">
        <v>0</v>
      </c>
    </row>
    <row r="167" spans="3:60" ht="20.100000000000001" customHeight="1">
      <c r="C167" s="8">
        <v>62001204</v>
      </c>
      <c r="D167" s="9" t="s">
        <v>380</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381</v>
      </c>
      <c r="AG167" s="25">
        <v>1</v>
      </c>
      <c r="AH167" s="25">
        <v>1</v>
      </c>
      <c r="AI167" s="9">
        <v>3</v>
      </c>
      <c r="AJ167" s="26">
        <v>0</v>
      </c>
      <c r="AK167" s="9">
        <v>0</v>
      </c>
      <c r="AL167" s="9">
        <v>0</v>
      </c>
      <c r="AM167" s="9">
        <v>0.5</v>
      </c>
      <c r="AN167" s="9">
        <v>2500</v>
      </c>
      <c r="AO167" s="9">
        <v>3</v>
      </c>
      <c r="AP167" s="9">
        <v>0</v>
      </c>
      <c r="AQ167" s="6">
        <v>0</v>
      </c>
      <c r="AR167" s="29" t="s">
        <v>137</v>
      </c>
      <c r="AS167" s="9" t="s">
        <v>138</v>
      </c>
      <c r="AT167" s="10">
        <v>0</v>
      </c>
      <c r="AU167" s="10">
        <v>0</v>
      </c>
      <c r="AV167" s="10">
        <v>20000024</v>
      </c>
      <c r="AW167" s="19" t="s">
        <v>139</v>
      </c>
      <c r="AX167" s="1">
        <v>0</v>
      </c>
      <c r="AY167" s="34">
        <v>0</v>
      </c>
      <c r="AZ167" s="34">
        <v>0</v>
      </c>
      <c r="BA167" s="36" t="s">
        <v>332</v>
      </c>
      <c r="BB167" s="9">
        <v>0</v>
      </c>
      <c r="BC167" s="9">
        <v>0</v>
      </c>
      <c r="BD167" s="18">
        <v>0</v>
      </c>
      <c r="BE167" s="9">
        <v>0</v>
      </c>
      <c r="BF167" s="9">
        <v>3</v>
      </c>
      <c r="BG167" s="26">
        <v>0</v>
      </c>
      <c r="BH167" s="9">
        <v>0</v>
      </c>
    </row>
    <row r="168" spans="3:60" ht="20.100000000000001" customHeight="1">
      <c r="C168" s="8">
        <v>62001205</v>
      </c>
      <c r="D168" s="9" t="s">
        <v>382</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359</v>
      </c>
      <c r="AG168" s="25">
        <v>0</v>
      </c>
      <c r="AH168" s="25">
        <v>0</v>
      </c>
      <c r="AI168" s="9">
        <v>0</v>
      </c>
      <c r="AJ168" s="26">
        <v>0</v>
      </c>
      <c r="AK168" s="9">
        <v>0</v>
      </c>
      <c r="AL168" s="9">
        <v>0</v>
      </c>
      <c r="AM168" s="9">
        <v>0.5</v>
      </c>
      <c r="AN168" s="9">
        <v>10000</v>
      </c>
      <c r="AO168" s="9">
        <v>1.1499999999999999</v>
      </c>
      <c r="AP168" s="9">
        <v>5</v>
      </c>
      <c r="AQ168" s="6">
        <v>0</v>
      </c>
      <c r="AR168" s="29" t="s">
        <v>383</v>
      </c>
      <c r="AS168" s="9" t="s">
        <v>196</v>
      </c>
      <c r="AT168" s="10">
        <v>0</v>
      </c>
      <c r="AU168" s="10">
        <v>0</v>
      </c>
      <c r="AV168" s="10">
        <v>20000025</v>
      </c>
      <c r="AW168" s="19" t="s">
        <v>139</v>
      </c>
      <c r="AX168" s="1">
        <v>0</v>
      </c>
      <c r="AY168" s="34">
        <v>0</v>
      </c>
      <c r="AZ168" s="34">
        <v>0</v>
      </c>
      <c r="BA168" s="36" t="s">
        <v>216</v>
      </c>
      <c r="BB168" s="9">
        <v>2</v>
      </c>
      <c r="BC168" s="9">
        <v>0</v>
      </c>
      <c r="BD168" s="18">
        <v>0</v>
      </c>
      <c r="BE168" s="9">
        <v>1</v>
      </c>
      <c r="BF168" s="9">
        <v>1.1499999999999999</v>
      </c>
      <c r="BG168" s="26">
        <v>0</v>
      </c>
      <c r="BH168" s="9">
        <v>0</v>
      </c>
    </row>
    <row r="169" spans="3:60" ht="20.100000000000001" customHeight="1">
      <c r="C169" s="8">
        <v>62001206</v>
      </c>
      <c r="D169" s="9" t="s">
        <v>384</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179</v>
      </c>
      <c r="AT169" s="10">
        <v>0</v>
      </c>
      <c r="AU169" s="10">
        <v>0</v>
      </c>
      <c r="AV169" s="10">
        <v>0</v>
      </c>
      <c r="AW169" s="12" t="s">
        <v>326</v>
      </c>
      <c r="AX169" s="9" t="s">
        <v>385</v>
      </c>
      <c r="AY169" s="34">
        <v>0</v>
      </c>
      <c r="AZ169" s="34">
        <v>0</v>
      </c>
      <c r="BA169" s="36" t="s">
        <v>339</v>
      </c>
      <c r="BB169" s="9">
        <v>0</v>
      </c>
      <c r="BC169" s="9">
        <v>0</v>
      </c>
      <c r="BD169" s="18">
        <v>0</v>
      </c>
      <c r="BE169" s="9">
        <v>0</v>
      </c>
      <c r="BF169" s="9">
        <v>0</v>
      </c>
      <c r="BG169" s="26">
        <v>0</v>
      </c>
      <c r="BH169" s="9">
        <v>0</v>
      </c>
    </row>
    <row r="170" spans="3:60" ht="20.100000000000001" customHeight="1">
      <c r="C170" s="8">
        <v>62001207</v>
      </c>
      <c r="D170" s="9" t="s">
        <v>384</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179</v>
      </c>
      <c r="AT170" s="10">
        <v>0</v>
      </c>
      <c r="AU170" s="10">
        <v>0</v>
      </c>
      <c r="AV170" s="10">
        <v>0</v>
      </c>
      <c r="AW170" s="12" t="s">
        <v>326</v>
      </c>
      <c r="AX170" s="9" t="s">
        <v>386</v>
      </c>
      <c r="AY170" s="34">
        <v>0</v>
      </c>
      <c r="AZ170" s="34">
        <v>0</v>
      </c>
      <c r="BA170" s="36" t="s">
        <v>339</v>
      </c>
      <c r="BB170" s="9">
        <v>0</v>
      </c>
      <c r="BC170" s="9">
        <v>0</v>
      </c>
      <c r="BD170" s="18">
        <v>0</v>
      </c>
      <c r="BE170" s="9">
        <v>0</v>
      </c>
      <c r="BF170" s="9">
        <v>0</v>
      </c>
      <c r="BG170" s="26">
        <v>0</v>
      </c>
      <c r="BH170" s="9">
        <v>0</v>
      </c>
    </row>
    <row r="171" spans="3:60" ht="20.100000000000001" customHeight="1">
      <c r="C171" s="8">
        <v>62001208</v>
      </c>
      <c r="D171" s="9" t="s">
        <v>387</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388</v>
      </c>
      <c r="AG171" s="25">
        <v>0</v>
      </c>
      <c r="AH171" s="25">
        <v>0</v>
      </c>
      <c r="AI171" s="9">
        <v>0</v>
      </c>
      <c r="AJ171" s="26">
        <v>0</v>
      </c>
      <c r="AK171" s="9">
        <v>0</v>
      </c>
      <c r="AL171" s="9">
        <v>0</v>
      </c>
      <c r="AM171" s="9">
        <v>0.5</v>
      </c>
      <c r="AN171" s="9">
        <v>6000</v>
      </c>
      <c r="AO171" s="9">
        <v>1.1499999999999999</v>
      </c>
      <c r="AP171" s="9">
        <v>5</v>
      </c>
      <c r="AQ171" s="6">
        <v>0</v>
      </c>
      <c r="AR171" s="29" t="s">
        <v>389</v>
      </c>
      <c r="AS171" s="9" t="s">
        <v>335</v>
      </c>
      <c r="AT171" s="10">
        <v>0</v>
      </c>
      <c r="AU171" s="10">
        <v>0</v>
      </c>
      <c r="AV171" s="10">
        <v>20000026</v>
      </c>
      <c r="AW171" s="19" t="s">
        <v>139</v>
      </c>
      <c r="AX171" s="1">
        <v>0</v>
      </c>
      <c r="AY171" s="34">
        <v>0</v>
      </c>
      <c r="AZ171" s="34">
        <v>0</v>
      </c>
      <c r="BA171" s="36" t="s">
        <v>216</v>
      </c>
      <c r="BB171" s="9">
        <v>7</v>
      </c>
      <c r="BC171" s="9">
        <v>0</v>
      </c>
      <c r="BD171" s="18">
        <v>0</v>
      </c>
      <c r="BE171" s="9">
        <v>1</v>
      </c>
      <c r="BF171" s="9">
        <v>1.1499999999999999</v>
      </c>
      <c r="BG171" s="26">
        <v>0</v>
      </c>
      <c r="BH171" s="9">
        <v>0</v>
      </c>
    </row>
    <row r="172" spans="3:60" ht="20.100000000000001" customHeight="1">
      <c r="C172" s="8">
        <v>62001301</v>
      </c>
      <c r="D172" s="9" t="s">
        <v>390</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391</v>
      </c>
      <c r="AG172" s="25">
        <v>0</v>
      </c>
      <c r="AH172" s="25">
        <v>0</v>
      </c>
      <c r="AI172" s="9">
        <v>0</v>
      </c>
      <c r="AJ172" s="26">
        <v>0</v>
      </c>
      <c r="AK172" s="9">
        <v>0</v>
      </c>
      <c r="AL172" s="9">
        <v>0</v>
      </c>
      <c r="AM172" s="9">
        <v>0.5</v>
      </c>
      <c r="AN172" s="9">
        <v>20000</v>
      </c>
      <c r="AO172" s="9">
        <v>0</v>
      </c>
      <c r="AP172" s="9">
        <v>4</v>
      </c>
      <c r="AQ172" s="6">
        <v>0</v>
      </c>
      <c r="AR172" s="29" t="s">
        <v>392</v>
      </c>
      <c r="AS172" s="9" t="s">
        <v>138</v>
      </c>
      <c r="AT172" s="10">
        <v>0</v>
      </c>
      <c r="AU172" s="10">
        <v>0</v>
      </c>
      <c r="AV172" s="10">
        <v>20000027</v>
      </c>
      <c r="AW172" s="19" t="s">
        <v>139</v>
      </c>
      <c r="AX172" s="1">
        <v>0</v>
      </c>
      <c r="AY172" s="34">
        <v>0</v>
      </c>
      <c r="AZ172" s="34">
        <v>0</v>
      </c>
      <c r="BA172" s="36" t="s">
        <v>216</v>
      </c>
      <c r="BB172" s="9">
        <v>2</v>
      </c>
      <c r="BC172" s="9">
        <v>0</v>
      </c>
      <c r="BD172" s="18">
        <v>0</v>
      </c>
      <c r="BE172" s="9">
        <v>1</v>
      </c>
      <c r="BF172" s="9">
        <v>0</v>
      </c>
      <c r="BG172" s="26">
        <v>0</v>
      </c>
      <c r="BH172" s="9">
        <v>0</v>
      </c>
    </row>
    <row r="173" spans="3:60" ht="20.100000000000001" customHeight="1">
      <c r="C173" s="8">
        <v>62001302</v>
      </c>
      <c r="D173" s="9" t="s">
        <v>393</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330</v>
      </c>
      <c r="AG173" s="25">
        <v>1</v>
      </c>
      <c r="AH173" s="25">
        <v>1</v>
      </c>
      <c r="AI173" s="9">
        <v>2</v>
      </c>
      <c r="AJ173" s="26">
        <v>0</v>
      </c>
      <c r="AK173" s="9">
        <v>0</v>
      </c>
      <c r="AL173" s="9">
        <v>0</v>
      </c>
      <c r="AM173" s="9">
        <v>0.5</v>
      </c>
      <c r="AN173" s="9">
        <v>999000</v>
      </c>
      <c r="AO173" s="9">
        <v>0</v>
      </c>
      <c r="AP173" s="9">
        <v>0</v>
      </c>
      <c r="AQ173" s="6">
        <v>0</v>
      </c>
      <c r="AR173" s="29" t="s">
        <v>137</v>
      </c>
      <c r="AS173" s="9" t="s">
        <v>196</v>
      </c>
      <c r="AT173" s="10">
        <v>0</v>
      </c>
      <c r="AU173" s="10">
        <v>0</v>
      </c>
      <c r="AV173" s="10">
        <v>20000015</v>
      </c>
      <c r="AW173" s="19" t="s">
        <v>139</v>
      </c>
      <c r="AX173" s="1">
        <v>0</v>
      </c>
      <c r="AY173" s="34">
        <v>0</v>
      </c>
      <c r="AZ173" s="34">
        <v>0</v>
      </c>
      <c r="BA173" s="36" t="s">
        <v>216</v>
      </c>
      <c r="BB173" s="9">
        <v>0</v>
      </c>
      <c r="BC173" s="9">
        <v>0</v>
      </c>
      <c r="BD173" s="18">
        <v>0</v>
      </c>
      <c r="BE173" s="9">
        <v>0</v>
      </c>
      <c r="BF173" s="9">
        <v>0</v>
      </c>
      <c r="BG173" s="26">
        <v>0</v>
      </c>
      <c r="BH173" s="9">
        <v>0</v>
      </c>
    </row>
    <row r="174" spans="3:60" ht="20.100000000000001" customHeight="1">
      <c r="C174" s="8">
        <v>62001303</v>
      </c>
      <c r="D174" s="9" t="s">
        <v>390</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391</v>
      </c>
      <c r="AG174" s="25">
        <v>0</v>
      </c>
      <c r="AH174" s="25">
        <v>0</v>
      </c>
      <c r="AI174" s="9">
        <v>0</v>
      </c>
      <c r="AJ174" s="26">
        <v>0</v>
      </c>
      <c r="AK174" s="9">
        <v>0</v>
      </c>
      <c r="AL174" s="9">
        <v>0</v>
      </c>
      <c r="AM174" s="9">
        <v>0.5</v>
      </c>
      <c r="AN174" s="9">
        <v>20000</v>
      </c>
      <c r="AO174" s="9">
        <v>0</v>
      </c>
      <c r="AP174" s="9">
        <v>4</v>
      </c>
      <c r="AQ174" s="6">
        <v>0</v>
      </c>
      <c r="AR174" s="29" t="s">
        <v>392</v>
      </c>
      <c r="AS174" s="9" t="s">
        <v>179</v>
      </c>
      <c r="AT174" s="10">
        <v>0</v>
      </c>
      <c r="AU174" s="10">
        <v>0</v>
      </c>
      <c r="AV174" s="10">
        <v>20000027</v>
      </c>
      <c r="AW174" s="19" t="s">
        <v>139</v>
      </c>
      <c r="AX174" s="1">
        <v>0</v>
      </c>
      <c r="AY174" s="34">
        <v>0</v>
      </c>
      <c r="AZ174" s="34">
        <v>0</v>
      </c>
      <c r="BA174" s="36" t="s">
        <v>216</v>
      </c>
      <c r="BB174" s="9">
        <v>0</v>
      </c>
      <c r="BC174" s="9">
        <v>0</v>
      </c>
      <c r="BD174" s="18">
        <v>0</v>
      </c>
      <c r="BE174" s="9">
        <v>1</v>
      </c>
      <c r="BF174" s="9">
        <v>0</v>
      </c>
      <c r="BG174" s="26">
        <v>0</v>
      </c>
      <c r="BH174" s="9">
        <v>0</v>
      </c>
    </row>
    <row r="175" spans="3:60" ht="20.100000000000001" customHeight="1">
      <c r="C175" s="8">
        <v>62001304</v>
      </c>
      <c r="D175" s="9" t="s">
        <v>393</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196</v>
      </c>
      <c r="AT175" s="10">
        <v>0</v>
      </c>
      <c r="AU175" s="10">
        <v>0</v>
      </c>
      <c r="AV175" s="10">
        <v>20000001</v>
      </c>
      <c r="AW175" s="19" t="s">
        <v>139</v>
      </c>
      <c r="AX175" s="1">
        <v>0</v>
      </c>
      <c r="AY175" s="34">
        <v>0</v>
      </c>
      <c r="AZ175" s="34">
        <v>0</v>
      </c>
      <c r="BA175" s="36" t="s">
        <v>324</v>
      </c>
      <c r="BB175" s="9">
        <v>0</v>
      </c>
      <c r="BC175" s="9">
        <v>0</v>
      </c>
      <c r="BD175" s="18">
        <v>0</v>
      </c>
      <c r="BE175" s="9">
        <v>0</v>
      </c>
      <c r="BF175" s="9">
        <v>0</v>
      </c>
      <c r="BG175" s="26">
        <v>0</v>
      </c>
      <c r="BH175" s="9">
        <v>0</v>
      </c>
    </row>
    <row r="176" spans="3:60" ht="20.100000000000001" customHeight="1">
      <c r="C176" s="8">
        <v>62001305</v>
      </c>
      <c r="D176" s="9" t="s">
        <v>390</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391</v>
      </c>
      <c r="AG176" s="25">
        <v>0</v>
      </c>
      <c r="AH176" s="25">
        <v>0</v>
      </c>
      <c r="AI176" s="9">
        <v>0</v>
      </c>
      <c r="AJ176" s="26">
        <v>0</v>
      </c>
      <c r="AK176" s="9">
        <v>0</v>
      </c>
      <c r="AL176" s="9">
        <v>0</v>
      </c>
      <c r="AM176" s="9">
        <v>0.5</v>
      </c>
      <c r="AN176" s="9">
        <v>20000</v>
      </c>
      <c r="AO176" s="9">
        <v>0</v>
      </c>
      <c r="AP176" s="9">
        <v>4</v>
      </c>
      <c r="AQ176" s="6">
        <v>0</v>
      </c>
      <c r="AR176" s="29" t="s">
        <v>392</v>
      </c>
      <c r="AS176" s="9" t="s">
        <v>179</v>
      </c>
      <c r="AT176" s="10">
        <v>0</v>
      </c>
      <c r="AU176" s="10">
        <v>0</v>
      </c>
      <c r="AV176" s="10">
        <v>20000027</v>
      </c>
      <c r="AW176" s="19" t="s">
        <v>139</v>
      </c>
      <c r="AX176" s="1">
        <v>0</v>
      </c>
      <c r="AY176" s="34">
        <v>0</v>
      </c>
      <c r="AZ176" s="34">
        <v>0</v>
      </c>
      <c r="BA176" s="36" t="s">
        <v>216</v>
      </c>
      <c r="BB176" s="9">
        <v>2</v>
      </c>
      <c r="BC176" s="9">
        <v>0</v>
      </c>
      <c r="BD176" s="18">
        <v>0</v>
      </c>
      <c r="BE176" s="9">
        <v>1</v>
      </c>
      <c r="BF176" s="9">
        <v>0</v>
      </c>
      <c r="BG176" s="26">
        <v>0</v>
      </c>
      <c r="BH176" s="9">
        <v>0</v>
      </c>
    </row>
    <row r="177" spans="3:60" ht="20.100000000000001" customHeight="1">
      <c r="C177" s="20">
        <v>62002001</v>
      </c>
      <c r="D177" s="20" t="s">
        <v>394</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395</v>
      </c>
      <c r="AG177" s="25">
        <v>0</v>
      </c>
      <c r="AH177" s="25">
        <v>0</v>
      </c>
      <c r="AI177" s="9">
        <v>0</v>
      </c>
      <c r="AJ177" s="26">
        <v>0</v>
      </c>
      <c r="AK177" s="9">
        <v>0</v>
      </c>
      <c r="AL177" s="9">
        <v>0</v>
      </c>
      <c r="AM177" s="9">
        <v>0</v>
      </c>
      <c r="AN177" s="9">
        <v>2000</v>
      </c>
      <c r="AO177" s="9">
        <v>1.5</v>
      </c>
      <c r="AP177" s="9">
        <v>0</v>
      </c>
      <c r="AQ177" s="6">
        <v>0</v>
      </c>
      <c r="AR177" s="29" t="s">
        <v>137</v>
      </c>
      <c r="AS177" s="9" t="s">
        <v>138</v>
      </c>
      <c r="AT177" s="10">
        <v>0</v>
      </c>
      <c r="AU177" s="10">
        <v>0</v>
      </c>
      <c r="AV177" s="10">
        <v>0</v>
      </c>
      <c r="AW177" s="19" t="s">
        <v>139</v>
      </c>
      <c r="AX177" s="1">
        <v>0</v>
      </c>
      <c r="AY177" s="34">
        <v>0</v>
      </c>
      <c r="AZ177" s="34">
        <v>0</v>
      </c>
      <c r="BA177" s="36" t="s">
        <v>396</v>
      </c>
      <c r="BB177" s="9">
        <v>4</v>
      </c>
      <c r="BC177" s="9">
        <v>0</v>
      </c>
      <c r="BD177" s="18">
        <v>0</v>
      </c>
      <c r="BE177" s="9">
        <v>1</v>
      </c>
      <c r="BF177" s="9">
        <v>1.5</v>
      </c>
      <c r="BG177" s="26">
        <v>0</v>
      </c>
      <c r="BH177" s="9">
        <v>0</v>
      </c>
    </row>
    <row r="178" spans="3:60" ht="20.100000000000001" customHeight="1">
      <c r="C178" s="20">
        <v>62002002</v>
      </c>
      <c r="D178" s="9" t="s">
        <v>397</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196</v>
      </c>
      <c r="AT178" s="10">
        <v>0</v>
      </c>
      <c r="AU178" s="10">
        <v>0</v>
      </c>
      <c r="AV178" s="10">
        <v>0</v>
      </c>
      <c r="AW178" s="19" t="s">
        <v>139</v>
      </c>
      <c r="AX178" s="1">
        <v>0</v>
      </c>
      <c r="AY178" s="34">
        <v>0</v>
      </c>
      <c r="AZ178" s="34">
        <v>0</v>
      </c>
      <c r="BA178" s="36" t="s">
        <v>216</v>
      </c>
      <c r="BB178" s="9">
        <v>0</v>
      </c>
      <c r="BC178" s="9">
        <v>0</v>
      </c>
      <c r="BD178" s="18">
        <v>0</v>
      </c>
      <c r="BE178" s="9">
        <v>0</v>
      </c>
      <c r="BF178" s="9">
        <v>0</v>
      </c>
      <c r="BG178" s="26">
        <v>0</v>
      </c>
      <c r="BH178" s="9">
        <v>0</v>
      </c>
    </row>
    <row r="179" spans="3:60" ht="20.100000000000001" customHeight="1">
      <c r="C179" s="8">
        <v>62002003</v>
      </c>
      <c r="D179" s="9" t="s">
        <v>398</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179</v>
      </c>
      <c r="AT179" s="10">
        <v>0</v>
      </c>
      <c r="AU179" s="10">
        <v>0</v>
      </c>
      <c r="AV179" s="10">
        <v>0</v>
      </c>
      <c r="AW179" s="12" t="s">
        <v>326</v>
      </c>
      <c r="AX179" s="9" t="s">
        <v>399</v>
      </c>
      <c r="AY179" s="34">
        <v>0</v>
      </c>
      <c r="AZ179" s="34">
        <v>0</v>
      </c>
      <c r="BA179" s="36" t="s">
        <v>339</v>
      </c>
      <c r="BB179" s="9">
        <v>0</v>
      </c>
      <c r="BC179" s="9">
        <v>0</v>
      </c>
      <c r="BD179" s="18">
        <v>0</v>
      </c>
      <c r="BE179" s="9">
        <v>0</v>
      </c>
      <c r="BF179" s="9">
        <v>0</v>
      </c>
      <c r="BG179" s="26">
        <v>0</v>
      </c>
      <c r="BH179" s="9">
        <v>0</v>
      </c>
    </row>
    <row r="180" spans="3:60" ht="20.100000000000001" customHeight="1">
      <c r="C180" s="20">
        <v>62002004</v>
      </c>
      <c r="D180" s="19" t="s">
        <v>400</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137</v>
      </c>
      <c r="AS180" s="19" t="s">
        <v>138</v>
      </c>
      <c r="AT180" s="18" t="s">
        <v>229</v>
      </c>
      <c r="AU180" s="18">
        <v>0</v>
      </c>
      <c r="AV180" s="18">
        <v>40000003</v>
      </c>
      <c r="AW180" s="19" t="s">
        <v>139</v>
      </c>
      <c r="AX180" s="19" t="s">
        <v>137</v>
      </c>
      <c r="AY180" s="13">
        <v>0</v>
      </c>
      <c r="AZ180" s="13">
        <v>0</v>
      </c>
      <c r="BA180" s="58" t="s">
        <v>401</v>
      </c>
      <c r="BB180" s="18">
        <v>0</v>
      </c>
      <c r="BC180" s="11">
        <v>0</v>
      </c>
      <c r="BD180" s="18">
        <v>0</v>
      </c>
      <c r="BE180" s="18">
        <v>0</v>
      </c>
      <c r="BF180" s="18">
        <v>0</v>
      </c>
      <c r="BG180" s="18">
        <v>0</v>
      </c>
      <c r="BH180" s="9">
        <v>0</v>
      </c>
    </row>
    <row r="181" spans="3:60" ht="20.100000000000001" customHeight="1">
      <c r="C181" s="8">
        <v>62002005</v>
      </c>
      <c r="D181" s="12" t="s">
        <v>402</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146</v>
      </c>
      <c r="AG181" s="6">
        <v>0</v>
      </c>
      <c r="AH181" s="6">
        <v>2</v>
      </c>
      <c r="AI181" s="6">
        <v>1.5</v>
      </c>
      <c r="AJ181" s="11">
        <v>0</v>
      </c>
      <c r="AK181" s="11">
        <v>0</v>
      </c>
      <c r="AL181" s="11">
        <v>0</v>
      </c>
      <c r="AM181" s="11">
        <v>2.5</v>
      </c>
      <c r="AN181" s="11">
        <v>4000</v>
      </c>
      <c r="AO181" s="11">
        <v>2</v>
      </c>
      <c r="AP181" s="11">
        <v>0</v>
      </c>
      <c r="AQ181" s="6">
        <v>0</v>
      </c>
      <c r="AR181" s="11" t="s">
        <v>137</v>
      </c>
      <c r="AS181" s="19" t="s">
        <v>196</v>
      </c>
      <c r="AT181" s="11" t="s">
        <v>367</v>
      </c>
      <c r="AU181" s="18">
        <v>10001007</v>
      </c>
      <c r="AV181" s="18">
        <v>70103001</v>
      </c>
      <c r="AW181" s="12" t="s">
        <v>139</v>
      </c>
      <c r="AX181" s="11">
        <v>0</v>
      </c>
      <c r="AY181" s="13">
        <v>0</v>
      </c>
      <c r="AZ181" s="13">
        <v>0</v>
      </c>
      <c r="BA181" s="37" t="s">
        <v>403</v>
      </c>
      <c r="BB181" s="11">
        <v>0</v>
      </c>
      <c r="BC181" s="11">
        <v>0</v>
      </c>
      <c r="BD181" s="11">
        <v>0</v>
      </c>
      <c r="BE181" s="11">
        <v>0</v>
      </c>
      <c r="BF181" s="11">
        <v>0</v>
      </c>
      <c r="BG181" s="11">
        <v>0</v>
      </c>
      <c r="BH181" s="9">
        <v>0</v>
      </c>
    </row>
    <row r="182" spans="3:60" ht="20.100000000000001" customHeight="1">
      <c r="C182" s="8">
        <v>62002101</v>
      </c>
      <c r="D182" s="9" t="s">
        <v>404</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138</v>
      </c>
      <c r="AT182" s="10">
        <v>0</v>
      </c>
      <c r="AU182" s="10">
        <v>0</v>
      </c>
      <c r="AV182" s="10">
        <v>0</v>
      </c>
      <c r="AW182" s="19" t="s">
        <v>139</v>
      </c>
      <c r="AX182" s="1">
        <v>0</v>
      </c>
      <c r="AY182" s="34">
        <v>0</v>
      </c>
      <c r="AZ182" s="34">
        <v>0</v>
      </c>
      <c r="BA182" s="36" t="s">
        <v>339</v>
      </c>
      <c r="BB182" s="9">
        <v>0</v>
      </c>
      <c r="BC182" s="9">
        <v>0</v>
      </c>
      <c r="BD182" s="18">
        <v>0</v>
      </c>
      <c r="BE182" s="9">
        <v>0</v>
      </c>
      <c r="BF182" s="9">
        <v>0</v>
      </c>
      <c r="BG182" s="26">
        <v>0</v>
      </c>
      <c r="BH182" s="9">
        <v>0</v>
      </c>
    </row>
    <row r="183" spans="3:60" ht="20.100000000000001" customHeight="1">
      <c r="C183" s="8">
        <v>62002102</v>
      </c>
      <c r="D183" s="9" t="s">
        <v>405</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359</v>
      </c>
      <c r="AG183" s="25">
        <v>0</v>
      </c>
      <c r="AH183" s="25">
        <v>0</v>
      </c>
      <c r="AI183" s="9">
        <v>0</v>
      </c>
      <c r="AJ183" s="26">
        <v>0</v>
      </c>
      <c r="AK183" s="9">
        <v>0</v>
      </c>
      <c r="AL183" s="9">
        <v>0</v>
      </c>
      <c r="AM183" s="9">
        <v>0.5</v>
      </c>
      <c r="AN183" s="9">
        <v>10000</v>
      </c>
      <c r="AO183" s="9">
        <v>1.1499999999999999</v>
      </c>
      <c r="AP183" s="9">
        <v>5</v>
      </c>
      <c r="AQ183" s="6">
        <v>0</v>
      </c>
      <c r="AR183" s="8">
        <v>82002102</v>
      </c>
      <c r="AS183" s="9" t="s">
        <v>196</v>
      </c>
      <c r="AT183" s="10">
        <v>0</v>
      </c>
      <c r="AU183" s="10">
        <v>0</v>
      </c>
      <c r="AV183" s="10">
        <v>20000028</v>
      </c>
      <c r="AW183" s="19" t="s">
        <v>139</v>
      </c>
      <c r="AX183" s="1">
        <v>0</v>
      </c>
      <c r="AY183" s="34">
        <v>0</v>
      </c>
      <c r="AZ183" s="34">
        <v>0</v>
      </c>
      <c r="BA183" s="36" t="s">
        <v>216</v>
      </c>
      <c r="BB183" s="9">
        <v>2</v>
      </c>
      <c r="BC183" s="9">
        <v>0</v>
      </c>
      <c r="BD183" s="18">
        <v>0</v>
      </c>
      <c r="BE183" s="9">
        <v>1</v>
      </c>
      <c r="BF183" s="9">
        <v>1.1499999999999999</v>
      </c>
      <c r="BG183" s="26">
        <v>0</v>
      </c>
      <c r="BH183" s="9">
        <v>0</v>
      </c>
    </row>
    <row r="184" spans="3:60" ht="20.100000000000001" customHeight="1">
      <c r="C184" s="8">
        <v>62002103</v>
      </c>
      <c r="D184" s="9" t="s">
        <v>406</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359</v>
      </c>
      <c r="AG184" s="25">
        <v>1</v>
      </c>
      <c r="AH184" s="25">
        <v>1</v>
      </c>
      <c r="AI184" s="9">
        <v>1.5</v>
      </c>
      <c r="AJ184" s="26">
        <v>0</v>
      </c>
      <c r="AK184" s="9">
        <v>0</v>
      </c>
      <c r="AL184" s="9">
        <v>0</v>
      </c>
      <c r="AM184" s="9">
        <v>0.5</v>
      </c>
      <c r="AN184" s="9">
        <v>4000</v>
      </c>
      <c r="AO184" s="9">
        <v>3</v>
      </c>
      <c r="AP184" s="9">
        <v>0</v>
      </c>
      <c r="AQ184" s="6">
        <v>0</v>
      </c>
      <c r="AR184" s="8">
        <v>0</v>
      </c>
      <c r="AS184" s="9" t="s">
        <v>179</v>
      </c>
      <c r="AT184" s="10">
        <v>0</v>
      </c>
      <c r="AU184" s="10">
        <v>0</v>
      </c>
      <c r="AV184" s="10">
        <v>20000020</v>
      </c>
      <c r="AW184" s="19" t="s">
        <v>139</v>
      </c>
      <c r="AX184" s="1">
        <v>0</v>
      </c>
      <c r="AY184" s="34">
        <v>0</v>
      </c>
      <c r="AZ184" s="34">
        <v>0</v>
      </c>
      <c r="BA184" s="36" t="s">
        <v>360</v>
      </c>
      <c r="BB184" s="9">
        <v>0</v>
      </c>
      <c r="BC184" s="9">
        <v>0</v>
      </c>
      <c r="BD184" s="18">
        <v>0</v>
      </c>
      <c r="BE184" s="9">
        <v>0</v>
      </c>
      <c r="BF184" s="9">
        <v>3</v>
      </c>
      <c r="BG184" s="26">
        <v>0</v>
      </c>
      <c r="BH184" s="9">
        <v>0</v>
      </c>
    </row>
    <row r="185" spans="3:60" ht="20.100000000000001" customHeight="1">
      <c r="C185" s="8">
        <v>62002104</v>
      </c>
      <c r="D185" s="9" t="s">
        <v>407</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359</v>
      </c>
      <c r="AG185" s="25">
        <v>0</v>
      </c>
      <c r="AH185" s="25">
        <v>0</v>
      </c>
      <c r="AI185" s="9">
        <v>0</v>
      </c>
      <c r="AJ185" s="26">
        <v>0</v>
      </c>
      <c r="AK185" s="9">
        <v>0</v>
      </c>
      <c r="AL185" s="9">
        <v>0</v>
      </c>
      <c r="AM185" s="9">
        <v>0.5</v>
      </c>
      <c r="AN185" s="9">
        <v>3000</v>
      </c>
      <c r="AO185" s="9">
        <v>2</v>
      </c>
      <c r="AP185" s="9">
        <v>0</v>
      </c>
      <c r="AQ185" s="6">
        <v>0</v>
      </c>
      <c r="AR185" s="9">
        <v>82002101</v>
      </c>
      <c r="AS185" s="9" t="s">
        <v>335</v>
      </c>
      <c r="AT185" s="10">
        <v>0</v>
      </c>
      <c r="AU185" s="10">
        <v>0</v>
      </c>
      <c r="AV185" s="10">
        <v>0</v>
      </c>
      <c r="AW185" s="19" t="s">
        <v>139</v>
      </c>
      <c r="AX185" s="1">
        <v>0</v>
      </c>
      <c r="AY185" s="34">
        <v>0</v>
      </c>
      <c r="AZ185" s="34">
        <v>0</v>
      </c>
      <c r="BA185" s="36" t="s">
        <v>216</v>
      </c>
      <c r="BB185" s="9">
        <v>4</v>
      </c>
      <c r="BC185" s="9">
        <v>0</v>
      </c>
      <c r="BD185" s="18">
        <v>0</v>
      </c>
      <c r="BE185" s="9">
        <v>1</v>
      </c>
      <c r="BF185" s="9">
        <v>2</v>
      </c>
      <c r="BG185" s="26">
        <v>0</v>
      </c>
      <c r="BH185" s="9">
        <v>0</v>
      </c>
    </row>
    <row r="186" spans="3:60" ht="20.100000000000001" customHeight="1">
      <c r="C186" s="8">
        <v>62002201</v>
      </c>
      <c r="D186" s="9" t="s">
        <v>408</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138</v>
      </c>
      <c r="AT186" s="10">
        <v>0</v>
      </c>
      <c r="AU186" s="10">
        <v>0</v>
      </c>
      <c r="AV186" s="10">
        <v>0</v>
      </c>
      <c r="AW186" s="12" t="s">
        <v>326</v>
      </c>
      <c r="AX186" s="9" t="s">
        <v>409</v>
      </c>
      <c r="AY186" s="34">
        <v>0</v>
      </c>
      <c r="AZ186" s="34">
        <v>0</v>
      </c>
      <c r="BA186" s="36" t="s">
        <v>339</v>
      </c>
      <c r="BB186" s="9">
        <v>0</v>
      </c>
      <c r="BC186" s="9">
        <v>0</v>
      </c>
      <c r="BD186" s="18">
        <v>0</v>
      </c>
      <c r="BE186" s="9">
        <v>0</v>
      </c>
      <c r="BF186" s="9">
        <v>0</v>
      </c>
      <c r="BG186" s="26">
        <v>0</v>
      </c>
      <c r="BH186" s="9">
        <v>0</v>
      </c>
    </row>
    <row r="187" spans="3:60" ht="20.100000000000001" customHeight="1">
      <c r="C187" s="8">
        <v>62002202</v>
      </c>
      <c r="D187" s="9" t="s">
        <v>410</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196</v>
      </c>
      <c r="AT187" s="10">
        <v>0</v>
      </c>
      <c r="AU187" s="10">
        <v>0</v>
      </c>
      <c r="AV187" s="10">
        <v>0</v>
      </c>
      <c r="AW187" s="19" t="s">
        <v>139</v>
      </c>
      <c r="AX187" s="1">
        <v>0</v>
      </c>
      <c r="AY187" s="34">
        <v>0</v>
      </c>
      <c r="AZ187" s="34">
        <v>0</v>
      </c>
      <c r="BA187" s="36" t="s">
        <v>339</v>
      </c>
      <c r="BB187" s="9">
        <v>0</v>
      </c>
      <c r="BC187" s="9">
        <v>0</v>
      </c>
      <c r="BD187" s="18">
        <v>0</v>
      </c>
      <c r="BE187" s="9">
        <v>0</v>
      </c>
      <c r="BF187" s="9">
        <v>0</v>
      </c>
      <c r="BG187" s="26">
        <v>0</v>
      </c>
      <c r="BH187" s="9">
        <v>0</v>
      </c>
    </row>
    <row r="188" spans="3:60" ht="20.100000000000001" customHeight="1">
      <c r="C188" s="8">
        <v>62002203</v>
      </c>
      <c r="D188" s="9" t="s">
        <v>411</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412</v>
      </c>
      <c r="AG188" s="25">
        <v>0</v>
      </c>
      <c r="AH188" s="25">
        <v>0</v>
      </c>
      <c r="AI188" s="9">
        <v>0</v>
      </c>
      <c r="AJ188" s="26">
        <v>0</v>
      </c>
      <c r="AK188" s="9">
        <v>0</v>
      </c>
      <c r="AL188" s="9">
        <v>0</v>
      </c>
      <c r="AM188" s="9">
        <v>0.5</v>
      </c>
      <c r="AN188" s="9">
        <v>1000</v>
      </c>
      <c r="AO188" s="9">
        <v>2</v>
      </c>
      <c r="AP188" s="9">
        <v>0</v>
      </c>
      <c r="AQ188" s="6">
        <v>0</v>
      </c>
      <c r="AR188" s="29" t="s">
        <v>413</v>
      </c>
      <c r="AS188" s="9" t="s">
        <v>179</v>
      </c>
      <c r="AT188" s="10">
        <v>0</v>
      </c>
      <c r="AU188" s="10">
        <v>0</v>
      </c>
      <c r="AV188" s="10">
        <v>20000004</v>
      </c>
      <c r="AW188" s="19" t="s">
        <v>139</v>
      </c>
      <c r="AX188" s="1">
        <v>0</v>
      </c>
      <c r="AY188" s="34">
        <v>0</v>
      </c>
      <c r="AZ188" s="34">
        <v>0</v>
      </c>
      <c r="BA188" s="36" t="s">
        <v>216</v>
      </c>
      <c r="BB188" s="9">
        <v>2</v>
      </c>
      <c r="BC188" s="9">
        <v>0</v>
      </c>
      <c r="BD188" s="18">
        <v>0</v>
      </c>
      <c r="BE188" s="9">
        <v>1</v>
      </c>
      <c r="BF188" s="9">
        <v>2</v>
      </c>
      <c r="BG188" s="26">
        <v>0</v>
      </c>
      <c r="BH188" s="9">
        <v>0</v>
      </c>
    </row>
    <row r="189" spans="3:60" ht="20.100000000000001" customHeight="1">
      <c r="C189" s="8">
        <v>62002204</v>
      </c>
      <c r="D189" s="9" t="s">
        <v>414</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196</v>
      </c>
      <c r="AT189" s="10">
        <v>0</v>
      </c>
      <c r="AU189" s="10">
        <v>0</v>
      </c>
      <c r="AV189" s="10">
        <v>0</v>
      </c>
      <c r="AW189" s="12" t="s">
        <v>326</v>
      </c>
      <c r="AX189" s="9" t="s">
        <v>415</v>
      </c>
      <c r="AY189" s="34">
        <v>0</v>
      </c>
      <c r="AZ189" s="34">
        <v>0</v>
      </c>
      <c r="BA189" s="36" t="s">
        <v>339</v>
      </c>
      <c r="BB189" s="9">
        <v>0</v>
      </c>
      <c r="BC189" s="9">
        <v>0</v>
      </c>
      <c r="BD189" s="18">
        <v>0</v>
      </c>
      <c r="BE189" s="9">
        <v>0</v>
      </c>
      <c r="BF189" s="9">
        <v>0</v>
      </c>
      <c r="BG189" s="26">
        <v>0</v>
      </c>
      <c r="BH189" s="9">
        <v>0</v>
      </c>
    </row>
    <row r="190" spans="3:60" ht="20.100000000000001" customHeight="1">
      <c r="C190" s="8">
        <v>62002205</v>
      </c>
      <c r="D190" s="9" t="s">
        <v>414</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196</v>
      </c>
      <c r="AT190" s="10">
        <v>0</v>
      </c>
      <c r="AU190" s="10">
        <v>0</v>
      </c>
      <c r="AV190" s="10">
        <v>0</v>
      </c>
      <c r="AW190" s="12" t="s">
        <v>326</v>
      </c>
      <c r="AX190" s="9" t="s">
        <v>415</v>
      </c>
      <c r="AY190" s="34">
        <v>0</v>
      </c>
      <c r="AZ190" s="34">
        <v>0</v>
      </c>
      <c r="BA190" s="36" t="s">
        <v>339</v>
      </c>
      <c r="BB190" s="9">
        <v>0</v>
      </c>
      <c r="BC190" s="9">
        <v>0</v>
      </c>
      <c r="BD190" s="18">
        <v>0</v>
      </c>
      <c r="BE190" s="9">
        <v>0</v>
      </c>
      <c r="BF190" s="9">
        <v>0</v>
      </c>
      <c r="BG190" s="26">
        <v>0</v>
      </c>
      <c r="BH190" s="9">
        <v>0</v>
      </c>
    </row>
    <row r="191" spans="3:60" ht="20.100000000000001" customHeight="1">
      <c r="C191" s="8">
        <v>62002206</v>
      </c>
      <c r="D191" s="9" t="s">
        <v>416</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196</v>
      </c>
      <c r="AT191" s="10">
        <v>0</v>
      </c>
      <c r="AU191" s="10">
        <v>0</v>
      </c>
      <c r="AV191" s="10">
        <v>0</v>
      </c>
      <c r="AW191" s="12" t="s">
        <v>326</v>
      </c>
      <c r="AX191" s="9" t="s">
        <v>415</v>
      </c>
      <c r="AY191" s="34">
        <v>0</v>
      </c>
      <c r="AZ191" s="34">
        <v>0</v>
      </c>
      <c r="BA191" s="36" t="s">
        <v>339</v>
      </c>
      <c r="BB191" s="9">
        <v>0</v>
      </c>
      <c r="BC191" s="9">
        <v>0</v>
      </c>
      <c r="BD191" s="18">
        <v>0</v>
      </c>
      <c r="BE191" s="9">
        <v>0</v>
      </c>
      <c r="BF191" s="9">
        <v>0</v>
      </c>
      <c r="BG191" s="26">
        <v>0</v>
      </c>
      <c r="BH191" s="9">
        <v>0</v>
      </c>
    </row>
    <row r="192" spans="3:60" ht="20.100000000000001" customHeight="1">
      <c r="C192" s="8">
        <v>62002207</v>
      </c>
      <c r="D192" s="9" t="s">
        <v>416</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196</v>
      </c>
      <c r="AT192" s="10">
        <v>0</v>
      </c>
      <c r="AU192" s="10">
        <v>0</v>
      </c>
      <c r="AV192" s="10">
        <v>0</v>
      </c>
      <c r="AW192" s="12" t="s">
        <v>326</v>
      </c>
      <c r="AX192" s="9" t="s">
        <v>415</v>
      </c>
      <c r="AY192" s="34">
        <v>0</v>
      </c>
      <c r="AZ192" s="34">
        <v>0</v>
      </c>
      <c r="BA192" s="36" t="s">
        <v>339</v>
      </c>
      <c r="BB192" s="9">
        <v>0</v>
      </c>
      <c r="BC192" s="9">
        <v>0</v>
      </c>
      <c r="BD192" s="18">
        <v>0</v>
      </c>
      <c r="BE192" s="9">
        <v>0</v>
      </c>
      <c r="BF192" s="9">
        <v>0</v>
      </c>
      <c r="BG192" s="26">
        <v>0</v>
      </c>
      <c r="BH192" s="9">
        <v>0</v>
      </c>
    </row>
    <row r="193" spans="3:60" ht="20.100000000000001" customHeight="1">
      <c r="C193" s="8">
        <v>62002208</v>
      </c>
      <c r="D193" s="9" t="s">
        <v>416</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196</v>
      </c>
      <c r="AT193" s="10">
        <v>0</v>
      </c>
      <c r="AU193" s="10">
        <v>0</v>
      </c>
      <c r="AV193" s="10">
        <v>0</v>
      </c>
      <c r="AW193" s="12" t="s">
        <v>326</v>
      </c>
      <c r="AX193" s="9" t="s">
        <v>415</v>
      </c>
      <c r="AY193" s="34">
        <v>0</v>
      </c>
      <c r="AZ193" s="34">
        <v>0</v>
      </c>
      <c r="BA193" s="36" t="s">
        <v>339</v>
      </c>
      <c r="BB193" s="9">
        <v>0</v>
      </c>
      <c r="BC193" s="9">
        <v>0</v>
      </c>
      <c r="BD193" s="18">
        <v>0</v>
      </c>
      <c r="BE193" s="9">
        <v>0</v>
      </c>
      <c r="BF193" s="9">
        <v>0</v>
      </c>
      <c r="BG193" s="26">
        <v>0</v>
      </c>
      <c r="BH193" s="9">
        <v>0</v>
      </c>
    </row>
    <row r="194" spans="3:60" ht="20.100000000000001" customHeight="1">
      <c r="C194" s="8">
        <v>62002209</v>
      </c>
      <c r="D194" s="9" t="s">
        <v>417</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196</v>
      </c>
      <c r="AT194" s="10">
        <v>0</v>
      </c>
      <c r="AU194" s="10">
        <v>0</v>
      </c>
      <c r="AV194" s="10">
        <v>0</v>
      </c>
      <c r="AW194" s="12" t="s">
        <v>326</v>
      </c>
      <c r="AX194" s="9" t="s">
        <v>415</v>
      </c>
      <c r="AY194" s="34">
        <v>0</v>
      </c>
      <c r="AZ194" s="34">
        <v>0</v>
      </c>
      <c r="BA194" s="36" t="s">
        <v>339</v>
      </c>
      <c r="BB194" s="9">
        <v>0</v>
      </c>
      <c r="BC194" s="9">
        <v>0</v>
      </c>
      <c r="BD194" s="18">
        <v>0</v>
      </c>
      <c r="BE194" s="9">
        <v>0</v>
      </c>
      <c r="BF194" s="9">
        <v>0</v>
      </c>
      <c r="BG194" s="26">
        <v>0</v>
      </c>
      <c r="BH194" s="9">
        <v>0</v>
      </c>
    </row>
    <row r="195" spans="3:60" ht="20.100000000000001" customHeight="1">
      <c r="C195" s="8">
        <v>62002210</v>
      </c>
      <c r="D195" s="9" t="s">
        <v>417</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196</v>
      </c>
      <c r="AT195" s="10">
        <v>0</v>
      </c>
      <c r="AU195" s="10">
        <v>0</v>
      </c>
      <c r="AV195" s="10">
        <v>0</v>
      </c>
      <c r="AW195" s="12" t="s">
        <v>326</v>
      </c>
      <c r="AX195" s="9" t="s">
        <v>415</v>
      </c>
      <c r="AY195" s="34">
        <v>0</v>
      </c>
      <c r="AZ195" s="34">
        <v>0</v>
      </c>
      <c r="BA195" s="36" t="s">
        <v>339</v>
      </c>
      <c r="BB195" s="9">
        <v>0</v>
      </c>
      <c r="BC195" s="9">
        <v>0</v>
      </c>
      <c r="BD195" s="18">
        <v>0</v>
      </c>
      <c r="BE195" s="9">
        <v>0</v>
      </c>
      <c r="BF195" s="9">
        <v>0</v>
      </c>
      <c r="BG195" s="26">
        <v>0</v>
      </c>
      <c r="BH195" s="9">
        <v>0</v>
      </c>
    </row>
    <row r="196" spans="3:60" ht="20.100000000000001" customHeight="1">
      <c r="C196" s="8">
        <v>62002211</v>
      </c>
      <c r="D196" s="9" t="s">
        <v>417</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196</v>
      </c>
      <c r="AT196" s="10">
        <v>0</v>
      </c>
      <c r="AU196" s="10">
        <v>0</v>
      </c>
      <c r="AV196" s="10">
        <v>0</v>
      </c>
      <c r="AW196" s="12" t="s">
        <v>326</v>
      </c>
      <c r="AX196" s="9" t="s">
        <v>415</v>
      </c>
      <c r="AY196" s="34">
        <v>0</v>
      </c>
      <c r="AZ196" s="34">
        <v>0</v>
      </c>
      <c r="BA196" s="36" t="s">
        <v>339</v>
      </c>
      <c r="BB196" s="9">
        <v>0</v>
      </c>
      <c r="BC196" s="9">
        <v>0</v>
      </c>
      <c r="BD196" s="18">
        <v>0</v>
      </c>
      <c r="BE196" s="9">
        <v>0</v>
      </c>
      <c r="BF196" s="9">
        <v>0</v>
      </c>
      <c r="BG196" s="26">
        <v>0</v>
      </c>
      <c r="BH196" s="9">
        <v>0</v>
      </c>
    </row>
    <row r="197" spans="3:60" ht="20.100000000000001" customHeight="1">
      <c r="C197" s="8">
        <v>62002212</v>
      </c>
      <c r="D197" s="9" t="s">
        <v>417</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196</v>
      </c>
      <c r="AT197" s="10">
        <v>0</v>
      </c>
      <c r="AU197" s="10">
        <v>0</v>
      </c>
      <c r="AV197" s="10">
        <v>0</v>
      </c>
      <c r="AW197" s="12" t="s">
        <v>326</v>
      </c>
      <c r="AX197" s="9" t="s">
        <v>415</v>
      </c>
      <c r="AY197" s="34">
        <v>0</v>
      </c>
      <c r="AZ197" s="34">
        <v>0</v>
      </c>
      <c r="BA197" s="36" t="s">
        <v>339</v>
      </c>
      <c r="BB197" s="9">
        <v>0</v>
      </c>
      <c r="BC197" s="9">
        <v>0</v>
      </c>
      <c r="BD197" s="18">
        <v>0</v>
      </c>
      <c r="BE197" s="9">
        <v>0</v>
      </c>
      <c r="BF197" s="9">
        <v>0</v>
      </c>
      <c r="BG197" s="26">
        <v>0</v>
      </c>
      <c r="BH197" s="9">
        <v>0</v>
      </c>
    </row>
    <row r="198" spans="3:60" ht="20.100000000000001" customHeight="1">
      <c r="C198" s="8">
        <v>62002213</v>
      </c>
      <c r="D198" s="9" t="s">
        <v>417</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196</v>
      </c>
      <c r="AT198" s="10">
        <v>0</v>
      </c>
      <c r="AU198" s="10">
        <v>0</v>
      </c>
      <c r="AV198" s="10">
        <v>0</v>
      </c>
      <c r="AW198" s="12" t="s">
        <v>326</v>
      </c>
      <c r="AX198" s="9" t="s">
        <v>415</v>
      </c>
      <c r="AY198" s="34">
        <v>0</v>
      </c>
      <c r="AZ198" s="34">
        <v>0</v>
      </c>
      <c r="BA198" s="36" t="s">
        <v>339</v>
      </c>
      <c r="BB198" s="9">
        <v>0</v>
      </c>
      <c r="BC198" s="9">
        <v>0</v>
      </c>
      <c r="BD198" s="18">
        <v>0</v>
      </c>
      <c r="BE198" s="9">
        <v>0</v>
      </c>
      <c r="BF198" s="9">
        <v>0</v>
      </c>
      <c r="BG198" s="26">
        <v>0</v>
      </c>
      <c r="BH198" s="9">
        <v>0</v>
      </c>
    </row>
    <row r="199" spans="3:60" ht="20.100000000000001" customHeight="1">
      <c r="C199" s="8">
        <v>62002301</v>
      </c>
      <c r="D199" s="9" t="s">
        <v>418</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419</v>
      </c>
      <c r="AG199" s="25">
        <v>1</v>
      </c>
      <c r="AH199" s="25">
        <v>1</v>
      </c>
      <c r="AI199" s="9">
        <v>3</v>
      </c>
      <c r="AJ199" s="26">
        <v>0</v>
      </c>
      <c r="AK199" s="9">
        <v>0</v>
      </c>
      <c r="AL199" s="9">
        <v>0</v>
      </c>
      <c r="AM199" s="9">
        <v>0.5</v>
      </c>
      <c r="AN199" s="9">
        <v>4000</v>
      </c>
      <c r="AO199" s="9">
        <v>3</v>
      </c>
      <c r="AP199" s="9">
        <v>0</v>
      </c>
      <c r="AQ199" s="6">
        <v>0</v>
      </c>
      <c r="AR199" s="8">
        <v>0</v>
      </c>
      <c r="AS199" s="9" t="s">
        <v>138</v>
      </c>
      <c r="AT199" s="10">
        <v>0</v>
      </c>
      <c r="AU199" s="10">
        <v>0</v>
      </c>
      <c r="AV199" s="10">
        <v>20000014</v>
      </c>
      <c r="AW199" s="19" t="s">
        <v>139</v>
      </c>
      <c r="AX199" s="1">
        <v>0</v>
      </c>
      <c r="AY199" s="34">
        <v>0</v>
      </c>
      <c r="AZ199" s="34">
        <v>0</v>
      </c>
      <c r="BA199" s="36" t="s">
        <v>332</v>
      </c>
      <c r="BB199" s="9">
        <v>4</v>
      </c>
      <c r="BC199" s="9">
        <v>0</v>
      </c>
      <c r="BD199" s="18">
        <v>0</v>
      </c>
      <c r="BE199" s="9">
        <v>1</v>
      </c>
      <c r="BF199" s="9">
        <v>3</v>
      </c>
      <c r="BG199" s="26">
        <v>0</v>
      </c>
      <c r="BH199" s="9">
        <v>0</v>
      </c>
    </row>
    <row r="200" spans="3:60" ht="20.100000000000001" customHeight="1">
      <c r="C200" s="8">
        <v>62002302</v>
      </c>
      <c r="D200" s="9" t="s">
        <v>420</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412</v>
      </c>
      <c r="AG200" s="25">
        <v>1</v>
      </c>
      <c r="AH200" s="25">
        <v>1</v>
      </c>
      <c r="AI200" s="9">
        <v>2</v>
      </c>
      <c r="AJ200" s="26">
        <v>0</v>
      </c>
      <c r="AK200" s="9">
        <v>0</v>
      </c>
      <c r="AL200" s="9">
        <v>0</v>
      </c>
      <c r="AM200" s="9">
        <v>0.5</v>
      </c>
      <c r="AN200" s="9">
        <v>1000</v>
      </c>
      <c r="AO200" s="9">
        <v>2</v>
      </c>
      <c r="AP200" s="9">
        <v>0</v>
      </c>
      <c r="AQ200" s="6">
        <v>0</v>
      </c>
      <c r="AR200" s="8">
        <v>82002301</v>
      </c>
      <c r="AS200" s="9" t="s">
        <v>179</v>
      </c>
      <c r="AT200" s="10">
        <v>0</v>
      </c>
      <c r="AU200" s="10">
        <v>0</v>
      </c>
      <c r="AV200" s="10">
        <v>20000004</v>
      </c>
      <c r="AW200" s="19" t="s">
        <v>139</v>
      </c>
      <c r="AX200" s="1">
        <v>0</v>
      </c>
      <c r="AY200" s="34">
        <v>0</v>
      </c>
      <c r="AZ200" s="34">
        <v>0</v>
      </c>
      <c r="BA200" s="36" t="s">
        <v>216</v>
      </c>
      <c r="BB200" s="9">
        <v>4</v>
      </c>
      <c r="BC200" s="9">
        <v>0</v>
      </c>
      <c r="BD200" s="18">
        <v>0</v>
      </c>
      <c r="BE200" s="9">
        <v>1</v>
      </c>
      <c r="BF200" s="9">
        <v>2</v>
      </c>
      <c r="BG200" s="26">
        <v>0</v>
      </c>
      <c r="BH200" s="9">
        <v>0</v>
      </c>
    </row>
    <row r="201" spans="3:60" ht="20.100000000000001" customHeight="1">
      <c r="C201" s="8">
        <v>62002303</v>
      </c>
      <c r="D201" s="9" t="s">
        <v>421</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138</v>
      </c>
      <c r="AT201" s="10">
        <v>0</v>
      </c>
      <c r="AU201" s="10">
        <v>0</v>
      </c>
      <c r="AV201" s="10">
        <v>20000001</v>
      </c>
      <c r="AW201" s="19" t="s">
        <v>139</v>
      </c>
      <c r="AX201" s="1">
        <v>0</v>
      </c>
      <c r="AY201" s="34">
        <v>0</v>
      </c>
      <c r="AZ201" s="34">
        <v>0</v>
      </c>
      <c r="BA201" s="36" t="s">
        <v>324</v>
      </c>
      <c r="BB201" s="9">
        <v>0</v>
      </c>
      <c r="BC201" s="9">
        <v>0</v>
      </c>
      <c r="BD201" s="18">
        <v>0</v>
      </c>
      <c r="BE201" s="9">
        <v>0</v>
      </c>
      <c r="BF201" s="9">
        <v>0</v>
      </c>
      <c r="BG201" s="26">
        <v>0</v>
      </c>
      <c r="BH201" s="9">
        <v>0</v>
      </c>
    </row>
    <row r="202" spans="3:60" ht="20.100000000000001" customHeight="1">
      <c r="C202" s="8">
        <v>62002304</v>
      </c>
      <c r="D202" s="9" t="s">
        <v>422</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138</v>
      </c>
      <c r="AT202" s="10">
        <v>0</v>
      </c>
      <c r="AU202" s="10">
        <v>0</v>
      </c>
      <c r="AV202" s="10">
        <v>0</v>
      </c>
      <c r="AW202" s="19" t="s">
        <v>139</v>
      </c>
      <c r="AX202" s="1">
        <v>0</v>
      </c>
      <c r="AY202" s="34">
        <v>0</v>
      </c>
      <c r="AZ202" s="34">
        <v>0</v>
      </c>
      <c r="BA202" s="36" t="s">
        <v>339</v>
      </c>
      <c r="BB202" s="9">
        <v>0</v>
      </c>
      <c r="BC202" s="9">
        <v>0</v>
      </c>
      <c r="BD202" s="18">
        <v>0</v>
      </c>
      <c r="BE202" s="9">
        <v>0</v>
      </c>
      <c r="BF202" s="9">
        <v>0</v>
      </c>
      <c r="BG202" s="26">
        <v>0</v>
      </c>
      <c r="BH202" s="9">
        <v>0</v>
      </c>
    </row>
    <row r="203" spans="3:60" ht="20.100000000000001" customHeight="1">
      <c r="C203" s="8">
        <v>62002306</v>
      </c>
      <c r="D203" s="9" t="s">
        <v>423</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424</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139</v>
      </c>
      <c r="AX203" s="1">
        <v>0</v>
      </c>
      <c r="AY203" s="34">
        <v>0</v>
      </c>
      <c r="AZ203" s="34">
        <v>0</v>
      </c>
      <c r="BA203" s="36" t="s">
        <v>332</v>
      </c>
      <c r="BB203" s="9">
        <v>0</v>
      </c>
      <c r="BC203" s="9">
        <v>0</v>
      </c>
      <c r="BD203" s="18">
        <v>0</v>
      </c>
      <c r="BE203" s="9">
        <v>1</v>
      </c>
      <c r="BF203" s="9">
        <v>10</v>
      </c>
      <c r="BG203" s="26">
        <v>0</v>
      </c>
      <c r="BH203" s="9">
        <v>0</v>
      </c>
    </row>
    <row r="204" spans="3:60" ht="20.100000000000001" customHeight="1">
      <c r="C204" s="8">
        <v>62002307</v>
      </c>
      <c r="D204" s="9" t="s">
        <v>425</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381</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139</v>
      </c>
      <c r="AX204" s="1">
        <v>0</v>
      </c>
      <c r="AY204" s="34">
        <v>0</v>
      </c>
      <c r="AZ204" s="34">
        <v>0</v>
      </c>
      <c r="BA204" s="36" t="s">
        <v>332</v>
      </c>
      <c r="BB204" s="9">
        <v>0</v>
      </c>
      <c r="BC204" s="9">
        <v>0</v>
      </c>
      <c r="BD204" s="18">
        <v>0</v>
      </c>
      <c r="BE204" s="9">
        <v>1</v>
      </c>
      <c r="BF204" s="9">
        <v>11</v>
      </c>
      <c r="BG204" s="26">
        <v>0</v>
      </c>
      <c r="BH204" s="9">
        <v>0</v>
      </c>
    </row>
    <row r="205" spans="3:60" ht="20.100000000000001" customHeight="1">
      <c r="C205" s="8">
        <v>62003001</v>
      </c>
      <c r="D205" s="9" t="s">
        <v>426</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138</v>
      </c>
      <c r="AT205" s="10">
        <v>0</v>
      </c>
      <c r="AU205" s="10">
        <v>0</v>
      </c>
      <c r="AV205" s="10">
        <v>20000001</v>
      </c>
      <c r="AW205" s="19" t="s">
        <v>139</v>
      </c>
      <c r="AX205" s="1">
        <v>0</v>
      </c>
      <c r="AY205" s="34">
        <v>0</v>
      </c>
      <c r="AZ205" s="34">
        <v>0</v>
      </c>
      <c r="BA205" s="36" t="s">
        <v>324</v>
      </c>
      <c r="BB205" s="9">
        <v>0</v>
      </c>
      <c r="BC205" s="9">
        <v>0</v>
      </c>
      <c r="BD205" s="18">
        <v>0</v>
      </c>
      <c r="BE205" s="9">
        <v>0</v>
      </c>
      <c r="BF205" s="9">
        <v>0</v>
      </c>
      <c r="BG205" s="26">
        <v>0</v>
      </c>
      <c r="BH205" s="9">
        <v>0</v>
      </c>
    </row>
    <row r="206" spans="3:60" ht="20.100000000000001" customHeight="1">
      <c r="C206" s="8">
        <v>62003002</v>
      </c>
      <c r="D206" s="9" t="s">
        <v>427</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428</v>
      </c>
      <c r="AG206" s="25">
        <v>1</v>
      </c>
      <c r="AH206" s="25">
        <v>1</v>
      </c>
      <c r="AI206" s="9">
        <v>1.5</v>
      </c>
      <c r="AJ206" s="26">
        <v>0</v>
      </c>
      <c r="AK206" s="9">
        <v>0</v>
      </c>
      <c r="AL206" s="9">
        <v>0</v>
      </c>
      <c r="AM206" s="9">
        <v>0.5</v>
      </c>
      <c r="AN206" s="9">
        <v>1000</v>
      </c>
      <c r="AO206" s="9">
        <v>2</v>
      </c>
      <c r="AP206" s="9">
        <v>0</v>
      </c>
      <c r="AQ206" s="6">
        <v>0</v>
      </c>
      <c r="AR206" s="9">
        <v>82003001</v>
      </c>
      <c r="AS206" s="9" t="s">
        <v>196</v>
      </c>
      <c r="AT206" s="10">
        <v>0</v>
      </c>
      <c r="AU206" s="10">
        <v>0</v>
      </c>
      <c r="AV206" s="10">
        <v>20000013</v>
      </c>
      <c r="AW206" s="19" t="s">
        <v>139</v>
      </c>
      <c r="AX206" s="1">
        <v>0</v>
      </c>
      <c r="AY206" s="34">
        <v>0</v>
      </c>
      <c r="AZ206" s="34">
        <v>0</v>
      </c>
      <c r="BA206" s="36" t="s">
        <v>216</v>
      </c>
      <c r="BB206" s="9">
        <v>2</v>
      </c>
      <c r="BC206" s="9">
        <v>0</v>
      </c>
      <c r="BD206" s="18">
        <v>0</v>
      </c>
      <c r="BE206" s="9">
        <v>1</v>
      </c>
      <c r="BF206" s="9">
        <v>2</v>
      </c>
      <c r="BG206" s="26">
        <v>0</v>
      </c>
      <c r="BH206" s="9">
        <v>0</v>
      </c>
    </row>
    <row r="207" spans="3:60" ht="20.100000000000001" customHeight="1">
      <c r="C207" s="8">
        <v>62003003</v>
      </c>
      <c r="D207" s="9" t="s">
        <v>429</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179</v>
      </c>
      <c r="AT207" s="10">
        <v>0</v>
      </c>
      <c r="AU207" s="10">
        <v>0</v>
      </c>
      <c r="AV207" s="10">
        <v>0</v>
      </c>
      <c r="AW207" s="19" t="s">
        <v>139</v>
      </c>
      <c r="AX207" s="1">
        <v>0</v>
      </c>
      <c r="AY207" s="34">
        <v>0</v>
      </c>
      <c r="AZ207" s="34">
        <v>0</v>
      </c>
      <c r="BA207" s="36" t="s">
        <v>216</v>
      </c>
      <c r="BB207" s="9">
        <v>0</v>
      </c>
      <c r="BC207" s="9">
        <v>0</v>
      </c>
      <c r="BD207" s="18">
        <v>0</v>
      </c>
      <c r="BE207" s="9">
        <v>0</v>
      </c>
      <c r="BF207" s="9">
        <v>0</v>
      </c>
      <c r="BG207" s="26">
        <v>0</v>
      </c>
      <c r="BH207" s="9">
        <v>0</v>
      </c>
    </row>
    <row r="208" spans="3:60" ht="20.100000000000001" customHeight="1">
      <c r="C208" s="8">
        <v>62003004</v>
      </c>
      <c r="D208" s="9" t="s">
        <v>430</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431</v>
      </c>
      <c r="AS208" s="9" t="s">
        <v>138</v>
      </c>
      <c r="AT208" s="10">
        <v>0</v>
      </c>
      <c r="AU208" s="10">
        <v>0</v>
      </c>
      <c r="AV208" s="10">
        <v>0</v>
      </c>
      <c r="AW208" s="19" t="s">
        <v>139</v>
      </c>
      <c r="AX208" s="1">
        <v>0</v>
      </c>
      <c r="AY208" s="34">
        <v>0</v>
      </c>
      <c r="AZ208" s="34">
        <v>0</v>
      </c>
      <c r="BA208" s="36" t="s">
        <v>432</v>
      </c>
      <c r="BB208" s="9">
        <v>0</v>
      </c>
      <c r="BC208" s="9">
        <v>62003005</v>
      </c>
      <c r="BD208" s="18">
        <v>0</v>
      </c>
      <c r="BE208" s="9">
        <v>0</v>
      </c>
      <c r="BF208" s="9">
        <v>45</v>
      </c>
      <c r="BG208" s="26">
        <v>0</v>
      </c>
      <c r="BH208" s="9">
        <v>0</v>
      </c>
    </row>
    <row r="209" spans="3:60" ht="20.100000000000001" customHeight="1">
      <c r="C209" s="8">
        <v>62003005</v>
      </c>
      <c r="D209" s="9" t="s">
        <v>433</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138</v>
      </c>
      <c r="AT209" s="10">
        <v>0</v>
      </c>
      <c r="AU209" s="10">
        <v>0</v>
      </c>
      <c r="AV209" s="10">
        <v>0</v>
      </c>
      <c r="AW209" s="19" t="s">
        <v>139</v>
      </c>
      <c r="AX209" s="1">
        <v>0</v>
      </c>
      <c r="AY209" s="34">
        <v>0</v>
      </c>
      <c r="AZ209" s="34">
        <v>0</v>
      </c>
      <c r="BA209" s="36" t="s">
        <v>324</v>
      </c>
      <c r="BB209" s="9">
        <v>0</v>
      </c>
      <c r="BC209" s="9">
        <v>0</v>
      </c>
      <c r="BD209" s="18">
        <v>0</v>
      </c>
      <c r="BE209" s="9">
        <v>0</v>
      </c>
      <c r="BF209" s="9">
        <v>0</v>
      </c>
      <c r="BG209" s="26">
        <v>0</v>
      </c>
      <c r="BH209" s="9">
        <v>0</v>
      </c>
    </row>
    <row r="210" spans="3:60" ht="20.100000000000001" customHeight="1">
      <c r="C210" s="8">
        <v>62003101</v>
      </c>
      <c r="D210" s="9" t="s">
        <v>434</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196</v>
      </c>
      <c r="AT210" s="10">
        <v>0</v>
      </c>
      <c r="AU210" s="10">
        <v>0</v>
      </c>
      <c r="AV210" s="10">
        <v>0</v>
      </c>
      <c r="AW210" s="12" t="s">
        <v>326</v>
      </c>
      <c r="AX210" s="9" t="s">
        <v>435</v>
      </c>
      <c r="AY210" s="34">
        <v>0</v>
      </c>
      <c r="AZ210" s="34">
        <v>0</v>
      </c>
      <c r="BA210" s="36" t="s">
        <v>339</v>
      </c>
      <c r="BB210" s="9">
        <v>0</v>
      </c>
      <c r="BC210" s="9">
        <v>0</v>
      </c>
      <c r="BD210" s="18">
        <v>0</v>
      </c>
      <c r="BE210" s="9">
        <v>0</v>
      </c>
      <c r="BF210" s="9">
        <v>0</v>
      </c>
      <c r="BG210" s="26">
        <v>0</v>
      </c>
      <c r="BH210" s="9">
        <v>0</v>
      </c>
    </row>
    <row r="211" spans="3:60" ht="20.100000000000001" customHeight="1">
      <c r="C211" s="8">
        <v>62003102</v>
      </c>
      <c r="D211" s="9" t="s">
        <v>436</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196</v>
      </c>
      <c r="AT211" s="10">
        <v>0</v>
      </c>
      <c r="AU211" s="10">
        <v>0</v>
      </c>
      <c r="AV211" s="10">
        <v>0</v>
      </c>
      <c r="AW211" s="12" t="s">
        <v>326</v>
      </c>
      <c r="AX211" s="9" t="s">
        <v>435</v>
      </c>
      <c r="AY211" s="34">
        <v>0</v>
      </c>
      <c r="AZ211" s="34">
        <v>0</v>
      </c>
      <c r="BA211" s="36" t="s">
        <v>339</v>
      </c>
      <c r="BB211" s="9">
        <v>0</v>
      </c>
      <c r="BC211" s="9">
        <v>0</v>
      </c>
      <c r="BD211" s="18">
        <v>0</v>
      </c>
      <c r="BE211" s="9">
        <v>0</v>
      </c>
      <c r="BF211" s="9">
        <v>0</v>
      </c>
      <c r="BG211" s="26">
        <v>0</v>
      </c>
      <c r="BH211" s="9">
        <v>0</v>
      </c>
    </row>
    <row r="212" spans="3:60" ht="20.100000000000001" customHeight="1">
      <c r="C212" s="8">
        <v>62003103</v>
      </c>
      <c r="D212" s="9" t="s">
        <v>437</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196</v>
      </c>
      <c r="AT212" s="10">
        <v>0</v>
      </c>
      <c r="AU212" s="10">
        <v>0</v>
      </c>
      <c r="AV212" s="10">
        <v>0</v>
      </c>
      <c r="AW212" s="12" t="s">
        <v>326</v>
      </c>
      <c r="AX212" s="9" t="s">
        <v>435</v>
      </c>
      <c r="AY212" s="34">
        <v>0</v>
      </c>
      <c r="AZ212" s="34">
        <v>0</v>
      </c>
      <c r="BA212" s="36" t="s">
        <v>339</v>
      </c>
      <c r="BB212" s="9">
        <v>0</v>
      </c>
      <c r="BC212" s="9">
        <v>0</v>
      </c>
      <c r="BD212" s="18">
        <v>0</v>
      </c>
      <c r="BE212" s="9">
        <v>0</v>
      </c>
      <c r="BF212" s="9">
        <v>0</v>
      </c>
      <c r="BG212" s="26">
        <v>0</v>
      </c>
      <c r="BH212" s="9">
        <v>0</v>
      </c>
    </row>
    <row r="213" spans="3:60" ht="20.100000000000001" customHeight="1">
      <c r="C213" s="8">
        <v>62003104</v>
      </c>
      <c r="D213" s="9" t="s">
        <v>438</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359</v>
      </c>
      <c r="AG213" s="25">
        <v>1</v>
      </c>
      <c r="AH213" s="25">
        <v>1</v>
      </c>
      <c r="AI213" s="9">
        <v>1.5</v>
      </c>
      <c r="AJ213" s="26">
        <v>0</v>
      </c>
      <c r="AK213" s="9">
        <v>0</v>
      </c>
      <c r="AL213" s="9">
        <v>0</v>
      </c>
      <c r="AM213" s="9">
        <v>0.5</v>
      </c>
      <c r="AN213" s="9">
        <v>4000</v>
      </c>
      <c r="AO213" s="9">
        <v>3</v>
      </c>
      <c r="AP213" s="9">
        <v>0</v>
      </c>
      <c r="AQ213" s="6">
        <v>0</v>
      </c>
      <c r="AR213" s="29" t="s">
        <v>331</v>
      </c>
      <c r="AS213" s="9">
        <v>0</v>
      </c>
      <c r="AT213" s="10">
        <v>0</v>
      </c>
      <c r="AU213" s="10">
        <v>0</v>
      </c>
      <c r="AV213" s="10">
        <v>20000020</v>
      </c>
      <c r="AW213" s="19" t="s">
        <v>139</v>
      </c>
      <c r="AX213" s="1">
        <v>0</v>
      </c>
      <c r="AY213" s="34">
        <v>0</v>
      </c>
      <c r="AZ213" s="34">
        <v>0</v>
      </c>
      <c r="BA213" s="36" t="s">
        <v>332</v>
      </c>
      <c r="BB213" s="9">
        <v>0</v>
      </c>
      <c r="BC213" s="9">
        <v>0</v>
      </c>
      <c r="BD213" s="18">
        <v>0</v>
      </c>
      <c r="BE213" s="9">
        <v>0</v>
      </c>
      <c r="BF213" s="9">
        <v>3</v>
      </c>
      <c r="BG213" s="26">
        <v>0</v>
      </c>
      <c r="BH213" s="9">
        <v>0</v>
      </c>
    </row>
    <row r="214" spans="3:60" ht="20.100000000000001" customHeight="1">
      <c r="C214" s="8">
        <v>62003105</v>
      </c>
      <c r="D214" s="9" t="s">
        <v>436</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196</v>
      </c>
      <c r="AT214" s="10">
        <v>0</v>
      </c>
      <c r="AU214" s="10">
        <v>0</v>
      </c>
      <c r="AV214" s="10">
        <v>0</v>
      </c>
      <c r="AW214" s="12" t="s">
        <v>326</v>
      </c>
      <c r="AX214" s="1" t="s">
        <v>439</v>
      </c>
      <c r="AY214" s="34">
        <v>0</v>
      </c>
      <c r="AZ214" s="34">
        <v>0</v>
      </c>
      <c r="BA214" s="36" t="s">
        <v>339</v>
      </c>
      <c r="BB214" s="9">
        <v>0</v>
      </c>
      <c r="BC214" s="9">
        <v>0</v>
      </c>
      <c r="BD214" s="18">
        <v>0</v>
      </c>
      <c r="BE214" s="9">
        <v>0</v>
      </c>
      <c r="BF214" s="9">
        <v>0</v>
      </c>
      <c r="BG214" s="26">
        <v>0</v>
      </c>
      <c r="BH214" s="9">
        <v>0</v>
      </c>
    </row>
    <row r="215" spans="3:60" ht="20.100000000000001" customHeight="1">
      <c r="C215" s="8">
        <v>62003201</v>
      </c>
      <c r="D215" s="9" t="s">
        <v>440</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138</v>
      </c>
      <c r="AT215" s="10">
        <v>0</v>
      </c>
      <c r="AU215" s="10">
        <v>0</v>
      </c>
      <c r="AV215" s="10">
        <v>0</v>
      </c>
      <c r="AW215" s="19" t="s">
        <v>139</v>
      </c>
      <c r="AX215" s="1">
        <v>0</v>
      </c>
      <c r="AY215" s="34">
        <v>0</v>
      </c>
      <c r="AZ215" s="34">
        <v>0</v>
      </c>
      <c r="BA215" s="36" t="s">
        <v>339</v>
      </c>
      <c r="BB215" s="9">
        <v>0</v>
      </c>
      <c r="BC215" s="9">
        <v>0</v>
      </c>
      <c r="BD215" s="18">
        <v>0</v>
      </c>
      <c r="BE215" s="9">
        <v>0</v>
      </c>
      <c r="BF215" s="9">
        <v>0</v>
      </c>
      <c r="BG215" s="26">
        <v>0</v>
      </c>
      <c r="BH215" s="9">
        <v>0</v>
      </c>
    </row>
    <row r="216" spans="3:60" ht="20.100000000000001" customHeight="1">
      <c r="C216" s="8">
        <v>62003202</v>
      </c>
      <c r="D216" s="9" t="s">
        <v>441</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395</v>
      </c>
      <c r="AG216" s="25">
        <v>0</v>
      </c>
      <c r="AH216" s="25">
        <v>0</v>
      </c>
      <c r="AI216" s="9">
        <v>0</v>
      </c>
      <c r="AJ216" s="26">
        <v>0</v>
      </c>
      <c r="AK216" s="9">
        <v>0</v>
      </c>
      <c r="AL216" s="9">
        <v>0</v>
      </c>
      <c r="AM216" s="9">
        <v>0.5</v>
      </c>
      <c r="AN216" s="9">
        <v>20000</v>
      </c>
      <c r="AO216" s="9">
        <v>0</v>
      </c>
      <c r="AP216" s="9">
        <v>5</v>
      </c>
      <c r="AQ216" s="6">
        <v>0</v>
      </c>
      <c r="AR216" s="29" t="s">
        <v>137</v>
      </c>
      <c r="AS216" s="9">
        <v>0</v>
      </c>
      <c r="AT216" s="10">
        <v>0</v>
      </c>
      <c r="AU216" s="10">
        <v>0</v>
      </c>
      <c r="AV216" s="10">
        <v>20000029</v>
      </c>
      <c r="AW216" s="19" t="s">
        <v>139</v>
      </c>
      <c r="AX216" s="1">
        <v>0</v>
      </c>
      <c r="AY216" s="34">
        <v>0</v>
      </c>
      <c r="AZ216" s="34">
        <v>0</v>
      </c>
      <c r="BA216" s="36" t="s">
        <v>216</v>
      </c>
      <c r="BB216" s="9">
        <v>2</v>
      </c>
      <c r="BC216" s="9">
        <v>0</v>
      </c>
      <c r="BD216" s="18">
        <v>0</v>
      </c>
      <c r="BE216" s="9">
        <v>1</v>
      </c>
      <c r="BF216" s="9">
        <v>0</v>
      </c>
      <c r="BG216" s="26">
        <v>0</v>
      </c>
      <c r="BH216" s="9">
        <v>0</v>
      </c>
    </row>
    <row r="217" spans="3:60" ht="20.100000000000001" customHeight="1">
      <c r="C217" s="8">
        <v>62003203</v>
      </c>
      <c r="D217" s="9" t="s">
        <v>442</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395</v>
      </c>
      <c r="AG217" s="25">
        <v>0</v>
      </c>
      <c r="AH217" s="25">
        <v>0</v>
      </c>
      <c r="AI217" s="9">
        <v>0</v>
      </c>
      <c r="AJ217" s="26">
        <v>0</v>
      </c>
      <c r="AK217" s="9">
        <v>0</v>
      </c>
      <c r="AL217" s="9">
        <v>0</v>
      </c>
      <c r="AM217" s="9">
        <v>0.5</v>
      </c>
      <c r="AN217" s="9">
        <v>20000</v>
      </c>
      <c r="AO217" s="9">
        <v>0</v>
      </c>
      <c r="AP217" s="9">
        <v>5</v>
      </c>
      <c r="AQ217" s="6">
        <v>0</v>
      </c>
      <c r="AR217" s="29" t="s">
        <v>137</v>
      </c>
      <c r="AS217" s="9">
        <v>0</v>
      </c>
      <c r="AT217" s="10">
        <v>0</v>
      </c>
      <c r="AU217" s="10">
        <v>0</v>
      </c>
      <c r="AV217" s="10">
        <v>20000029</v>
      </c>
      <c r="AW217" s="19" t="s">
        <v>139</v>
      </c>
      <c r="AX217" s="1">
        <v>0</v>
      </c>
      <c r="AY217" s="34">
        <v>0</v>
      </c>
      <c r="AZ217" s="34">
        <v>0</v>
      </c>
      <c r="BA217" s="36" t="s">
        <v>216</v>
      </c>
      <c r="BB217" s="9">
        <v>2</v>
      </c>
      <c r="BC217" s="9">
        <v>0</v>
      </c>
      <c r="BD217" s="18">
        <v>0</v>
      </c>
      <c r="BE217" s="9">
        <v>1</v>
      </c>
      <c r="BF217" s="9">
        <v>0</v>
      </c>
      <c r="BG217" s="26">
        <v>0</v>
      </c>
      <c r="BH217" s="9">
        <v>0</v>
      </c>
    </row>
    <row r="218" spans="3:60" ht="20.100000000000001" customHeight="1">
      <c r="C218" s="8">
        <v>62003204</v>
      </c>
      <c r="D218" s="9" t="s">
        <v>443</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334</v>
      </c>
      <c r="AG218" s="25">
        <v>1</v>
      </c>
      <c r="AH218" s="25">
        <v>1</v>
      </c>
      <c r="AI218" s="9">
        <v>2</v>
      </c>
      <c r="AJ218" s="26">
        <v>0</v>
      </c>
      <c r="AK218" s="9">
        <v>0</v>
      </c>
      <c r="AL218" s="9">
        <v>0</v>
      </c>
      <c r="AM218" s="9">
        <v>0.5</v>
      </c>
      <c r="AN218" s="9">
        <v>3200</v>
      </c>
      <c r="AO218" s="9">
        <v>0</v>
      </c>
      <c r="AP218" s="9">
        <v>0</v>
      </c>
      <c r="AQ218" s="6">
        <v>0</v>
      </c>
      <c r="AR218" s="29" t="s">
        <v>341</v>
      </c>
      <c r="AS218" s="9" t="s">
        <v>138</v>
      </c>
      <c r="AT218" s="10">
        <v>0</v>
      </c>
      <c r="AU218" s="10">
        <v>0</v>
      </c>
      <c r="AV218" s="10">
        <v>20000019</v>
      </c>
      <c r="AW218" s="19" t="s">
        <v>139</v>
      </c>
      <c r="AX218" s="1">
        <v>0</v>
      </c>
      <c r="AY218" s="34">
        <v>0</v>
      </c>
      <c r="AZ218" s="34">
        <v>0</v>
      </c>
      <c r="BA218" s="36" t="s">
        <v>332</v>
      </c>
      <c r="BB218" s="9">
        <v>0</v>
      </c>
      <c r="BC218" s="9">
        <v>0</v>
      </c>
      <c r="BD218" s="18">
        <v>0</v>
      </c>
      <c r="BE218" s="9">
        <v>0</v>
      </c>
      <c r="BF218" s="9">
        <v>0</v>
      </c>
      <c r="BG218" s="26">
        <v>0</v>
      </c>
      <c r="BH218" s="9">
        <v>0</v>
      </c>
    </row>
    <row r="219" spans="3:60" ht="20.100000000000001" customHeight="1">
      <c r="C219" s="8">
        <v>62003301</v>
      </c>
      <c r="D219" s="9" t="s">
        <v>444</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138</v>
      </c>
      <c r="AT219" s="10">
        <v>0</v>
      </c>
      <c r="AU219" s="10">
        <v>0</v>
      </c>
      <c r="AV219" s="10">
        <v>0</v>
      </c>
      <c r="AW219" s="12" t="s">
        <v>326</v>
      </c>
      <c r="AX219" s="1" t="s">
        <v>445</v>
      </c>
      <c r="AY219" s="34">
        <v>0</v>
      </c>
      <c r="AZ219" s="34">
        <v>0</v>
      </c>
      <c r="BA219" s="36" t="s">
        <v>339</v>
      </c>
      <c r="BB219" s="9">
        <v>0</v>
      </c>
      <c r="BC219" s="9">
        <v>0</v>
      </c>
      <c r="BD219" s="18">
        <v>0</v>
      </c>
      <c r="BE219" s="9">
        <v>0</v>
      </c>
      <c r="BF219" s="9">
        <v>0</v>
      </c>
      <c r="BG219" s="26">
        <v>0</v>
      </c>
      <c r="BH219" s="9">
        <v>0</v>
      </c>
    </row>
    <row r="220" spans="3:60" ht="20.100000000000001" customHeight="1">
      <c r="C220" s="8">
        <v>62003302</v>
      </c>
      <c r="D220" s="9" t="s">
        <v>446</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419</v>
      </c>
      <c r="AG220" s="25">
        <v>0</v>
      </c>
      <c r="AH220" s="25">
        <v>1</v>
      </c>
      <c r="AI220" s="9">
        <v>0</v>
      </c>
      <c r="AJ220" s="26">
        <v>0</v>
      </c>
      <c r="AK220" s="9">
        <v>0</v>
      </c>
      <c r="AL220" s="9">
        <v>0</v>
      </c>
      <c r="AM220" s="9">
        <v>0.5</v>
      </c>
      <c r="AN220" s="9">
        <v>1000</v>
      </c>
      <c r="AO220" s="9">
        <v>2</v>
      </c>
      <c r="AP220" s="9">
        <v>0</v>
      </c>
      <c r="AQ220" s="6">
        <v>0</v>
      </c>
      <c r="AR220" s="29" t="s">
        <v>137</v>
      </c>
      <c r="AS220" s="9" t="s">
        <v>196</v>
      </c>
      <c r="AT220" s="10">
        <v>0</v>
      </c>
      <c r="AU220" s="10">
        <v>0</v>
      </c>
      <c r="AV220" s="10">
        <v>20000030</v>
      </c>
      <c r="AW220" s="19" t="s">
        <v>139</v>
      </c>
      <c r="AX220" s="1">
        <v>0</v>
      </c>
      <c r="AY220" s="34">
        <v>0</v>
      </c>
      <c r="AZ220" s="34">
        <v>0</v>
      </c>
      <c r="BA220" s="36" t="s">
        <v>216</v>
      </c>
      <c r="BB220" s="9">
        <v>3</v>
      </c>
      <c r="BC220" s="9">
        <v>0</v>
      </c>
      <c r="BD220" s="18">
        <v>0</v>
      </c>
      <c r="BE220" s="9">
        <v>1</v>
      </c>
      <c r="BF220" s="9">
        <v>2</v>
      </c>
      <c r="BG220" s="26">
        <v>0</v>
      </c>
      <c r="BH220" s="9">
        <v>0</v>
      </c>
    </row>
    <row r="221" spans="3:60" ht="20.100000000000001" customHeight="1">
      <c r="C221" s="8">
        <v>62003303</v>
      </c>
      <c r="D221" s="9" t="s">
        <v>447</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448</v>
      </c>
      <c r="AG221" s="25">
        <v>1</v>
      </c>
      <c r="AH221" s="25">
        <v>1</v>
      </c>
      <c r="AI221" s="9">
        <v>3</v>
      </c>
      <c r="AJ221" s="26">
        <v>0</v>
      </c>
      <c r="AK221" s="9">
        <v>0</v>
      </c>
      <c r="AL221" s="9">
        <v>0</v>
      </c>
      <c r="AM221" s="9">
        <v>0.5</v>
      </c>
      <c r="AN221" s="9">
        <v>2500</v>
      </c>
      <c r="AO221" s="9">
        <v>3</v>
      </c>
      <c r="AP221" s="9">
        <v>0</v>
      </c>
      <c r="AQ221" s="6">
        <v>0</v>
      </c>
      <c r="AR221" s="29" t="s">
        <v>449</v>
      </c>
      <c r="AS221" s="9" t="s">
        <v>179</v>
      </c>
      <c r="AT221" s="10">
        <v>0</v>
      </c>
      <c r="AU221" s="10">
        <v>0</v>
      </c>
      <c r="AV221" s="10">
        <v>20000031</v>
      </c>
      <c r="AW221" s="19" t="s">
        <v>139</v>
      </c>
      <c r="AX221" s="1">
        <v>0</v>
      </c>
      <c r="AY221" s="34">
        <v>0</v>
      </c>
      <c r="AZ221" s="34">
        <v>0</v>
      </c>
      <c r="BA221" s="36" t="s">
        <v>332</v>
      </c>
      <c r="BB221" s="9">
        <v>0</v>
      </c>
      <c r="BC221" s="9">
        <v>0</v>
      </c>
      <c r="BD221" s="18">
        <v>0</v>
      </c>
      <c r="BE221" s="9">
        <v>0</v>
      </c>
      <c r="BF221" s="9">
        <v>3</v>
      </c>
      <c r="BG221" s="26">
        <v>0</v>
      </c>
      <c r="BH221" s="9">
        <v>0</v>
      </c>
    </row>
    <row r="222" spans="3:60" ht="20.100000000000001" customHeight="1">
      <c r="C222" s="8">
        <v>62003304</v>
      </c>
      <c r="D222" s="9" t="s">
        <v>450</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359</v>
      </c>
      <c r="AG222" s="25">
        <v>0</v>
      </c>
      <c r="AH222" s="25">
        <v>0</v>
      </c>
      <c r="AI222" s="9">
        <v>0</v>
      </c>
      <c r="AJ222" s="26">
        <v>0</v>
      </c>
      <c r="AK222" s="9">
        <v>0</v>
      </c>
      <c r="AL222" s="9">
        <v>0</v>
      </c>
      <c r="AM222" s="9">
        <v>0.5</v>
      </c>
      <c r="AN222" s="9">
        <v>3000</v>
      </c>
      <c r="AO222" s="9">
        <v>1</v>
      </c>
      <c r="AP222" s="9">
        <v>0</v>
      </c>
      <c r="AQ222" s="6">
        <v>0</v>
      </c>
      <c r="AR222" s="9">
        <v>0</v>
      </c>
      <c r="AS222" s="9" t="s">
        <v>335</v>
      </c>
      <c r="AT222" s="10">
        <v>0</v>
      </c>
      <c r="AU222" s="10">
        <v>0</v>
      </c>
      <c r="AV222" s="10">
        <v>0</v>
      </c>
      <c r="AW222" s="19" t="s">
        <v>139</v>
      </c>
      <c r="AX222" s="1">
        <v>0</v>
      </c>
      <c r="AY222" s="34">
        <v>0</v>
      </c>
      <c r="AZ222" s="34">
        <v>0</v>
      </c>
      <c r="BA222" s="36" t="s">
        <v>216</v>
      </c>
      <c r="BB222" s="9">
        <v>0</v>
      </c>
      <c r="BC222" s="9">
        <v>0</v>
      </c>
      <c r="BD222" s="18">
        <v>0</v>
      </c>
      <c r="BE222" s="9">
        <v>0</v>
      </c>
      <c r="BF222" s="9">
        <v>1</v>
      </c>
      <c r="BG222" s="26">
        <v>0</v>
      </c>
      <c r="BH222" s="9">
        <v>0</v>
      </c>
    </row>
    <row r="223" spans="3:60" ht="20.100000000000001" customHeight="1">
      <c r="C223" s="8">
        <v>62003305</v>
      </c>
      <c r="D223" s="9" t="s">
        <v>444</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138</v>
      </c>
      <c r="AT223" s="10">
        <v>0</v>
      </c>
      <c r="AU223" s="10">
        <v>0</v>
      </c>
      <c r="AV223" s="10">
        <v>0</v>
      </c>
      <c r="AW223" s="12" t="s">
        <v>326</v>
      </c>
      <c r="AX223" s="1" t="s">
        <v>445</v>
      </c>
      <c r="AY223" s="34">
        <v>0</v>
      </c>
      <c r="AZ223" s="34">
        <v>0</v>
      </c>
      <c r="BA223" s="36" t="s">
        <v>339</v>
      </c>
      <c r="BB223" s="9">
        <v>0</v>
      </c>
      <c r="BC223" s="9">
        <v>0</v>
      </c>
      <c r="BD223" s="18">
        <v>0</v>
      </c>
      <c r="BE223" s="9">
        <v>0</v>
      </c>
      <c r="BF223" s="9">
        <v>0</v>
      </c>
      <c r="BG223" s="26">
        <v>0</v>
      </c>
      <c r="BH223" s="9">
        <v>0</v>
      </c>
    </row>
    <row r="224" spans="3:60" ht="20.100000000000001" customHeight="1">
      <c r="C224" s="8">
        <v>62003306</v>
      </c>
      <c r="D224" s="9" t="s">
        <v>444</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138</v>
      </c>
      <c r="AT224" s="10">
        <v>0</v>
      </c>
      <c r="AU224" s="10">
        <v>0</v>
      </c>
      <c r="AV224" s="10">
        <v>0</v>
      </c>
      <c r="AW224" s="12" t="s">
        <v>326</v>
      </c>
      <c r="AX224" s="1" t="s">
        <v>445</v>
      </c>
      <c r="AY224" s="34">
        <v>0</v>
      </c>
      <c r="AZ224" s="34">
        <v>0</v>
      </c>
      <c r="BA224" s="36" t="s">
        <v>339</v>
      </c>
      <c r="BB224" s="9">
        <v>0</v>
      </c>
      <c r="BC224" s="9">
        <v>0</v>
      </c>
      <c r="BD224" s="18">
        <v>0</v>
      </c>
      <c r="BE224" s="9">
        <v>0</v>
      </c>
      <c r="BF224" s="9">
        <v>0</v>
      </c>
      <c r="BG224" s="26">
        <v>0</v>
      </c>
      <c r="BH224" s="9">
        <v>0</v>
      </c>
    </row>
    <row r="225" spans="3:60" ht="20.100000000000001" customHeight="1">
      <c r="C225" s="8">
        <v>62003307</v>
      </c>
      <c r="D225" s="9" t="s">
        <v>451</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395</v>
      </c>
      <c r="AG225" s="25">
        <v>1</v>
      </c>
      <c r="AH225" s="25">
        <v>1</v>
      </c>
      <c r="AI225" s="9">
        <v>1.5</v>
      </c>
      <c r="AJ225" s="26">
        <v>0</v>
      </c>
      <c r="AK225" s="9">
        <v>0</v>
      </c>
      <c r="AL225" s="9">
        <v>0</v>
      </c>
      <c r="AM225" s="9">
        <v>0.5</v>
      </c>
      <c r="AN225" s="9">
        <v>999000</v>
      </c>
      <c r="AO225" s="9">
        <v>1</v>
      </c>
      <c r="AP225" s="9">
        <v>0</v>
      </c>
      <c r="AQ225" s="6">
        <v>0</v>
      </c>
      <c r="AR225" s="29" t="s">
        <v>452</v>
      </c>
      <c r="AS225" s="9" t="s">
        <v>138</v>
      </c>
      <c r="AT225" s="10">
        <v>0</v>
      </c>
      <c r="AU225" s="10">
        <v>0</v>
      </c>
      <c r="AV225" s="10">
        <v>20000032</v>
      </c>
      <c r="AW225" s="19" t="s">
        <v>139</v>
      </c>
      <c r="AX225" s="1">
        <v>0</v>
      </c>
      <c r="AY225" s="34">
        <v>0</v>
      </c>
      <c r="AZ225" s="34">
        <v>0</v>
      </c>
      <c r="BA225" s="36" t="s">
        <v>332</v>
      </c>
      <c r="BB225" s="9">
        <v>0</v>
      </c>
      <c r="BC225" s="9">
        <v>0</v>
      </c>
      <c r="BD225" s="18">
        <v>0</v>
      </c>
      <c r="BE225" s="9">
        <v>0</v>
      </c>
      <c r="BF225" s="9">
        <v>1</v>
      </c>
      <c r="BG225" s="26">
        <v>0</v>
      </c>
      <c r="BH225" s="9">
        <v>0</v>
      </c>
    </row>
    <row r="226" spans="3:60" ht="20.100000000000001" customHeight="1">
      <c r="C226" s="8">
        <v>62004001</v>
      </c>
      <c r="D226" s="9" t="s">
        <v>453</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428</v>
      </c>
      <c r="AG226" s="25">
        <v>0</v>
      </c>
      <c r="AH226" s="25">
        <v>0</v>
      </c>
      <c r="AI226" s="9">
        <v>0</v>
      </c>
      <c r="AJ226" s="26">
        <v>0</v>
      </c>
      <c r="AK226" s="9">
        <v>0</v>
      </c>
      <c r="AL226" s="9">
        <v>0</v>
      </c>
      <c r="AM226" s="9">
        <v>0.5</v>
      </c>
      <c r="AN226" s="9">
        <v>20000</v>
      </c>
      <c r="AO226" s="9">
        <v>0</v>
      </c>
      <c r="AP226" s="9">
        <v>3</v>
      </c>
      <c r="AQ226" s="6">
        <v>0</v>
      </c>
      <c r="AR226" s="29" t="s">
        <v>137</v>
      </c>
      <c r="AS226" s="9" t="s">
        <v>138</v>
      </c>
      <c r="AT226" s="10">
        <v>0</v>
      </c>
      <c r="AU226" s="10">
        <v>0</v>
      </c>
      <c r="AV226" s="10">
        <v>20000029</v>
      </c>
      <c r="AW226" s="19" t="s">
        <v>139</v>
      </c>
      <c r="AX226" s="1">
        <v>0</v>
      </c>
      <c r="AY226" s="34">
        <v>0</v>
      </c>
      <c r="AZ226" s="34">
        <v>0</v>
      </c>
      <c r="BA226" s="36" t="s">
        <v>216</v>
      </c>
      <c r="BB226" s="9">
        <v>2</v>
      </c>
      <c r="BC226" s="9">
        <v>0</v>
      </c>
      <c r="BD226" s="18">
        <v>0</v>
      </c>
      <c r="BE226" s="9">
        <v>1</v>
      </c>
      <c r="BF226" s="9">
        <v>0</v>
      </c>
      <c r="BG226" s="26">
        <v>0</v>
      </c>
      <c r="BH226" s="9">
        <v>0</v>
      </c>
    </row>
    <row r="227" spans="3:60" ht="20.100000000000001" customHeight="1">
      <c r="C227" s="8">
        <v>62004002</v>
      </c>
      <c r="D227" s="9" t="s">
        <v>454</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196</v>
      </c>
      <c r="AT227" s="10">
        <v>0</v>
      </c>
      <c r="AU227" s="10">
        <v>0</v>
      </c>
      <c r="AV227" s="10">
        <v>0</v>
      </c>
      <c r="AW227" s="12" t="s">
        <v>326</v>
      </c>
      <c r="AX227" s="1" t="s">
        <v>455</v>
      </c>
      <c r="AY227" s="34">
        <v>0</v>
      </c>
      <c r="AZ227" s="34">
        <v>0</v>
      </c>
      <c r="BA227" s="36" t="s">
        <v>339</v>
      </c>
      <c r="BB227" s="9">
        <v>0</v>
      </c>
      <c r="BC227" s="9">
        <v>0</v>
      </c>
      <c r="BD227" s="18">
        <v>0</v>
      </c>
      <c r="BE227" s="9">
        <v>0</v>
      </c>
      <c r="BF227" s="9">
        <v>0</v>
      </c>
      <c r="BG227" s="26">
        <v>0</v>
      </c>
      <c r="BH227" s="9">
        <v>0</v>
      </c>
    </row>
    <row r="228" spans="3:60" ht="20.100000000000001" customHeight="1">
      <c r="C228" s="8">
        <v>62004003</v>
      </c>
      <c r="D228" s="9" t="s">
        <v>456</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350</v>
      </c>
      <c r="AG228" s="25">
        <v>0</v>
      </c>
      <c r="AH228" s="25">
        <v>0</v>
      </c>
      <c r="AI228" s="9">
        <v>0</v>
      </c>
      <c r="AJ228" s="26">
        <v>0</v>
      </c>
      <c r="AK228" s="9">
        <v>0</v>
      </c>
      <c r="AL228" s="9">
        <v>0</v>
      </c>
      <c r="AM228" s="9">
        <v>0.5</v>
      </c>
      <c r="AN228" s="9">
        <v>999000</v>
      </c>
      <c r="AO228" s="9">
        <v>0</v>
      </c>
      <c r="AP228" s="9">
        <v>20</v>
      </c>
      <c r="AQ228" s="6">
        <v>0</v>
      </c>
      <c r="AR228" s="29" t="s">
        <v>351</v>
      </c>
      <c r="AS228" s="9" t="s">
        <v>196</v>
      </c>
      <c r="AT228" s="10">
        <v>0</v>
      </c>
      <c r="AU228" s="10">
        <v>0</v>
      </c>
      <c r="AV228" s="10">
        <v>20000021</v>
      </c>
      <c r="AW228" s="19" t="s">
        <v>139</v>
      </c>
      <c r="AX228" s="1">
        <v>0</v>
      </c>
      <c r="AY228" s="34">
        <v>0</v>
      </c>
      <c r="AZ228" s="34">
        <v>0</v>
      </c>
      <c r="BA228" s="36" t="s">
        <v>216</v>
      </c>
      <c r="BB228" s="9">
        <v>0</v>
      </c>
      <c r="BC228" s="9">
        <v>0</v>
      </c>
      <c r="BD228" s="18">
        <v>0</v>
      </c>
      <c r="BE228" s="9">
        <v>0</v>
      </c>
      <c r="BF228" s="9">
        <v>0</v>
      </c>
      <c r="BG228" s="26">
        <v>0</v>
      </c>
      <c r="BH228" s="9">
        <v>0</v>
      </c>
    </row>
    <row r="229" spans="3:60" ht="20.100000000000001" customHeight="1">
      <c r="C229" s="8">
        <v>62004004</v>
      </c>
      <c r="D229" s="9" t="s">
        <v>457</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428</v>
      </c>
      <c r="AG229" s="25">
        <v>0</v>
      </c>
      <c r="AH229" s="25">
        <v>0</v>
      </c>
      <c r="AI229" s="9">
        <v>0</v>
      </c>
      <c r="AJ229" s="26">
        <v>0</v>
      </c>
      <c r="AK229" s="9">
        <v>0</v>
      </c>
      <c r="AL229" s="9">
        <v>0</v>
      </c>
      <c r="AM229" s="9">
        <v>0.5</v>
      </c>
      <c r="AN229" s="9">
        <v>20000</v>
      </c>
      <c r="AO229" s="9">
        <v>0</v>
      </c>
      <c r="AP229" s="9">
        <v>3</v>
      </c>
      <c r="AQ229" s="6">
        <v>0</v>
      </c>
      <c r="AR229" s="29" t="s">
        <v>137</v>
      </c>
      <c r="AS229" s="9" t="s">
        <v>138</v>
      </c>
      <c r="AT229" s="10">
        <v>0</v>
      </c>
      <c r="AU229" s="10">
        <v>0</v>
      </c>
      <c r="AV229" s="10">
        <v>20000029</v>
      </c>
      <c r="AW229" s="19" t="s">
        <v>139</v>
      </c>
      <c r="AX229" s="1">
        <v>0</v>
      </c>
      <c r="AY229" s="34">
        <v>0</v>
      </c>
      <c r="AZ229" s="34">
        <v>0</v>
      </c>
      <c r="BA229" s="36" t="s">
        <v>216</v>
      </c>
      <c r="BB229" s="9">
        <v>2</v>
      </c>
      <c r="BC229" s="9">
        <v>0</v>
      </c>
      <c r="BD229" s="18">
        <v>0</v>
      </c>
      <c r="BE229" s="9">
        <v>1</v>
      </c>
      <c r="BF229" s="9">
        <v>0</v>
      </c>
      <c r="BG229" s="26">
        <v>0</v>
      </c>
      <c r="BH229" s="9">
        <v>0</v>
      </c>
    </row>
    <row r="230" spans="3:60" ht="20.100000000000001" customHeight="1">
      <c r="C230" s="8">
        <v>62004005</v>
      </c>
      <c r="D230" s="9" t="s">
        <v>458</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428</v>
      </c>
      <c r="AG230" s="25">
        <v>0</v>
      </c>
      <c r="AH230" s="25">
        <v>0</v>
      </c>
      <c r="AI230" s="9">
        <v>0</v>
      </c>
      <c r="AJ230" s="26">
        <v>0</v>
      </c>
      <c r="AK230" s="9">
        <v>0</v>
      </c>
      <c r="AL230" s="9">
        <v>0</v>
      </c>
      <c r="AM230" s="9">
        <v>0.5</v>
      </c>
      <c r="AN230" s="9">
        <v>20000</v>
      </c>
      <c r="AO230" s="9">
        <v>0</v>
      </c>
      <c r="AP230" s="9">
        <v>3</v>
      </c>
      <c r="AQ230" s="6">
        <v>0</v>
      </c>
      <c r="AR230" s="29" t="s">
        <v>137</v>
      </c>
      <c r="AS230" s="9" t="s">
        <v>138</v>
      </c>
      <c r="AT230" s="10">
        <v>0</v>
      </c>
      <c r="AU230" s="10">
        <v>0</v>
      </c>
      <c r="AV230" s="10">
        <v>20000029</v>
      </c>
      <c r="AW230" s="19" t="s">
        <v>139</v>
      </c>
      <c r="AX230" s="1">
        <v>0</v>
      </c>
      <c r="AY230" s="34">
        <v>0</v>
      </c>
      <c r="AZ230" s="34">
        <v>0</v>
      </c>
      <c r="BA230" s="36" t="s">
        <v>216</v>
      </c>
      <c r="BB230" s="9">
        <v>2</v>
      </c>
      <c r="BC230" s="9">
        <v>0</v>
      </c>
      <c r="BD230" s="18">
        <v>0</v>
      </c>
      <c r="BE230" s="9">
        <v>1</v>
      </c>
      <c r="BF230" s="9">
        <v>0</v>
      </c>
      <c r="BG230" s="26">
        <v>0</v>
      </c>
      <c r="BH230" s="9">
        <v>0</v>
      </c>
    </row>
    <row r="231" spans="3:60" ht="20.100000000000001" customHeight="1">
      <c r="C231" s="8">
        <v>62004101</v>
      </c>
      <c r="D231" s="9" t="s">
        <v>459</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388</v>
      </c>
      <c r="AG231" s="25">
        <v>0</v>
      </c>
      <c r="AH231" s="25">
        <v>0</v>
      </c>
      <c r="AI231" s="9">
        <v>0</v>
      </c>
      <c r="AJ231" s="26">
        <v>0</v>
      </c>
      <c r="AK231" s="9">
        <v>0</v>
      </c>
      <c r="AL231" s="9">
        <v>0</v>
      </c>
      <c r="AM231" s="9">
        <v>0.5</v>
      </c>
      <c r="AN231" s="9">
        <v>6000</v>
      </c>
      <c r="AO231" s="9">
        <v>1.1499999999999999</v>
      </c>
      <c r="AP231" s="9">
        <v>5</v>
      </c>
      <c r="AQ231" s="6">
        <v>0</v>
      </c>
      <c r="AR231" s="29" t="s">
        <v>389</v>
      </c>
      <c r="AS231" s="9" t="s">
        <v>196</v>
      </c>
      <c r="AT231" s="10">
        <v>0</v>
      </c>
      <c r="AU231" s="10">
        <v>0</v>
      </c>
      <c r="AV231" s="10">
        <v>20000026</v>
      </c>
      <c r="AW231" s="19" t="s">
        <v>139</v>
      </c>
      <c r="AX231" s="1">
        <v>0</v>
      </c>
      <c r="AY231" s="34">
        <v>0</v>
      </c>
      <c r="AZ231" s="34">
        <v>0</v>
      </c>
      <c r="BA231" s="36" t="s">
        <v>216</v>
      </c>
      <c r="BB231" s="9">
        <v>7</v>
      </c>
      <c r="BC231" s="9">
        <v>0</v>
      </c>
      <c r="BD231" s="18">
        <v>0</v>
      </c>
      <c r="BE231" s="9">
        <v>1</v>
      </c>
      <c r="BF231" s="9">
        <v>1.1499999999999999</v>
      </c>
      <c r="BG231" s="26">
        <v>0</v>
      </c>
      <c r="BH231" s="9">
        <v>0</v>
      </c>
    </row>
    <row r="232" spans="3:60" ht="20.100000000000001" customHeight="1">
      <c r="C232" s="8">
        <v>62004102</v>
      </c>
      <c r="D232" s="9" t="s">
        <v>460</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138</v>
      </c>
      <c r="AT232" s="10">
        <v>0</v>
      </c>
      <c r="AU232" s="10">
        <v>0</v>
      </c>
      <c r="AV232" s="10">
        <v>0</v>
      </c>
      <c r="AW232" s="12" t="s">
        <v>326</v>
      </c>
      <c r="AX232" s="9" t="s">
        <v>461</v>
      </c>
      <c r="AY232" s="34">
        <v>0</v>
      </c>
      <c r="AZ232" s="34">
        <v>0</v>
      </c>
      <c r="BA232" s="36" t="s">
        <v>339</v>
      </c>
      <c r="BB232" s="9">
        <v>0</v>
      </c>
      <c r="BC232" s="9">
        <v>0</v>
      </c>
      <c r="BD232" s="18">
        <v>0</v>
      </c>
      <c r="BE232" s="9">
        <v>0</v>
      </c>
      <c r="BF232" s="9">
        <v>0</v>
      </c>
      <c r="BG232" s="26">
        <v>0</v>
      </c>
      <c r="BH232" s="9">
        <v>0</v>
      </c>
    </row>
    <row r="233" spans="3:60" ht="20.100000000000001" customHeight="1">
      <c r="C233" s="8">
        <v>62004103</v>
      </c>
      <c r="D233" s="9" t="s">
        <v>462</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350</v>
      </c>
      <c r="AG233" s="25">
        <v>0</v>
      </c>
      <c r="AH233" s="25">
        <v>0</v>
      </c>
      <c r="AI233" s="9">
        <v>0</v>
      </c>
      <c r="AJ233" s="26">
        <v>0</v>
      </c>
      <c r="AK233" s="9">
        <v>0</v>
      </c>
      <c r="AL233" s="9">
        <v>0</v>
      </c>
      <c r="AM233" s="9">
        <v>0.5</v>
      </c>
      <c r="AN233" s="9">
        <v>999000</v>
      </c>
      <c r="AO233" s="9">
        <v>0</v>
      </c>
      <c r="AP233" s="9">
        <v>20</v>
      </c>
      <c r="AQ233" s="6">
        <v>0</v>
      </c>
      <c r="AR233" s="29" t="s">
        <v>463</v>
      </c>
      <c r="AS233" s="9" t="s">
        <v>179</v>
      </c>
      <c r="AT233" s="10">
        <v>0</v>
      </c>
      <c r="AU233" s="10">
        <v>0</v>
      </c>
      <c r="AV233" s="10">
        <v>20000021</v>
      </c>
      <c r="AW233" s="19" t="s">
        <v>139</v>
      </c>
      <c r="AX233" s="1">
        <v>0</v>
      </c>
      <c r="AY233" s="34">
        <v>0</v>
      </c>
      <c r="AZ233" s="34">
        <v>0</v>
      </c>
      <c r="BA233" s="36" t="s">
        <v>216</v>
      </c>
      <c r="BB233" s="9">
        <v>0</v>
      </c>
      <c r="BC233" s="9">
        <v>0</v>
      </c>
      <c r="BD233" s="18">
        <v>0</v>
      </c>
      <c r="BE233" s="9">
        <v>0</v>
      </c>
      <c r="BF233" s="9">
        <v>0</v>
      </c>
      <c r="BG233" s="26">
        <v>0</v>
      </c>
      <c r="BH233" s="9">
        <v>0</v>
      </c>
    </row>
    <row r="234" spans="3:60" ht="20.100000000000001" customHeight="1">
      <c r="C234" s="8">
        <v>62004104</v>
      </c>
      <c r="D234" s="9" t="s">
        <v>464</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359</v>
      </c>
      <c r="AG234" s="25">
        <v>1</v>
      </c>
      <c r="AH234" s="25">
        <v>1</v>
      </c>
      <c r="AI234" s="9">
        <v>1.5</v>
      </c>
      <c r="AJ234" s="26">
        <v>0</v>
      </c>
      <c r="AK234" s="9">
        <v>0</v>
      </c>
      <c r="AL234" s="9">
        <v>0</v>
      </c>
      <c r="AM234" s="9">
        <v>0.5</v>
      </c>
      <c r="AN234" s="9">
        <v>4000</v>
      </c>
      <c r="AO234" s="9">
        <v>3</v>
      </c>
      <c r="AP234" s="9">
        <v>0</v>
      </c>
      <c r="AQ234" s="6">
        <v>0</v>
      </c>
      <c r="AR234" s="29" t="s">
        <v>137</v>
      </c>
      <c r="AS234" s="9" t="s">
        <v>138</v>
      </c>
      <c r="AT234" s="10">
        <v>0</v>
      </c>
      <c r="AU234" s="10">
        <v>0</v>
      </c>
      <c r="AV234" s="10">
        <v>20000033</v>
      </c>
      <c r="AW234" s="19" t="s">
        <v>139</v>
      </c>
      <c r="AX234" s="1">
        <v>0</v>
      </c>
      <c r="AY234" s="34">
        <v>0</v>
      </c>
      <c r="AZ234" s="34">
        <v>0</v>
      </c>
      <c r="BA234" s="36" t="s">
        <v>332</v>
      </c>
      <c r="BB234" s="9">
        <v>0</v>
      </c>
      <c r="BC234" s="9">
        <v>0</v>
      </c>
      <c r="BD234" s="18">
        <v>0</v>
      </c>
      <c r="BE234" s="9">
        <v>0</v>
      </c>
      <c r="BF234" s="9">
        <v>3</v>
      </c>
      <c r="BG234" s="26">
        <v>0</v>
      </c>
      <c r="BH234" s="9">
        <v>0</v>
      </c>
    </row>
    <row r="235" spans="3:60" ht="20.100000000000001" customHeight="1">
      <c r="C235" s="8">
        <v>62004201</v>
      </c>
      <c r="D235" s="9" t="s">
        <v>465</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195</v>
      </c>
      <c r="AG235" s="25">
        <v>0</v>
      </c>
      <c r="AH235" s="25">
        <v>0</v>
      </c>
      <c r="AI235" s="9">
        <v>0</v>
      </c>
      <c r="AJ235" s="26">
        <v>0</v>
      </c>
      <c r="AK235" s="9">
        <v>0</v>
      </c>
      <c r="AL235" s="9">
        <v>0</v>
      </c>
      <c r="AM235" s="9">
        <v>0.5</v>
      </c>
      <c r="AN235" s="9">
        <v>10000</v>
      </c>
      <c r="AO235" s="9">
        <v>2</v>
      </c>
      <c r="AP235" s="9">
        <v>0</v>
      </c>
      <c r="AQ235" s="6">
        <v>0</v>
      </c>
      <c r="AR235" s="29" t="s">
        <v>137</v>
      </c>
      <c r="AS235" s="9" t="s">
        <v>179</v>
      </c>
      <c r="AT235" s="10">
        <v>0</v>
      </c>
      <c r="AU235" s="10">
        <v>0</v>
      </c>
      <c r="AV235" s="10">
        <v>20000004</v>
      </c>
      <c r="AW235" s="19" t="s">
        <v>139</v>
      </c>
      <c r="AX235" s="1">
        <v>0</v>
      </c>
      <c r="AY235" s="34">
        <v>0</v>
      </c>
      <c r="AZ235" s="34">
        <v>0</v>
      </c>
      <c r="BA235" s="36" t="s">
        <v>216</v>
      </c>
      <c r="BB235" s="9">
        <v>0</v>
      </c>
      <c r="BC235" s="9">
        <v>0</v>
      </c>
      <c r="BD235" s="18">
        <v>0</v>
      </c>
      <c r="BE235" s="9">
        <v>1</v>
      </c>
      <c r="BF235" s="9">
        <v>2</v>
      </c>
      <c r="BG235" s="26">
        <v>0</v>
      </c>
      <c r="BH235" s="9">
        <v>0</v>
      </c>
    </row>
    <row r="236" spans="3:60" ht="20.100000000000001" customHeight="1">
      <c r="C236" s="8">
        <v>62004202</v>
      </c>
      <c r="D236" s="9" t="s">
        <v>466</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359</v>
      </c>
      <c r="AG236" s="25">
        <v>1</v>
      </c>
      <c r="AH236" s="25">
        <v>1</v>
      </c>
      <c r="AI236" s="9">
        <v>1.5</v>
      </c>
      <c r="AJ236" s="26">
        <v>0</v>
      </c>
      <c r="AK236" s="9">
        <v>0</v>
      </c>
      <c r="AL236" s="9">
        <v>0</v>
      </c>
      <c r="AM236" s="9">
        <v>0.5</v>
      </c>
      <c r="AN236" s="9">
        <v>4000</v>
      </c>
      <c r="AO236" s="9">
        <v>3</v>
      </c>
      <c r="AP236" s="9">
        <v>0</v>
      </c>
      <c r="AQ236" s="6">
        <v>0</v>
      </c>
      <c r="AR236" s="29" t="s">
        <v>137</v>
      </c>
      <c r="AS236" s="9" t="s">
        <v>179</v>
      </c>
      <c r="AT236" s="10">
        <v>0</v>
      </c>
      <c r="AU236" s="10">
        <v>0</v>
      </c>
      <c r="AV236" s="10">
        <v>20000020</v>
      </c>
      <c r="AW236" s="19" t="s">
        <v>139</v>
      </c>
      <c r="AX236" s="1">
        <v>0</v>
      </c>
      <c r="AY236" s="34">
        <v>0</v>
      </c>
      <c r="AZ236" s="34">
        <v>0</v>
      </c>
      <c r="BA236" s="36" t="s">
        <v>360</v>
      </c>
      <c r="BB236" s="9">
        <v>0</v>
      </c>
      <c r="BC236" s="9">
        <v>0</v>
      </c>
      <c r="BD236" s="18">
        <v>0</v>
      </c>
      <c r="BE236" s="9">
        <v>0</v>
      </c>
      <c r="BF236" s="9">
        <v>3</v>
      </c>
      <c r="BG236" s="26">
        <v>0</v>
      </c>
      <c r="BH236" s="9">
        <v>0</v>
      </c>
    </row>
    <row r="237" spans="3:60" ht="20.100000000000001" customHeight="1">
      <c r="C237" s="8">
        <v>62004203</v>
      </c>
      <c r="D237" s="9" t="s">
        <v>467</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359</v>
      </c>
      <c r="AG237" s="25">
        <v>1</v>
      </c>
      <c r="AH237" s="25">
        <v>1</v>
      </c>
      <c r="AI237" s="9">
        <v>1.5</v>
      </c>
      <c r="AJ237" s="26">
        <v>0</v>
      </c>
      <c r="AK237" s="9">
        <v>0</v>
      </c>
      <c r="AL237" s="9">
        <v>0</v>
      </c>
      <c r="AM237" s="9">
        <v>0.5</v>
      </c>
      <c r="AN237" s="9">
        <v>4000</v>
      </c>
      <c r="AO237" s="9">
        <v>3</v>
      </c>
      <c r="AP237" s="9">
        <v>0</v>
      </c>
      <c r="AQ237" s="6">
        <v>0</v>
      </c>
      <c r="AR237" s="29" t="s">
        <v>137</v>
      </c>
      <c r="AS237" s="9" t="s">
        <v>179</v>
      </c>
      <c r="AT237" s="10">
        <v>0</v>
      </c>
      <c r="AU237" s="10">
        <v>0</v>
      </c>
      <c r="AV237" s="10">
        <v>20000020</v>
      </c>
      <c r="AW237" s="19" t="s">
        <v>139</v>
      </c>
      <c r="AX237" s="1">
        <v>0</v>
      </c>
      <c r="AY237" s="34">
        <v>0</v>
      </c>
      <c r="AZ237" s="34">
        <v>0</v>
      </c>
      <c r="BA237" s="36" t="s">
        <v>360</v>
      </c>
      <c r="BB237" s="9">
        <v>0</v>
      </c>
      <c r="BC237" s="9">
        <v>0</v>
      </c>
      <c r="BD237" s="18">
        <v>0</v>
      </c>
      <c r="BE237" s="9">
        <v>0</v>
      </c>
      <c r="BF237" s="9">
        <v>3</v>
      </c>
      <c r="BG237" s="26">
        <v>0</v>
      </c>
      <c r="BH237" s="9">
        <v>0</v>
      </c>
    </row>
    <row r="238" spans="3:60" ht="20.100000000000001" customHeight="1">
      <c r="C238" s="8">
        <v>62004301</v>
      </c>
      <c r="D238" s="9" t="s">
        <v>468</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179</v>
      </c>
      <c r="AT238" s="10">
        <v>0</v>
      </c>
      <c r="AU238" s="10">
        <v>0</v>
      </c>
      <c r="AV238" s="10">
        <v>0</v>
      </c>
      <c r="AW238" s="19" t="s">
        <v>139</v>
      </c>
      <c r="AX238" s="1">
        <v>0</v>
      </c>
      <c r="AY238" s="34">
        <v>0</v>
      </c>
      <c r="AZ238" s="34">
        <v>0</v>
      </c>
      <c r="BA238" s="36" t="s">
        <v>309</v>
      </c>
      <c r="BB238" s="9">
        <v>0</v>
      </c>
      <c r="BC238" s="9">
        <v>0</v>
      </c>
      <c r="BD238" s="18">
        <v>0</v>
      </c>
      <c r="BE238" s="9">
        <v>0</v>
      </c>
      <c r="BF238" s="9">
        <v>0</v>
      </c>
      <c r="BG238" s="26">
        <v>0</v>
      </c>
      <c r="BH238" s="9">
        <v>0</v>
      </c>
    </row>
    <row r="239" spans="3:60" ht="20.100000000000001" customHeight="1">
      <c r="C239" s="8">
        <v>62004302</v>
      </c>
      <c r="D239" s="9" t="s">
        <v>469</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395</v>
      </c>
      <c r="AG239" s="25">
        <v>0</v>
      </c>
      <c r="AH239" s="25">
        <v>0</v>
      </c>
      <c r="AI239" s="9">
        <v>0</v>
      </c>
      <c r="AJ239" s="26">
        <v>0</v>
      </c>
      <c r="AK239" s="9">
        <v>0</v>
      </c>
      <c r="AL239" s="9">
        <v>0</v>
      </c>
      <c r="AM239" s="9">
        <v>0.5</v>
      </c>
      <c r="AN239" s="9">
        <v>20000</v>
      </c>
      <c r="AO239" s="9">
        <v>0</v>
      </c>
      <c r="AP239" s="9">
        <v>4</v>
      </c>
      <c r="AQ239" s="6">
        <v>0</v>
      </c>
      <c r="AR239" s="29" t="s">
        <v>392</v>
      </c>
      <c r="AS239" s="9" t="s">
        <v>196</v>
      </c>
      <c r="AT239" s="10">
        <v>0</v>
      </c>
      <c r="AU239" s="10">
        <v>0</v>
      </c>
      <c r="AV239" s="10">
        <v>20000027</v>
      </c>
      <c r="AW239" s="19" t="s">
        <v>139</v>
      </c>
      <c r="AX239" s="1">
        <v>0</v>
      </c>
      <c r="AY239" s="34">
        <v>0</v>
      </c>
      <c r="AZ239" s="34">
        <v>0</v>
      </c>
      <c r="BA239" s="36" t="s">
        <v>216</v>
      </c>
      <c r="BB239" s="9">
        <v>2</v>
      </c>
      <c r="BC239" s="9">
        <v>0</v>
      </c>
      <c r="BD239" s="18">
        <v>0</v>
      </c>
      <c r="BE239" s="9">
        <v>1</v>
      </c>
      <c r="BF239" s="9">
        <v>0</v>
      </c>
      <c r="BG239" s="26">
        <v>0</v>
      </c>
      <c r="BH239" s="9">
        <v>0</v>
      </c>
    </row>
    <row r="240" spans="3:60" ht="20.100000000000001" customHeight="1">
      <c r="C240" s="8">
        <v>62004303</v>
      </c>
      <c r="D240" s="9" t="s">
        <v>470</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350</v>
      </c>
      <c r="AG240" s="25">
        <v>0</v>
      </c>
      <c r="AH240" s="25">
        <v>0</v>
      </c>
      <c r="AI240" s="9">
        <v>0</v>
      </c>
      <c r="AJ240" s="26">
        <v>0</v>
      </c>
      <c r="AK240" s="9">
        <v>0</v>
      </c>
      <c r="AL240" s="9">
        <v>0</v>
      </c>
      <c r="AM240" s="9">
        <v>0.5</v>
      </c>
      <c r="AN240" s="9">
        <v>999000</v>
      </c>
      <c r="AO240" s="9">
        <v>0</v>
      </c>
      <c r="AP240" s="9">
        <v>20</v>
      </c>
      <c r="AQ240" s="6">
        <v>0</v>
      </c>
      <c r="AR240" s="29" t="s">
        <v>351</v>
      </c>
      <c r="AS240" s="9" t="s">
        <v>138</v>
      </c>
      <c r="AT240" s="10">
        <v>0</v>
      </c>
      <c r="AU240" s="10">
        <v>0</v>
      </c>
      <c r="AV240" s="10">
        <v>20000021</v>
      </c>
      <c r="AW240" s="19" t="s">
        <v>139</v>
      </c>
      <c r="AX240" s="1">
        <v>0</v>
      </c>
      <c r="AY240" s="34">
        <v>0</v>
      </c>
      <c r="AZ240" s="34">
        <v>0</v>
      </c>
      <c r="BA240" s="36" t="s">
        <v>216</v>
      </c>
      <c r="BB240" s="9">
        <v>0</v>
      </c>
      <c r="BC240" s="9">
        <v>0</v>
      </c>
      <c r="BD240" s="18">
        <v>0</v>
      </c>
      <c r="BE240" s="9">
        <v>0</v>
      </c>
      <c r="BF240" s="9">
        <v>0</v>
      </c>
      <c r="BG240" s="26">
        <v>0</v>
      </c>
      <c r="BH240" s="9">
        <v>0</v>
      </c>
    </row>
    <row r="241" spans="3:60" ht="20.100000000000001" customHeight="1">
      <c r="C241" s="8">
        <v>62004304</v>
      </c>
      <c r="D241" s="9" t="s">
        <v>471</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391</v>
      </c>
      <c r="AG241" s="25">
        <v>0</v>
      </c>
      <c r="AH241" s="25">
        <v>0</v>
      </c>
      <c r="AI241" s="9">
        <v>0</v>
      </c>
      <c r="AJ241" s="26">
        <v>0</v>
      </c>
      <c r="AK241" s="9">
        <v>0</v>
      </c>
      <c r="AL241" s="9">
        <v>0</v>
      </c>
      <c r="AM241" s="9">
        <v>0.5</v>
      </c>
      <c r="AN241" s="9">
        <v>20000</v>
      </c>
      <c r="AO241" s="9">
        <v>0</v>
      </c>
      <c r="AP241" s="9">
        <v>4</v>
      </c>
      <c r="AQ241" s="6">
        <v>0</v>
      </c>
      <c r="AR241" s="29" t="s">
        <v>392</v>
      </c>
      <c r="AS241" s="9" t="s">
        <v>179</v>
      </c>
      <c r="AT241" s="10">
        <v>0</v>
      </c>
      <c r="AU241" s="10">
        <v>0</v>
      </c>
      <c r="AV241" s="10">
        <v>20000027</v>
      </c>
      <c r="AW241" s="19" t="s">
        <v>139</v>
      </c>
      <c r="AX241" s="1">
        <v>0</v>
      </c>
      <c r="AY241" s="34">
        <v>0</v>
      </c>
      <c r="AZ241" s="34">
        <v>0</v>
      </c>
      <c r="BA241" s="36" t="s">
        <v>216</v>
      </c>
      <c r="BB241" s="9">
        <v>0</v>
      </c>
      <c r="BC241" s="9">
        <v>0</v>
      </c>
      <c r="BD241" s="18">
        <v>0</v>
      </c>
      <c r="BE241" s="9">
        <v>1</v>
      </c>
      <c r="BF241" s="9">
        <v>0</v>
      </c>
      <c r="BG241" s="26">
        <v>0</v>
      </c>
      <c r="BH241" s="9">
        <v>0</v>
      </c>
    </row>
    <row r="242" spans="3:60" ht="20.100000000000001" customHeight="1">
      <c r="C242" s="8">
        <v>62004305</v>
      </c>
      <c r="D242" s="9" t="s">
        <v>472</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391</v>
      </c>
      <c r="AG242" s="25">
        <v>0</v>
      </c>
      <c r="AH242" s="25">
        <v>0</v>
      </c>
      <c r="AI242" s="9">
        <v>0</v>
      </c>
      <c r="AJ242" s="26">
        <v>0</v>
      </c>
      <c r="AK242" s="9">
        <v>0</v>
      </c>
      <c r="AL242" s="9">
        <v>0</v>
      </c>
      <c r="AM242" s="9">
        <v>0.5</v>
      </c>
      <c r="AN242" s="9">
        <v>20000</v>
      </c>
      <c r="AO242" s="9">
        <v>0</v>
      </c>
      <c r="AP242" s="9">
        <v>4</v>
      </c>
      <c r="AQ242" s="6">
        <v>0</v>
      </c>
      <c r="AR242" s="29" t="s">
        <v>392</v>
      </c>
      <c r="AS242" s="9" t="s">
        <v>179</v>
      </c>
      <c r="AT242" s="10">
        <v>0</v>
      </c>
      <c r="AU242" s="10">
        <v>0</v>
      </c>
      <c r="AV242" s="10">
        <v>20000027</v>
      </c>
      <c r="AW242" s="19" t="s">
        <v>139</v>
      </c>
      <c r="AX242" s="1">
        <v>0</v>
      </c>
      <c r="AY242" s="34">
        <v>0</v>
      </c>
      <c r="AZ242" s="34">
        <v>0</v>
      </c>
      <c r="BA242" s="36" t="s">
        <v>216</v>
      </c>
      <c r="BB242" s="9">
        <v>2</v>
      </c>
      <c r="BC242" s="9">
        <v>0</v>
      </c>
      <c r="BD242" s="18">
        <v>0</v>
      </c>
      <c r="BE242" s="9">
        <v>1</v>
      </c>
      <c r="BF242" s="9">
        <v>0</v>
      </c>
      <c r="BG242" s="26">
        <v>0</v>
      </c>
      <c r="BH242" s="9">
        <v>0</v>
      </c>
    </row>
    <row r="243" spans="3:60" ht="20.100000000000001" customHeight="1">
      <c r="C243" s="8">
        <v>62004306</v>
      </c>
      <c r="D243" s="9" t="s">
        <v>473</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196</v>
      </c>
      <c r="AT243" s="10">
        <v>0</v>
      </c>
      <c r="AU243" s="10">
        <v>0</v>
      </c>
      <c r="AV243" s="10">
        <v>0</v>
      </c>
      <c r="AW243" s="12" t="s">
        <v>326</v>
      </c>
      <c r="AX243" s="9" t="s">
        <v>474</v>
      </c>
      <c r="AY243" s="34">
        <v>0</v>
      </c>
      <c r="AZ243" s="34">
        <v>0</v>
      </c>
      <c r="BA243" s="36" t="s">
        <v>339</v>
      </c>
      <c r="BB243" s="9">
        <v>0</v>
      </c>
      <c r="BC243" s="9">
        <v>0</v>
      </c>
      <c r="BD243" s="18">
        <v>0</v>
      </c>
      <c r="BE243" s="9">
        <v>0</v>
      </c>
      <c r="BF243" s="9">
        <v>0</v>
      </c>
      <c r="BG243" s="26">
        <v>0</v>
      </c>
      <c r="BH243" s="9">
        <v>0</v>
      </c>
    </row>
    <row r="244" spans="3:60" ht="20.100000000000001" customHeight="1">
      <c r="C244" s="8">
        <v>62004307</v>
      </c>
      <c r="D244" s="9" t="s">
        <v>363</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359</v>
      </c>
      <c r="AG244" s="25">
        <v>0</v>
      </c>
      <c r="AH244" s="25">
        <v>0</v>
      </c>
      <c r="AI244" s="9">
        <v>0</v>
      </c>
      <c r="AJ244" s="26">
        <v>0</v>
      </c>
      <c r="AK244" s="9">
        <v>0</v>
      </c>
      <c r="AL244" s="9">
        <v>0</v>
      </c>
      <c r="AM244" s="9">
        <v>0.5</v>
      </c>
      <c r="AN244" s="9">
        <v>3000</v>
      </c>
      <c r="AO244" s="9">
        <v>1</v>
      </c>
      <c r="AP244" s="9">
        <v>0</v>
      </c>
      <c r="AQ244" s="6">
        <v>0</v>
      </c>
      <c r="AR244" s="9">
        <v>0</v>
      </c>
      <c r="AS244" s="9" t="s">
        <v>196</v>
      </c>
      <c r="AT244" s="10">
        <v>0</v>
      </c>
      <c r="AU244" s="10">
        <v>0</v>
      </c>
      <c r="AV244" s="10">
        <v>0</v>
      </c>
      <c r="AW244" s="19" t="s">
        <v>139</v>
      </c>
      <c r="AX244" s="1">
        <v>0</v>
      </c>
      <c r="AY244" s="34">
        <v>0</v>
      </c>
      <c r="AZ244" s="34">
        <v>0</v>
      </c>
      <c r="BA244" s="36" t="s">
        <v>216</v>
      </c>
      <c r="BB244" s="9">
        <v>0</v>
      </c>
      <c r="BC244" s="9">
        <v>0</v>
      </c>
      <c r="BD244" s="18">
        <v>0</v>
      </c>
      <c r="BE244" s="9">
        <v>0</v>
      </c>
      <c r="BF244" s="9">
        <v>1</v>
      </c>
      <c r="BG244" s="26">
        <v>0</v>
      </c>
      <c r="BH244" s="9">
        <v>0</v>
      </c>
    </row>
    <row r="245" spans="3:60" ht="20.100000000000001" customHeight="1">
      <c r="C245" s="8">
        <v>62004308</v>
      </c>
      <c r="D245" s="9" t="s">
        <v>358</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359</v>
      </c>
      <c r="AG245" s="25">
        <v>1</v>
      </c>
      <c r="AH245" s="25">
        <v>1</v>
      </c>
      <c r="AI245" s="9">
        <v>1.5</v>
      </c>
      <c r="AJ245" s="26">
        <v>0</v>
      </c>
      <c r="AK245" s="9">
        <v>0</v>
      </c>
      <c r="AL245" s="9">
        <v>0</v>
      </c>
      <c r="AM245" s="9">
        <v>0.5</v>
      </c>
      <c r="AN245" s="9">
        <v>4000</v>
      </c>
      <c r="AO245" s="9">
        <v>3</v>
      </c>
      <c r="AP245" s="9">
        <v>0</v>
      </c>
      <c r="AQ245" s="6">
        <v>0</v>
      </c>
      <c r="AR245" s="29" t="s">
        <v>331</v>
      </c>
      <c r="AS245" s="9" t="s">
        <v>196</v>
      </c>
      <c r="AT245" s="10">
        <v>0</v>
      </c>
      <c r="AU245" s="10">
        <v>0</v>
      </c>
      <c r="AV245" s="10">
        <v>20000020</v>
      </c>
      <c r="AW245" s="19" t="s">
        <v>139</v>
      </c>
      <c r="AX245" s="1">
        <v>0</v>
      </c>
      <c r="AY245" s="34">
        <v>0</v>
      </c>
      <c r="AZ245" s="34">
        <v>0</v>
      </c>
      <c r="BA245" s="36" t="s">
        <v>360</v>
      </c>
      <c r="BB245" s="9">
        <v>0</v>
      </c>
      <c r="BC245" s="9">
        <v>0</v>
      </c>
      <c r="BD245" s="18">
        <v>0</v>
      </c>
      <c r="BE245" s="9">
        <v>0</v>
      </c>
      <c r="BF245" s="9">
        <v>3</v>
      </c>
      <c r="BG245" s="26">
        <v>0</v>
      </c>
      <c r="BH245" s="9">
        <v>0</v>
      </c>
    </row>
    <row r="246" spans="3:60" ht="20.100000000000001" customHeight="1">
      <c r="C246" s="8">
        <v>62004309</v>
      </c>
      <c r="D246" s="9" t="s">
        <v>475</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391</v>
      </c>
      <c r="AG246" s="25">
        <v>0</v>
      </c>
      <c r="AH246" s="25">
        <v>0</v>
      </c>
      <c r="AI246" s="9">
        <v>0</v>
      </c>
      <c r="AJ246" s="26">
        <v>0</v>
      </c>
      <c r="AK246" s="9">
        <v>0</v>
      </c>
      <c r="AL246" s="9">
        <v>0</v>
      </c>
      <c r="AM246" s="9">
        <v>0.5</v>
      </c>
      <c r="AN246" s="9">
        <v>20000</v>
      </c>
      <c r="AO246" s="9">
        <v>0</v>
      </c>
      <c r="AP246" s="9">
        <v>4</v>
      </c>
      <c r="AQ246" s="6">
        <v>0</v>
      </c>
      <c r="AR246" s="29" t="s">
        <v>392</v>
      </c>
      <c r="AS246" s="9" t="s">
        <v>179</v>
      </c>
      <c r="AT246" s="10">
        <v>0</v>
      </c>
      <c r="AU246" s="10">
        <v>0</v>
      </c>
      <c r="AV246" s="10">
        <v>20000027</v>
      </c>
      <c r="AW246" s="19" t="s">
        <v>139</v>
      </c>
      <c r="AX246" s="1">
        <v>0</v>
      </c>
      <c r="AY246" s="34">
        <v>0</v>
      </c>
      <c r="AZ246" s="34">
        <v>0</v>
      </c>
      <c r="BA246" s="36" t="s">
        <v>216</v>
      </c>
      <c r="BB246" s="9">
        <v>0</v>
      </c>
      <c r="BC246" s="9">
        <v>0</v>
      </c>
      <c r="BD246" s="18">
        <v>0</v>
      </c>
      <c r="BE246" s="9">
        <v>1</v>
      </c>
      <c r="BF246" s="9">
        <v>0</v>
      </c>
      <c r="BG246" s="26">
        <v>0</v>
      </c>
      <c r="BH246" s="9">
        <v>0</v>
      </c>
    </row>
    <row r="247" spans="3:60" ht="20.100000000000001" customHeight="1">
      <c r="C247" s="8">
        <v>62004310</v>
      </c>
      <c r="D247" s="9" t="s">
        <v>476</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391</v>
      </c>
      <c r="AG247" s="25">
        <v>0</v>
      </c>
      <c r="AH247" s="25">
        <v>0</v>
      </c>
      <c r="AI247" s="9">
        <v>0</v>
      </c>
      <c r="AJ247" s="26">
        <v>0</v>
      </c>
      <c r="AK247" s="9">
        <v>0</v>
      </c>
      <c r="AL247" s="9">
        <v>0</v>
      </c>
      <c r="AM247" s="9">
        <v>0.5</v>
      </c>
      <c r="AN247" s="9">
        <v>20000</v>
      </c>
      <c r="AO247" s="9">
        <v>0</v>
      </c>
      <c r="AP247" s="9">
        <v>4</v>
      </c>
      <c r="AQ247" s="6">
        <v>0</v>
      </c>
      <c r="AR247" s="29" t="s">
        <v>392</v>
      </c>
      <c r="AS247" s="9" t="s">
        <v>179</v>
      </c>
      <c r="AT247" s="10">
        <v>0</v>
      </c>
      <c r="AU247" s="10">
        <v>0</v>
      </c>
      <c r="AV247" s="10">
        <v>20000027</v>
      </c>
      <c r="AW247" s="19" t="s">
        <v>139</v>
      </c>
      <c r="AX247" s="1">
        <v>0</v>
      </c>
      <c r="AY247" s="34">
        <v>0</v>
      </c>
      <c r="AZ247" s="34">
        <v>0</v>
      </c>
      <c r="BA247" s="36" t="s">
        <v>216</v>
      </c>
      <c r="BB247" s="9">
        <v>2</v>
      </c>
      <c r="BC247" s="9">
        <v>0</v>
      </c>
      <c r="BD247" s="18">
        <v>0</v>
      </c>
      <c r="BE247" s="9">
        <v>1</v>
      </c>
      <c r="BF247" s="9">
        <v>0</v>
      </c>
      <c r="BG247" s="26">
        <v>0</v>
      </c>
      <c r="BH247" s="9">
        <v>0</v>
      </c>
    </row>
    <row r="248" spans="3:60" ht="20.100000000000001" customHeight="1">
      <c r="C248" s="8">
        <v>62004401</v>
      </c>
      <c r="D248" s="9" t="s">
        <v>477</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330</v>
      </c>
      <c r="AG248" s="25">
        <v>1</v>
      </c>
      <c r="AH248" s="25">
        <v>1</v>
      </c>
      <c r="AI248" s="9">
        <v>2</v>
      </c>
      <c r="AJ248" s="26">
        <v>0</v>
      </c>
      <c r="AK248" s="9">
        <v>0</v>
      </c>
      <c r="AL248" s="9">
        <v>0</v>
      </c>
      <c r="AM248" s="9">
        <v>0.5</v>
      </c>
      <c r="AN248" s="9">
        <v>999000</v>
      </c>
      <c r="AO248" s="9">
        <v>0</v>
      </c>
      <c r="AP248" s="9">
        <v>0</v>
      </c>
      <c r="AQ248" s="6">
        <v>0</v>
      </c>
      <c r="AR248" s="29" t="s">
        <v>137</v>
      </c>
      <c r="AS248" s="9" t="s">
        <v>196</v>
      </c>
      <c r="AT248" s="10">
        <v>0</v>
      </c>
      <c r="AU248" s="10">
        <v>0</v>
      </c>
      <c r="AV248" s="10">
        <v>20000015</v>
      </c>
      <c r="AW248" s="19" t="s">
        <v>139</v>
      </c>
      <c r="AX248" s="1">
        <v>0</v>
      </c>
      <c r="AY248" s="34">
        <v>0</v>
      </c>
      <c r="AZ248" s="34">
        <v>0</v>
      </c>
      <c r="BA248" s="36" t="s">
        <v>216</v>
      </c>
      <c r="BB248" s="9">
        <v>0</v>
      </c>
      <c r="BC248" s="9">
        <v>0</v>
      </c>
      <c r="BD248" s="18">
        <v>0</v>
      </c>
      <c r="BE248" s="9">
        <v>0</v>
      </c>
      <c r="BF248" s="9">
        <v>0</v>
      </c>
      <c r="BG248" s="26">
        <v>0</v>
      </c>
      <c r="BH248" s="9">
        <v>0</v>
      </c>
    </row>
    <row r="249" spans="3:60" ht="20.100000000000001" customHeight="1">
      <c r="C249" s="8">
        <v>62004402</v>
      </c>
      <c r="D249" s="9" t="s">
        <v>469</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478</v>
      </c>
      <c r="AG249" s="25">
        <v>0</v>
      </c>
      <c r="AH249" s="25">
        <v>0</v>
      </c>
      <c r="AI249" s="9">
        <v>0</v>
      </c>
      <c r="AJ249" s="26">
        <v>0</v>
      </c>
      <c r="AK249" s="9">
        <v>0</v>
      </c>
      <c r="AL249" s="9">
        <v>0</v>
      </c>
      <c r="AM249" s="9">
        <v>0.5</v>
      </c>
      <c r="AN249" s="9">
        <v>20000</v>
      </c>
      <c r="AO249" s="9">
        <v>0</v>
      </c>
      <c r="AP249" s="9">
        <v>4</v>
      </c>
      <c r="AQ249" s="6">
        <v>0</v>
      </c>
      <c r="AR249" s="29" t="s">
        <v>392</v>
      </c>
      <c r="AS249" s="9" t="s">
        <v>196</v>
      </c>
      <c r="AT249" s="10">
        <v>0</v>
      </c>
      <c r="AU249" s="10">
        <v>0</v>
      </c>
      <c r="AV249" s="10">
        <v>20000034</v>
      </c>
      <c r="AW249" s="19" t="s">
        <v>139</v>
      </c>
      <c r="AX249" s="1">
        <v>0</v>
      </c>
      <c r="AY249" s="34">
        <v>0</v>
      </c>
      <c r="AZ249" s="34">
        <v>0</v>
      </c>
      <c r="BA249" s="36" t="s">
        <v>216</v>
      </c>
      <c r="BB249" s="9">
        <v>0</v>
      </c>
      <c r="BC249" s="9">
        <v>0</v>
      </c>
      <c r="BD249" s="18">
        <v>0</v>
      </c>
      <c r="BE249" s="9">
        <v>1</v>
      </c>
      <c r="BF249" s="9">
        <v>0</v>
      </c>
      <c r="BG249" s="26">
        <v>0</v>
      </c>
      <c r="BH249" s="9">
        <v>0</v>
      </c>
    </row>
    <row r="250" spans="3:60" ht="20.100000000000001" customHeight="1">
      <c r="C250" s="8">
        <v>62004403</v>
      </c>
      <c r="D250" s="9" t="s">
        <v>469</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478</v>
      </c>
      <c r="AG250" s="25">
        <v>0</v>
      </c>
      <c r="AH250" s="25">
        <v>0</v>
      </c>
      <c r="AI250" s="9">
        <v>0</v>
      </c>
      <c r="AJ250" s="26">
        <v>0</v>
      </c>
      <c r="AK250" s="9">
        <v>0</v>
      </c>
      <c r="AL250" s="9">
        <v>0</v>
      </c>
      <c r="AM250" s="9">
        <v>0.5</v>
      </c>
      <c r="AN250" s="9">
        <v>20000</v>
      </c>
      <c r="AO250" s="9">
        <v>0</v>
      </c>
      <c r="AP250" s="9">
        <v>4</v>
      </c>
      <c r="AQ250" s="6">
        <v>0</v>
      </c>
      <c r="AR250" s="29" t="s">
        <v>392</v>
      </c>
      <c r="AS250" s="9" t="s">
        <v>196</v>
      </c>
      <c r="AT250" s="10">
        <v>0</v>
      </c>
      <c r="AU250" s="10">
        <v>0</v>
      </c>
      <c r="AV250" s="10">
        <v>20000034</v>
      </c>
      <c r="AW250" s="19" t="s">
        <v>139</v>
      </c>
      <c r="AX250" s="1">
        <v>0</v>
      </c>
      <c r="AY250" s="34">
        <v>0</v>
      </c>
      <c r="AZ250" s="34">
        <v>0</v>
      </c>
      <c r="BA250" s="36" t="s">
        <v>216</v>
      </c>
      <c r="BB250" s="9">
        <v>2</v>
      </c>
      <c r="BC250" s="9">
        <v>0</v>
      </c>
      <c r="BD250" s="18">
        <v>0</v>
      </c>
      <c r="BE250" s="9">
        <v>1</v>
      </c>
      <c r="BF250" s="9">
        <v>0</v>
      </c>
      <c r="BG250" s="26">
        <v>0</v>
      </c>
      <c r="BH250" s="9">
        <v>0</v>
      </c>
    </row>
    <row r="251" spans="3:60" ht="20.100000000000001" customHeight="1">
      <c r="C251" s="8">
        <v>62004404</v>
      </c>
      <c r="D251" s="9" t="s">
        <v>446</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419</v>
      </c>
      <c r="AG251" s="25">
        <v>0</v>
      </c>
      <c r="AH251" s="25">
        <v>0</v>
      </c>
      <c r="AI251" s="9">
        <v>0</v>
      </c>
      <c r="AJ251" s="26">
        <v>0</v>
      </c>
      <c r="AK251" s="9">
        <v>0</v>
      </c>
      <c r="AL251" s="9">
        <v>0</v>
      </c>
      <c r="AM251" s="9">
        <v>0.5</v>
      </c>
      <c r="AN251" s="9">
        <v>1000</v>
      </c>
      <c r="AO251" s="9">
        <v>3.5</v>
      </c>
      <c r="AP251" s="9">
        <v>0</v>
      </c>
      <c r="AQ251" s="6">
        <v>0</v>
      </c>
      <c r="AR251" s="29" t="s">
        <v>137</v>
      </c>
      <c r="AS251" s="9" t="s">
        <v>179</v>
      </c>
      <c r="AT251" s="10">
        <v>0</v>
      </c>
      <c r="AU251" s="10">
        <v>0</v>
      </c>
      <c r="AV251" s="10">
        <v>20000030</v>
      </c>
      <c r="AW251" s="19" t="s">
        <v>139</v>
      </c>
      <c r="AX251" s="1">
        <v>0</v>
      </c>
      <c r="AY251" s="34">
        <v>0</v>
      </c>
      <c r="AZ251" s="34">
        <v>0</v>
      </c>
      <c r="BA251" s="36" t="s">
        <v>216</v>
      </c>
      <c r="BB251" s="9">
        <v>3</v>
      </c>
      <c r="BC251" s="9">
        <v>0</v>
      </c>
      <c r="BD251" s="18">
        <v>0</v>
      </c>
      <c r="BE251" s="9">
        <v>1</v>
      </c>
      <c r="BF251" s="9">
        <v>3.5</v>
      </c>
      <c r="BG251" s="26">
        <v>0</v>
      </c>
      <c r="BH251" s="9">
        <v>0</v>
      </c>
    </row>
    <row r="252" spans="3:60" ht="20.100000000000001" customHeight="1">
      <c r="C252" s="8">
        <v>62004405</v>
      </c>
      <c r="D252" s="9" t="s">
        <v>404</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138</v>
      </c>
      <c r="AT252" s="10">
        <v>0</v>
      </c>
      <c r="AU252" s="10">
        <v>0</v>
      </c>
      <c r="AV252" s="10">
        <v>0</v>
      </c>
      <c r="AW252" s="19" t="s">
        <v>139</v>
      </c>
      <c r="AX252" s="1">
        <v>0</v>
      </c>
      <c r="AY252" s="34">
        <v>0</v>
      </c>
      <c r="AZ252" s="34">
        <v>0</v>
      </c>
      <c r="BA252" s="36" t="s">
        <v>339</v>
      </c>
      <c r="BB252" s="9">
        <v>0</v>
      </c>
      <c r="BC252" s="9">
        <v>0</v>
      </c>
      <c r="BD252" s="18">
        <v>0</v>
      </c>
      <c r="BE252" s="9">
        <v>0</v>
      </c>
      <c r="BF252" s="9">
        <v>0</v>
      </c>
      <c r="BG252" s="26">
        <v>0</v>
      </c>
      <c r="BH252" s="9">
        <v>0</v>
      </c>
    </row>
    <row r="253" spans="3:60" ht="20.100000000000001" customHeight="1">
      <c r="C253" s="8">
        <v>62004406</v>
      </c>
      <c r="D253" s="9" t="s">
        <v>450</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359</v>
      </c>
      <c r="AG253" s="25">
        <v>0</v>
      </c>
      <c r="AH253" s="25">
        <v>0</v>
      </c>
      <c r="AI253" s="9">
        <v>0</v>
      </c>
      <c r="AJ253" s="26">
        <v>0</v>
      </c>
      <c r="AK253" s="9">
        <v>0</v>
      </c>
      <c r="AL253" s="9">
        <v>0</v>
      </c>
      <c r="AM253" s="9">
        <v>0.5</v>
      </c>
      <c r="AN253" s="9">
        <v>3000</v>
      </c>
      <c r="AO253" s="9">
        <v>1</v>
      </c>
      <c r="AP253" s="9">
        <v>0</v>
      </c>
      <c r="AQ253" s="6">
        <v>0</v>
      </c>
      <c r="AR253" s="9">
        <v>0</v>
      </c>
      <c r="AS253" s="9" t="s">
        <v>196</v>
      </c>
      <c r="AT253" s="10">
        <v>0</v>
      </c>
      <c r="AU253" s="10">
        <v>0</v>
      </c>
      <c r="AV253" s="10">
        <v>0</v>
      </c>
      <c r="AW253" s="19" t="s">
        <v>139</v>
      </c>
      <c r="AX253" s="1">
        <v>0</v>
      </c>
      <c r="AY253" s="34">
        <v>0</v>
      </c>
      <c r="AZ253" s="34">
        <v>0</v>
      </c>
      <c r="BA253" s="36" t="s">
        <v>216</v>
      </c>
      <c r="BB253" s="9">
        <v>0</v>
      </c>
      <c r="BC253" s="9">
        <v>0</v>
      </c>
      <c r="BD253" s="18">
        <v>0</v>
      </c>
      <c r="BE253" s="9">
        <v>0</v>
      </c>
      <c r="BF253" s="9">
        <v>1</v>
      </c>
      <c r="BG253" s="26">
        <v>0</v>
      </c>
      <c r="BH253" s="9">
        <v>0</v>
      </c>
    </row>
    <row r="254" spans="3:60" ht="20.100000000000001" customHeight="1">
      <c r="C254" s="8">
        <v>62004407</v>
      </c>
      <c r="D254" s="9" t="s">
        <v>451</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395</v>
      </c>
      <c r="AG254" s="25">
        <v>1</v>
      </c>
      <c r="AH254" s="25">
        <v>1</v>
      </c>
      <c r="AI254" s="9">
        <v>1.5</v>
      </c>
      <c r="AJ254" s="26">
        <v>0</v>
      </c>
      <c r="AK254" s="9">
        <v>0</v>
      </c>
      <c r="AL254" s="9">
        <v>0</v>
      </c>
      <c r="AM254" s="9">
        <v>0.5</v>
      </c>
      <c r="AN254" s="9">
        <v>999000</v>
      </c>
      <c r="AO254" s="9">
        <v>1</v>
      </c>
      <c r="AP254" s="9">
        <v>0</v>
      </c>
      <c r="AQ254" s="6">
        <v>0</v>
      </c>
      <c r="AR254" s="29" t="s">
        <v>452</v>
      </c>
      <c r="AS254" s="9" t="s">
        <v>196</v>
      </c>
      <c r="AT254" s="10">
        <v>0</v>
      </c>
      <c r="AU254" s="10">
        <v>0</v>
      </c>
      <c r="AV254" s="10">
        <v>20000032</v>
      </c>
      <c r="AW254" s="19" t="s">
        <v>139</v>
      </c>
      <c r="AX254" s="1">
        <v>0</v>
      </c>
      <c r="AY254" s="34">
        <v>0</v>
      </c>
      <c r="AZ254" s="34">
        <v>0</v>
      </c>
      <c r="BA254" s="36" t="s">
        <v>332</v>
      </c>
      <c r="BB254" s="9">
        <v>0</v>
      </c>
      <c r="BC254" s="9">
        <v>0</v>
      </c>
      <c r="BD254" s="18">
        <v>0</v>
      </c>
      <c r="BE254" s="9">
        <v>0</v>
      </c>
      <c r="BF254" s="9">
        <v>1</v>
      </c>
      <c r="BG254" s="26">
        <v>0</v>
      </c>
      <c r="BH254" s="9">
        <v>0</v>
      </c>
    </row>
    <row r="255" spans="3:60" ht="20.100000000000001" customHeight="1">
      <c r="C255" s="8">
        <v>62004408</v>
      </c>
      <c r="D255" s="9" t="s">
        <v>358</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359</v>
      </c>
      <c r="AG255" s="25">
        <v>1</v>
      </c>
      <c r="AH255" s="25">
        <v>1</v>
      </c>
      <c r="AI255" s="9">
        <v>1.5</v>
      </c>
      <c r="AJ255" s="26">
        <v>0</v>
      </c>
      <c r="AK255" s="9">
        <v>0</v>
      </c>
      <c r="AL255" s="9">
        <v>0</v>
      </c>
      <c r="AM255" s="9">
        <v>0.5</v>
      </c>
      <c r="AN255" s="9">
        <v>4000</v>
      </c>
      <c r="AO255" s="9">
        <v>3</v>
      </c>
      <c r="AP255" s="9">
        <v>0</v>
      </c>
      <c r="AQ255" s="6">
        <v>0</v>
      </c>
      <c r="AR255" s="29" t="s">
        <v>341</v>
      </c>
      <c r="AS255" s="9" t="s">
        <v>196</v>
      </c>
      <c r="AT255" s="10">
        <v>0</v>
      </c>
      <c r="AU255" s="10">
        <v>0</v>
      </c>
      <c r="AV255" s="10">
        <v>20000020</v>
      </c>
      <c r="AW255" s="19" t="s">
        <v>139</v>
      </c>
      <c r="AX255" s="1">
        <v>0</v>
      </c>
      <c r="AY255" s="34">
        <v>0</v>
      </c>
      <c r="AZ255" s="34">
        <v>0</v>
      </c>
      <c r="BA255" s="36" t="s">
        <v>360</v>
      </c>
      <c r="BB255" s="9">
        <v>0</v>
      </c>
      <c r="BC255" s="9">
        <v>0</v>
      </c>
      <c r="BD255" s="18">
        <v>0</v>
      </c>
      <c r="BE255" s="9">
        <v>0</v>
      </c>
      <c r="BF255" s="9">
        <v>3</v>
      </c>
      <c r="BG255" s="26">
        <v>0</v>
      </c>
      <c r="BH255" s="9">
        <v>0</v>
      </c>
    </row>
    <row r="256" spans="3:60" ht="20.100000000000001" customHeight="1">
      <c r="C256" s="8">
        <v>62004409</v>
      </c>
      <c r="D256" s="9" t="s">
        <v>473</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196</v>
      </c>
      <c r="AT256" s="10">
        <v>0</v>
      </c>
      <c r="AU256" s="10">
        <v>0</v>
      </c>
      <c r="AV256" s="10">
        <v>0</v>
      </c>
      <c r="AW256" s="12" t="s">
        <v>326</v>
      </c>
      <c r="AX256" s="1" t="s">
        <v>479</v>
      </c>
      <c r="AY256" s="34">
        <v>0</v>
      </c>
      <c r="AZ256" s="34">
        <v>0</v>
      </c>
      <c r="BA256" s="36" t="s">
        <v>339</v>
      </c>
      <c r="BB256" s="9">
        <v>0</v>
      </c>
      <c r="BC256" s="9">
        <v>0</v>
      </c>
      <c r="BD256" s="18">
        <v>0</v>
      </c>
      <c r="BE256" s="9">
        <v>0</v>
      </c>
      <c r="BF256" s="9">
        <v>0</v>
      </c>
      <c r="BG256" s="26">
        <v>0</v>
      </c>
      <c r="BH256" s="9">
        <v>0</v>
      </c>
    </row>
    <row r="257" spans="3:60" ht="20.100000000000001" customHeight="1">
      <c r="C257" s="8">
        <v>62004410</v>
      </c>
      <c r="D257" s="9" t="s">
        <v>473</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196</v>
      </c>
      <c r="AT257" s="10">
        <v>0</v>
      </c>
      <c r="AU257" s="10">
        <v>0</v>
      </c>
      <c r="AV257" s="10">
        <v>0</v>
      </c>
      <c r="AW257" s="12" t="s">
        <v>326</v>
      </c>
      <c r="AX257" s="1" t="s">
        <v>479</v>
      </c>
      <c r="AY257" s="34">
        <v>0</v>
      </c>
      <c r="AZ257" s="34">
        <v>0</v>
      </c>
      <c r="BA257" s="36" t="s">
        <v>339</v>
      </c>
      <c r="BB257" s="9">
        <v>0</v>
      </c>
      <c r="BC257" s="9">
        <v>0</v>
      </c>
      <c r="BD257" s="18">
        <v>0</v>
      </c>
      <c r="BE257" s="9">
        <v>0</v>
      </c>
      <c r="BF257" s="9">
        <v>0</v>
      </c>
      <c r="BG257" s="26">
        <v>0</v>
      </c>
      <c r="BH257" s="9">
        <v>0</v>
      </c>
    </row>
    <row r="258" spans="3:60" ht="20.100000000000001" customHeight="1">
      <c r="C258" s="8">
        <v>62004411</v>
      </c>
      <c r="D258" s="9" t="s">
        <v>459</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388</v>
      </c>
      <c r="AG258" s="25">
        <v>0</v>
      </c>
      <c r="AH258" s="25">
        <v>0</v>
      </c>
      <c r="AI258" s="9">
        <v>0</v>
      </c>
      <c r="AJ258" s="26">
        <v>0</v>
      </c>
      <c r="AK258" s="9">
        <v>0</v>
      </c>
      <c r="AL258" s="9">
        <v>0</v>
      </c>
      <c r="AM258" s="9">
        <v>0.5</v>
      </c>
      <c r="AN258" s="9">
        <v>6000</v>
      </c>
      <c r="AO258" s="9">
        <v>1.1499999999999999</v>
      </c>
      <c r="AP258" s="9">
        <v>5</v>
      </c>
      <c r="AQ258" s="6">
        <v>0</v>
      </c>
      <c r="AR258" s="29" t="s">
        <v>137</v>
      </c>
      <c r="AS258" s="9" t="s">
        <v>196</v>
      </c>
      <c r="AT258" s="10">
        <v>0</v>
      </c>
      <c r="AU258" s="10">
        <v>0</v>
      </c>
      <c r="AV258" s="10">
        <v>20000026</v>
      </c>
      <c r="AW258" s="19" t="s">
        <v>139</v>
      </c>
      <c r="AX258" s="1">
        <v>0</v>
      </c>
      <c r="AY258" s="34">
        <v>0</v>
      </c>
      <c r="AZ258" s="34">
        <v>0</v>
      </c>
      <c r="BA258" s="36" t="s">
        <v>216</v>
      </c>
      <c r="BB258" s="9">
        <v>7</v>
      </c>
      <c r="BC258" s="9">
        <v>0</v>
      </c>
      <c r="BD258" s="18">
        <v>0</v>
      </c>
      <c r="BE258" s="9">
        <v>1</v>
      </c>
      <c r="BF258" s="9">
        <v>1.1499999999999999</v>
      </c>
      <c r="BG258" s="26">
        <v>0</v>
      </c>
      <c r="BH258" s="9">
        <v>0</v>
      </c>
    </row>
    <row r="259" spans="3:60" ht="20.100000000000001" customHeight="1">
      <c r="C259" s="11">
        <v>50000101</v>
      </c>
      <c r="D259" s="12" t="s">
        <v>480</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162</v>
      </c>
      <c r="AG259" s="6">
        <v>2</v>
      </c>
      <c r="AH259" s="6">
        <v>0</v>
      </c>
      <c r="AI259" s="6">
        <v>0</v>
      </c>
      <c r="AJ259" s="11">
        <v>0</v>
      </c>
      <c r="AK259" s="11">
        <v>0</v>
      </c>
      <c r="AL259" s="11">
        <v>0</v>
      </c>
      <c r="AM259" s="11">
        <v>1</v>
      </c>
      <c r="AN259" s="11">
        <v>3000</v>
      </c>
      <c r="AO259" s="11">
        <v>0.5</v>
      </c>
      <c r="AP259" s="11">
        <v>0</v>
      </c>
      <c r="AQ259" s="6">
        <v>0</v>
      </c>
      <c r="AR259" s="11" t="s">
        <v>137</v>
      </c>
      <c r="AS259" s="12" t="s">
        <v>163</v>
      </c>
      <c r="AT259" s="11" t="s">
        <v>164</v>
      </c>
      <c r="AU259" s="18">
        <v>10000001</v>
      </c>
      <c r="AV259" s="18">
        <v>20000010</v>
      </c>
      <c r="AW259" s="12" t="s">
        <v>139</v>
      </c>
      <c r="AX259" s="11">
        <v>0</v>
      </c>
      <c r="AY259" s="13">
        <v>0</v>
      </c>
      <c r="AZ259" s="13">
        <v>0</v>
      </c>
      <c r="BA259" s="37" t="s">
        <v>368</v>
      </c>
      <c r="BB259" s="11">
        <v>0</v>
      </c>
      <c r="BC259" s="11">
        <v>0</v>
      </c>
      <c r="BD259" s="11">
        <v>0</v>
      </c>
      <c r="BE259" s="11">
        <v>0</v>
      </c>
      <c r="BF259" s="11">
        <v>0</v>
      </c>
      <c r="BG259" s="11">
        <v>0</v>
      </c>
      <c r="BH259" s="9">
        <v>0</v>
      </c>
    </row>
    <row r="260" spans="3:60" ht="20.100000000000001" customHeight="1">
      <c r="C260" s="11">
        <v>50000102</v>
      </c>
      <c r="D260" s="12" t="s">
        <v>481</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162</v>
      </c>
      <c r="AG260" s="6">
        <v>2</v>
      </c>
      <c r="AH260" s="6">
        <v>0</v>
      </c>
      <c r="AI260" s="6">
        <v>0</v>
      </c>
      <c r="AJ260" s="11">
        <v>0</v>
      </c>
      <c r="AK260" s="11">
        <v>0</v>
      </c>
      <c r="AL260" s="11">
        <v>0</v>
      </c>
      <c r="AM260" s="11">
        <v>1</v>
      </c>
      <c r="AN260" s="11">
        <v>3000</v>
      </c>
      <c r="AO260" s="11">
        <v>1</v>
      </c>
      <c r="AP260" s="11">
        <v>0</v>
      </c>
      <c r="AQ260" s="6">
        <v>0</v>
      </c>
      <c r="AR260" s="11" t="s">
        <v>137</v>
      </c>
      <c r="AS260" s="12" t="s">
        <v>166</v>
      </c>
      <c r="AT260" s="11" t="s">
        <v>164</v>
      </c>
      <c r="AU260" s="18">
        <v>10000001</v>
      </c>
      <c r="AV260" s="18">
        <v>20000020</v>
      </c>
      <c r="AW260" s="12" t="s">
        <v>139</v>
      </c>
      <c r="AX260" s="11">
        <v>0</v>
      </c>
      <c r="AY260" s="13">
        <v>0</v>
      </c>
      <c r="AZ260" s="13">
        <v>0</v>
      </c>
      <c r="BA260" s="37" t="s">
        <v>368</v>
      </c>
      <c r="BB260" s="11">
        <v>0</v>
      </c>
      <c r="BC260" s="11">
        <v>0</v>
      </c>
      <c r="BD260" s="11">
        <v>0</v>
      </c>
      <c r="BE260" s="11">
        <v>0</v>
      </c>
      <c r="BF260" s="11">
        <v>0</v>
      </c>
      <c r="BG260" s="11">
        <v>0</v>
      </c>
      <c r="BH260" s="9">
        <v>0</v>
      </c>
    </row>
    <row r="261" spans="3:60" ht="20.100000000000001" customHeight="1">
      <c r="C261" s="11">
        <v>50000103</v>
      </c>
      <c r="D261" s="12" t="s">
        <v>482</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162</v>
      </c>
      <c r="AG261" s="6">
        <v>2</v>
      </c>
      <c r="AH261" s="6">
        <v>0</v>
      </c>
      <c r="AI261" s="6">
        <v>0</v>
      </c>
      <c r="AJ261" s="11">
        <v>0</v>
      </c>
      <c r="AK261" s="11">
        <v>0</v>
      </c>
      <c r="AL261" s="11">
        <v>0</v>
      </c>
      <c r="AM261" s="11">
        <v>1</v>
      </c>
      <c r="AN261" s="11">
        <v>3000</v>
      </c>
      <c r="AO261" s="11">
        <v>1.2</v>
      </c>
      <c r="AP261" s="11">
        <v>0</v>
      </c>
      <c r="AQ261" s="6">
        <v>0</v>
      </c>
      <c r="AR261" s="11" t="s">
        <v>137</v>
      </c>
      <c r="AS261" s="12" t="s">
        <v>168</v>
      </c>
      <c r="AT261" s="11" t="s">
        <v>164</v>
      </c>
      <c r="AU261" s="18">
        <v>10000001</v>
      </c>
      <c r="AV261" s="18">
        <v>20000030</v>
      </c>
      <c r="AW261" s="12" t="s">
        <v>139</v>
      </c>
      <c r="AX261" s="11">
        <v>0</v>
      </c>
      <c r="AY261" s="13">
        <v>0</v>
      </c>
      <c r="AZ261" s="13">
        <v>0</v>
      </c>
      <c r="BA261" s="37" t="s">
        <v>368</v>
      </c>
      <c r="BB261" s="11">
        <v>0</v>
      </c>
      <c r="BC261" s="11">
        <v>0</v>
      </c>
      <c r="BD261" s="11">
        <v>0</v>
      </c>
      <c r="BE261" s="11">
        <v>0</v>
      </c>
      <c r="BF261" s="11">
        <v>0</v>
      </c>
      <c r="BG261" s="11">
        <v>0</v>
      </c>
      <c r="BH261" s="9">
        <v>0</v>
      </c>
    </row>
    <row r="262" spans="3:60" ht="20.100000000000001" customHeight="1">
      <c r="C262" s="18">
        <v>50000201</v>
      </c>
      <c r="D262" s="19" t="s">
        <v>175</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137</v>
      </c>
      <c r="AS262" s="19" t="s">
        <v>483</v>
      </c>
      <c r="AT262" s="18">
        <v>0</v>
      </c>
      <c r="AU262" s="18">
        <v>10000011</v>
      </c>
      <c r="AV262" s="18">
        <v>20000210</v>
      </c>
      <c r="AW262" s="19" t="s">
        <v>177</v>
      </c>
      <c r="AX262" s="19" t="s">
        <v>137</v>
      </c>
      <c r="AY262" s="13">
        <v>0</v>
      </c>
      <c r="AZ262" s="13">
        <v>0</v>
      </c>
      <c r="BA262" s="58" t="s">
        <v>484</v>
      </c>
      <c r="BB262" s="18">
        <v>0</v>
      </c>
      <c r="BC262" s="11">
        <v>0</v>
      </c>
      <c r="BD262" s="18">
        <v>0</v>
      </c>
      <c r="BE262" s="18">
        <v>0</v>
      </c>
      <c r="BF262" s="18">
        <v>0</v>
      </c>
      <c r="BG262" s="18">
        <v>0</v>
      </c>
      <c r="BH262" s="9">
        <v>0</v>
      </c>
    </row>
    <row r="263" spans="3:60" ht="20.100000000000001" customHeight="1">
      <c r="C263" s="18">
        <v>50000202</v>
      </c>
      <c r="D263" s="19" t="s">
        <v>175</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137</v>
      </c>
      <c r="AS263" s="19" t="s">
        <v>483</v>
      </c>
      <c r="AT263" s="18">
        <v>0</v>
      </c>
      <c r="AU263" s="18">
        <v>10000011</v>
      </c>
      <c r="AV263" s="18">
        <v>20000210</v>
      </c>
      <c r="AW263" s="19" t="s">
        <v>177</v>
      </c>
      <c r="AX263" s="19" t="s">
        <v>137</v>
      </c>
      <c r="AY263" s="13">
        <v>0</v>
      </c>
      <c r="AZ263" s="13">
        <v>0</v>
      </c>
      <c r="BA263" s="58" t="s">
        <v>484</v>
      </c>
      <c r="BB263" s="18">
        <v>0</v>
      </c>
      <c r="BC263" s="11">
        <v>0</v>
      </c>
      <c r="BD263" s="18">
        <v>0</v>
      </c>
      <c r="BE263" s="18">
        <v>0</v>
      </c>
      <c r="BF263" s="18">
        <v>0</v>
      </c>
      <c r="BG263" s="18">
        <v>0</v>
      </c>
      <c r="BH263" s="9">
        <v>0</v>
      </c>
    </row>
    <row r="264" spans="3:60" ht="20.100000000000001" customHeight="1">
      <c r="C264" s="11">
        <v>51011101</v>
      </c>
      <c r="D264" s="12" t="s">
        <v>366</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146</v>
      </c>
      <c r="AG264" s="6">
        <v>2</v>
      </c>
      <c r="AH264" s="6">
        <v>2</v>
      </c>
      <c r="AI264" s="6">
        <v>1.5</v>
      </c>
      <c r="AJ264" s="11">
        <v>0</v>
      </c>
      <c r="AK264" s="11">
        <v>0</v>
      </c>
      <c r="AL264" s="11">
        <v>0</v>
      </c>
      <c r="AM264" s="11">
        <v>1</v>
      </c>
      <c r="AN264" s="11">
        <v>3000</v>
      </c>
      <c r="AO264" s="11">
        <v>0.5</v>
      </c>
      <c r="AP264" s="11">
        <v>0</v>
      </c>
      <c r="AQ264" s="6">
        <v>0</v>
      </c>
      <c r="AR264" s="11" t="s">
        <v>137</v>
      </c>
      <c r="AS264" s="12" t="s">
        <v>196</v>
      </c>
      <c r="AT264" s="11" t="s">
        <v>367</v>
      </c>
      <c r="AU264" s="18">
        <v>10000007</v>
      </c>
      <c r="AV264" s="18">
        <v>21000110</v>
      </c>
      <c r="AW264" s="12" t="s">
        <v>139</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spans="3:60" ht="20.100000000000001" customHeight="1">
      <c r="C265" s="11">
        <v>51011102</v>
      </c>
      <c r="D265" s="12" t="s">
        <v>366</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146</v>
      </c>
      <c r="AG265" s="6">
        <v>2</v>
      </c>
      <c r="AH265" s="6">
        <v>2</v>
      </c>
      <c r="AI265" s="6">
        <v>1.5</v>
      </c>
      <c r="AJ265" s="11">
        <v>0</v>
      </c>
      <c r="AK265" s="11">
        <v>0</v>
      </c>
      <c r="AL265" s="11">
        <v>0</v>
      </c>
      <c r="AM265" s="11">
        <v>1</v>
      </c>
      <c r="AN265" s="11">
        <v>3000</v>
      </c>
      <c r="AO265" s="11">
        <v>0.5</v>
      </c>
      <c r="AP265" s="11">
        <v>0</v>
      </c>
      <c r="AQ265" s="6">
        <v>0</v>
      </c>
      <c r="AR265" s="11" t="s">
        <v>137</v>
      </c>
      <c r="AS265" s="12" t="s">
        <v>196</v>
      </c>
      <c r="AT265" s="11" t="s">
        <v>367</v>
      </c>
      <c r="AU265" s="18">
        <v>10000007</v>
      </c>
      <c r="AV265" s="18">
        <v>21000110</v>
      </c>
      <c r="AW265" s="12" t="s">
        <v>139</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spans="3:60" ht="20.100000000000001" customHeight="1">
      <c r="C266" s="11">
        <v>51011103</v>
      </c>
      <c r="D266" s="12" t="s">
        <v>366</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146</v>
      </c>
      <c r="AG266" s="6">
        <v>2</v>
      </c>
      <c r="AH266" s="6">
        <v>2</v>
      </c>
      <c r="AI266" s="6">
        <v>1.5</v>
      </c>
      <c r="AJ266" s="11">
        <v>0</v>
      </c>
      <c r="AK266" s="11">
        <v>0</v>
      </c>
      <c r="AL266" s="11">
        <v>0</v>
      </c>
      <c r="AM266" s="11">
        <v>1</v>
      </c>
      <c r="AN266" s="11">
        <v>3000</v>
      </c>
      <c r="AO266" s="11">
        <v>0.5</v>
      </c>
      <c r="AP266" s="11">
        <v>0</v>
      </c>
      <c r="AQ266" s="6">
        <v>0</v>
      </c>
      <c r="AR266" s="11" t="s">
        <v>137</v>
      </c>
      <c r="AS266" s="12" t="s">
        <v>196</v>
      </c>
      <c r="AT266" s="11" t="s">
        <v>367</v>
      </c>
      <c r="AU266" s="18">
        <v>10000007</v>
      </c>
      <c r="AV266" s="18">
        <v>21000110</v>
      </c>
      <c r="AW266" s="12" t="s">
        <v>139</v>
      </c>
      <c r="AX266" s="11">
        <v>0</v>
      </c>
      <c r="AY266" s="13">
        <v>0</v>
      </c>
      <c r="AZ266" s="13">
        <v>0</v>
      </c>
      <c r="BA266" s="59"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spans="3:60" ht="20.100000000000001" customHeight="1">
      <c r="C267" s="11">
        <v>51011104</v>
      </c>
      <c r="D267" s="12" t="s">
        <v>366</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146</v>
      </c>
      <c r="AG267" s="6">
        <v>2</v>
      </c>
      <c r="AH267" s="6">
        <v>2</v>
      </c>
      <c r="AI267" s="6">
        <v>1.5</v>
      </c>
      <c r="AJ267" s="11">
        <v>0</v>
      </c>
      <c r="AK267" s="11">
        <v>0</v>
      </c>
      <c r="AL267" s="11">
        <v>0</v>
      </c>
      <c r="AM267" s="11">
        <v>1</v>
      </c>
      <c r="AN267" s="11">
        <v>3000</v>
      </c>
      <c r="AO267" s="11">
        <v>0.5</v>
      </c>
      <c r="AP267" s="11">
        <v>0</v>
      </c>
      <c r="AQ267" s="6">
        <v>0</v>
      </c>
      <c r="AR267" s="11" t="s">
        <v>137</v>
      </c>
      <c r="AS267" s="12" t="s">
        <v>196</v>
      </c>
      <c r="AT267" s="11" t="s">
        <v>367</v>
      </c>
      <c r="AU267" s="18">
        <v>10000007</v>
      </c>
      <c r="AV267" s="18">
        <v>21000110</v>
      </c>
      <c r="AW267" s="12" t="s">
        <v>139</v>
      </c>
      <c r="AX267" s="11">
        <v>0</v>
      </c>
      <c r="AY267" s="13">
        <v>0</v>
      </c>
      <c r="AZ267" s="13">
        <v>0</v>
      </c>
      <c r="BA267" s="59"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spans="3:60" ht="20.100000000000001" customHeight="1">
      <c r="C268" s="11">
        <v>51011105</v>
      </c>
      <c r="D268" s="12" t="s">
        <v>366</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146</v>
      </c>
      <c r="AG268" s="6">
        <v>2</v>
      </c>
      <c r="AH268" s="6">
        <v>2</v>
      </c>
      <c r="AI268" s="6">
        <v>1.5</v>
      </c>
      <c r="AJ268" s="11">
        <v>0</v>
      </c>
      <c r="AK268" s="11">
        <v>0</v>
      </c>
      <c r="AL268" s="11">
        <v>0</v>
      </c>
      <c r="AM268" s="11">
        <v>1</v>
      </c>
      <c r="AN268" s="11">
        <v>3000</v>
      </c>
      <c r="AO268" s="11">
        <v>0.5</v>
      </c>
      <c r="AP268" s="11">
        <v>0</v>
      </c>
      <c r="AQ268" s="6">
        <v>0</v>
      </c>
      <c r="AR268" s="11" t="s">
        <v>137</v>
      </c>
      <c r="AS268" s="12" t="s">
        <v>196</v>
      </c>
      <c r="AT268" s="11" t="s">
        <v>367</v>
      </c>
      <c r="AU268" s="18">
        <v>10000007</v>
      </c>
      <c r="AV268" s="18">
        <v>21000110</v>
      </c>
      <c r="AW268" s="12" t="s">
        <v>139</v>
      </c>
      <c r="AX268" s="11">
        <v>0</v>
      </c>
      <c r="AY268" s="13">
        <v>0</v>
      </c>
      <c r="AZ268" s="13">
        <v>0</v>
      </c>
      <c r="BA268" s="59"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spans="3:60" ht="20.100000000000001" customHeight="1">
      <c r="C269" s="11">
        <v>51011106</v>
      </c>
      <c r="D269" s="12" t="s">
        <v>366</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146</v>
      </c>
      <c r="AG269" s="6">
        <v>2</v>
      </c>
      <c r="AH269" s="6">
        <v>2</v>
      </c>
      <c r="AI269" s="6">
        <v>1.5</v>
      </c>
      <c r="AJ269" s="11">
        <v>0</v>
      </c>
      <c r="AK269" s="11">
        <v>0</v>
      </c>
      <c r="AL269" s="11">
        <v>0</v>
      </c>
      <c r="AM269" s="11">
        <v>1</v>
      </c>
      <c r="AN269" s="11">
        <v>3000</v>
      </c>
      <c r="AO269" s="11">
        <v>0.5</v>
      </c>
      <c r="AP269" s="11">
        <v>0</v>
      </c>
      <c r="AQ269" s="6">
        <v>0</v>
      </c>
      <c r="AR269" s="11" t="s">
        <v>137</v>
      </c>
      <c r="AS269" s="12" t="s">
        <v>196</v>
      </c>
      <c r="AT269" s="11" t="s">
        <v>367</v>
      </c>
      <c r="AU269" s="18">
        <v>10000007</v>
      </c>
      <c r="AV269" s="18">
        <v>21000110</v>
      </c>
      <c r="AW269" s="12" t="s">
        <v>139</v>
      </c>
      <c r="AX269" s="11">
        <v>0</v>
      </c>
      <c r="AY269" s="13">
        <v>0</v>
      </c>
      <c r="AZ269" s="13">
        <v>0</v>
      </c>
      <c r="BA269" s="59"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spans="3:60" ht="20.100000000000001" customHeight="1">
      <c r="C270" s="11">
        <v>51011201</v>
      </c>
      <c r="D270" s="12" t="s">
        <v>485</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137</v>
      </c>
      <c r="AS270" s="12" t="s">
        <v>335</v>
      </c>
      <c r="AT270" s="11" t="s">
        <v>374</v>
      </c>
      <c r="AU270" s="18">
        <v>10000007</v>
      </c>
      <c r="AV270" s="18">
        <v>21000020</v>
      </c>
      <c r="AW270" s="12" t="s">
        <v>139</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0" s="11">
        <v>0</v>
      </c>
      <c r="BC270" s="11">
        <v>0</v>
      </c>
      <c r="BD270" s="11">
        <v>0</v>
      </c>
      <c r="BE270" s="11">
        <v>0</v>
      </c>
      <c r="BF270" s="11">
        <v>0</v>
      </c>
      <c r="BG270" s="11">
        <v>0</v>
      </c>
      <c r="BH270" s="9">
        <v>0</v>
      </c>
    </row>
    <row r="271" spans="3:60" ht="20.100000000000001" customHeight="1">
      <c r="C271" s="11">
        <v>51011202</v>
      </c>
      <c r="D271" s="12" t="s">
        <v>485</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137</v>
      </c>
      <c r="AS271" s="12" t="s">
        <v>335</v>
      </c>
      <c r="AT271" s="11" t="s">
        <v>374</v>
      </c>
      <c r="AU271" s="18">
        <v>10000007</v>
      </c>
      <c r="AV271" s="18">
        <v>21000020</v>
      </c>
      <c r="AW271" s="12" t="s">
        <v>139</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1" s="11">
        <v>0</v>
      </c>
      <c r="BC271" s="11">
        <v>0</v>
      </c>
      <c r="BD271" s="11">
        <v>0</v>
      </c>
      <c r="BE271" s="11">
        <v>0</v>
      </c>
      <c r="BF271" s="11">
        <v>0</v>
      </c>
      <c r="BG271" s="11">
        <v>0</v>
      </c>
      <c r="BH271" s="9">
        <v>0</v>
      </c>
    </row>
    <row r="272" spans="3:60" ht="20.100000000000001" customHeight="1">
      <c r="C272" s="11">
        <v>51011203</v>
      </c>
      <c r="D272" s="12" t="s">
        <v>485</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137</v>
      </c>
      <c r="AS272" s="12" t="s">
        <v>335</v>
      </c>
      <c r="AT272" s="11" t="s">
        <v>374</v>
      </c>
      <c r="AU272" s="18">
        <v>10000007</v>
      </c>
      <c r="AV272" s="18">
        <v>21000020</v>
      </c>
      <c r="AW272" s="12" t="s">
        <v>139</v>
      </c>
      <c r="AX272" s="11">
        <v>0</v>
      </c>
      <c r="AY272" s="13">
        <v>0</v>
      </c>
      <c r="AZ272" s="13">
        <v>0</v>
      </c>
      <c r="BA272" s="59" t="str">
        <f t="shared" si="5"/>
        <v>&lt;color=#D3FD3A&gt;旋风击(剑类武器技能):\n&lt;/color&gt;每秒对周围的怪物造成100%攻击伤害+450点固定伤害.持续4秒\n\n&lt;color=#D3FD3A&gt;回旋击(刀类武器技能):\n&lt;/color&gt;立即对周围内的怪物造成200%攻击伤害+420点固定伤害,并使目标眩晕1秒</v>
      </c>
      <c r="BB272" s="11">
        <v>0</v>
      </c>
      <c r="BC272" s="11">
        <v>0</v>
      </c>
      <c r="BD272" s="11">
        <v>0</v>
      </c>
      <c r="BE272" s="11">
        <v>0</v>
      </c>
      <c r="BF272" s="11">
        <v>0</v>
      </c>
      <c r="BG272" s="11">
        <v>0</v>
      </c>
      <c r="BH272" s="9">
        <v>0</v>
      </c>
    </row>
    <row r="273" spans="3:60" ht="20.100000000000001" customHeight="1">
      <c r="C273" s="11">
        <v>51011204</v>
      </c>
      <c r="D273" s="12" t="s">
        <v>485</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137</v>
      </c>
      <c r="AS273" s="12" t="s">
        <v>335</v>
      </c>
      <c r="AT273" s="11" t="s">
        <v>374</v>
      </c>
      <c r="AU273" s="18">
        <v>10000007</v>
      </c>
      <c r="AV273" s="18">
        <v>21000020</v>
      </c>
      <c r="AW273" s="12" t="s">
        <v>139</v>
      </c>
      <c r="AX273" s="11">
        <v>0</v>
      </c>
      <c r="AY273" s="13">
        <v>0</v>
      </c>
      <c r="AZ273" s="13">
        <v>0</v>
      </c>
      <c r="BA273" s="59" t="str">
        <f t="shared" si="5"/>
        <v>&lt;color=#D3FD3A&gt;旋风击(剑类武器技能):\n&lt;/color&gt;每秒对周围的怪物造成100%攻击伤害+750点固定伤害.持续4秒\n\n&lt;color=#D3FD3A&gt;回旋击(刀类武器技能):\n&lt;/color&gt;立即对周围内的怪物造成200%攻击伤害+700点固定伤害,并使目标眩晕1秒</v>
      </c>
      <c r="BB273" s="11">
        <v>0</v>
      </c>
      <c r="BC273" s="11">
        <v>0</v>
      </c>
      <c r="BD273" s="11">
        <v>0</v>
      </c>
      <c r="BE273" s="11">
        <v>0</v>
      </c>
      <c r="BF273" s="11">
        <v>0</v>
      </c>
      <c r="BG273" s="11">
        <v>0</v>
      </c>
      <c r="BH273" s="9">
        <v>0</v>
      </c>
    </row>
    <row r="274" spans="3:60" ht="20.100000000000001" customHeight="1">
      <c r="C274" s="11">
        <v>51011205</v>
      </c>
      <c r="D274" s="12" t="s">
        <v>485</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137</v>
      </c>
      <c r="AS274" s="12" t="s">
        <v>335</v>
      </c>
      <c r="AT274" s="11" t="s">
        <v>374</v>
      </c>
      <c r="AU274" s="18">
        <v>10000007</v>
      </c>
      <c r="AV274" s="18">
        <v>21000020</v>
      </c>
      <c r="AW274" s="12" t="s">
        <v>139</v>
      </c>
      <c r="AX274" s="11">
        <v>0</v>
      </c>
      <c r="AY274" s="13">
        <v>0</v>
      </c>
      <c r="AZ274" s="13">
        <v>0</v>
      </c>
      <c r="BA274" s="59" t="str">
        <f t="shared" si="5"/>
        <v>&lt;color=#D3FD3A&gt;旋风击(剑类武器技能):\n&lt;/color&gt;每秒对周围的怪物造成100%攻击伤害+1050点固定伤害.持续4秒\n\n&lt;color=#D3FD3A&gt;回旋击(刀类武器技能):\n&lt;/color&gt;立即对周围内的怪物造成200%攻击伤害+1050点固定伤害,并使目标眩晕1秒</v>
      </c>
      <c r="BB274" s="11">
        <v>0</v>
      </c>
      <c r="BC274" s="11">
        <v>0</v>
      </c>
      <c r="BD274" s="11">
        <v>0</v>
      </c>
      <c r="BE274" s="11">
        <v>0</v>
      </c>
      <c r="BF274" s="11">
        <v>0</v>
      </c>
      <c r="BG274" s="11">
        <v>0</v>
      </c>
      <c r="BH274" s="9">
        <v>0</v>
      </c>
    </row>
    <row r="275" spans="3:60" ht="20.100000000000001" customHeight="1">
      <c r="C275" s="11">
        <v>51011206</v>
      </c>
      <c r="D275" s="12" t="s">
        <v>485</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137</v>
      </c>
      <c r="AS275" s="12" t="s">
        <v>335</v>
      </c>
      <c r="AT275" s="11" t="s">
        <v>374</v>
      </c>
      <c r="AU275" s="18">
        <v>10000007</v>
      </c>
      <c r="AV275" s="18">
        <v>21000020</v>
      </c>
      <c r="AW275" s="12" t="s">
        <v>139</v>
      </c>
      <c r="AX275" s="11">
        <v>0</v>
      </c>
      <c r="AY275" s="13">
        <v>0</v>
      </c>
      <c r="AZ275" s="13">
        <v>0</v>
      </c>
      <c r="BA275" s="59" t="str">
        <f t="shared" si="5"/>
        <v>&lt;color=#D3FD3A&gt;旋风击(剑类武器技能):\n&lt;/color&gt;每秒对周围的怪物造成100%攻击伤害+1500点固定伤害.持续4秒\n\n&lt;color=#D3FD3A&gt;回旋击(刀类武器技能):\n&lt;/color&gt;立即对周围内的怪物造成200%攻击伤害+1400点固定伤害,并使目标眩晕1秒</v>
      </c>
      <c r="BB275" s="11">
        <v>0</v>
      </c>
      <c r="BC275" s="11">
        <v>0</v>
      </c>
      <c r="BD275" s="11">
        <v>0</v>
      </c>
      <c r="BE275" s="11">
        <v>0</v>
      </c>
      <c r="BF275" s="11">
        <v>0</v>
      </c>
      <c r="BG275" s="11">
        <v>0</v>
      </c>
      <c r="BH275" s="9">
        <v>0</v>
      </c>
    </row>
    <row r="276" spans="3:60" ht="20.100000000000001" customHeight="1">
      <c r="C276" s="11">
        <v>51011301</v>
      </c>
      <c r="D276" s="12" t="s">
        <v>486</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137</v>
      </c>
      <c r="AS276" s="12" t="s">
        <v>487</v>
      </c>
      <c r="AT276" s="11" t="s">
        <v>148</v>
      </c>
      <c r="AU276" s="18">
        <v>10000015</v>
      </c>
      <c r="AV276" s="18">
        <v>21000030</v>
      </c>
      <c r="AW276" s="12" t="s">
        <v>488</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6" s="11">
        <v>0</v>
      </c>
      <c r="BC276" s="11">
        <v>0</v>
      </c>
      <c r="BD276" s="11">
        <v>0</v>
      </c>
      <c r="BE276" s="11">
        <v>0</v>
      </c>
      <c r="BF276" s="11">
        <v>0</v>
      </c>
      <c r="BG276" s="11">
        <v>0</v>
      </c>
      <c r="BH276" s="9">
        <v>0</v>
      </c>
    </row>
    <row r="277" spans="3:60" ht="20.100000000000001" customHeight="1">
      <c r="C277" s="11">
        <v>51011302</v>
      </c>
      <c r="D277" s="12" t="s">
        <v>486</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137</v>
      </c>
      <c r="AS277" s="12" t="s">
        <v>487</v>
      </c>
      <c r="AT277" s="11" t="s">
        <v>148</v>
      </c>
      <c r="AU277" s="18">
        <v>10000015</v>
      </c>
      <c r="AV277" s="18">
        <v>21000030</v>
      </c>
      <c r="AW277" s="12" t="s">
        <v>488</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7" s="11">
        <v>0</v>
      </c>
      <c r="BC277" s="11">
        <v>0</v>
      </c>
      <c r="BD277" s="11">
        <v>0</v>
      </c>
      <c r="BE277" s="11">
        <v>0</v>
      </c>
      <c r="BF277" s="11">
        <v>0</v>
      </c>
      <c r="BG277" s="11">
        <v>0</v>
      </c>
      <c r="BH277" s="9">
        <v>0</v>
      </c>
    </row>
    <row r="278" spans="3:60" ht="20.100000000000001" customHeight="1">
      <c r="C278" s="11">
        <v>51011303</v>
      </c>
      <c r="D278" s="12" t="s">
        <v>486</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137</v>
      </c>
      <c r="AS278" s="12" t="s">
        <v>487</v>
      </c>
      <c r="AT278" s="11" t="s">
        <v>148</v>
      </c>
      <c r="AU278" s="18">
        <v>10000015</v>
      </c>
      <c r="AV278" s="18">
        <v>21000030</v>
      </c>
      <c r="AW278" s="12" t="s">
        <v>488</v>
      </c>
      <c r="AX278" s="11">
        <v>0</v>
      </c>
      <c r="AY278" s="13">
        <v>0</v>
      </c>
      <c r="AZ278" s="13">
        <v>0</v>
      </c>
      <c r="BA278" s="59"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B278" s="11">
        <v>0</v>
      </c>
      <c r="BC278" s="11">
        <v>0</v>
      </c>
      <c r="BD278" s="11">
        <v>0</v>
      </c>
      <c r="BE278" s="11">
        <v>0</v>
      </c>
      <c r="BF278" s="11">
        <v>0</v>
      </c>
      <c r="BG278" s="11">
        <v>0</v>
      </c>
      <c r="BH278" s="9">
        <v>0</v>
      </c>
    </row>
    <row r="279" spans="3:60" ht="20.100000000000001" customHeight="1">
      <c r="C279" s="11">
        <v>51011304</v>
      </c>
      <c r="D279" s="12" t="s">
        <v>486</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137</v>
      </c>
      <c r="AS279" s="12" t="s">
        <v>487</v>
      </c>
      <c r="AT279" s="11" t="s">
        <v>148</v>
      </c>
      <c r="AU279" s="18">
        <v>10000015</v>
      </c>
      <c r="AV279" s="18">
        <v>21000030</v>
      </c>
      <c r="AW279" s="12" t="s">
        <v>488</v>
      </c>
      <c r="AX279" s="11">
        <v>0</v>
      </c>
      <c r="AY279" s="13">
        <v>0</v>
      </c>
      <c r="AZ279" s="13">
        <v>0</v>
      </c>
      <c r="BA279" s="59"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B279" s="11">
        <v>0</v>
      </c>
      <c r="BC279" s="11">
        <v>0</v>
      </c>
      <c r="BD279" s="11">
        <v>0</v>
      </c>
      <c r="BE279" s="11">
        <v>0</v>
      </c>
      <c r="BF279" s="11">
        <v>0</v>
      </c>
      <c r="BG279" s="11">
        <v>0</v>
      </c>
      <c r="BH279" s="9">
        <v>0</v>
      </c>
    </row>
    <row r="280" spans="3:60" ht="20.100000000000001" customHeight="1">
      <c r="C280" s="11">
        <v>51011305</v>
      </c>
      <c r="D280" s="12" t="s">
        <v>486</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137</v>
      </c>
      <c r="AS280" s="12" t="s">
        <v>487</v>
      </c>
      <c r="AT280" s="11" t="s">
        <v>148</v>
      </c>
      <c r="AU280" s="18">
        <v>10000015</v>
      </c>
      <c r="AV280" s="18">
        <v>21000030</v>
      </c>
      <c r="AW280" s="12" t="s">
        <v>488</v>
      </c>
      <c r="AX280" s="11">
        <v>0</v>
      </c>
      <c r="AY280" s="13">
        <v>0</v>
      </c>
      <c r="AZ280" s="13">
        <v>0</v>
      </c>
      <c r="BA280" s="59"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B280" s="11">
        <v>0</v>
      </c>
      <c r="BC280" s="11">
        <v>0</v>
      </c>
      <c r="BD280" s="11">
        <v>0</v>
      </c>
      <c r="BE280" s="11">
        <v>0</v>
      </c>
      <c r="BF280" s="11">
        <v>0</v>
      </c>
      <c r="BG280" s="11">
        <v>0</v>
      </c>
      <c r="BH280" s="9">
        <v>0</v>
      </c>
    </row>
    <row r="281" spans="3:60" ht="20.100000000000001" customHeight="1">
      <c r="C281" s="11">
        <v>51011306</v>
      </c>
      <c r="D281" s="12" t="s">
        <v>486</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137</v>
      </c>
      <c r="AS281" s="12" t="s">
        <v>487</v>
      </c>
      <c r="AT281" s="11" t="s">
        <v>148</v>
      </c>
      <c r="AU281" s="18">
        <v>10000015</v>
      </c>
      <c r="AV281" s="18">
        <v>21000030</v>
      </c>
      <c r="AW281" s="12" t="s">
        <v>488</v>
      </c>
      <c r="AX281" s="11">
        <v>0</v>
      </c>
      <c r="AY281" s="13">
        <v>0</v>
      </c>
      <c r="AZ281" s="13">
        <v>0</v>
      </c>
      <c r="BA281" s="59"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B281" s="11">
        <v>0</v>
      </c>
      <c r="BC281" s="11">
        <v>0</v>
      </c>
      <c r="BD281" s="11">
        <v>0</v>
      </c>
      <c r="BE281" s="11">
        <v>0</v>
      </c>
      <c r="BF281" s="11">
        <v>0</v>
      </c>
      <c r="BG281" s="11">
        <v>0</v>
      </c>
      <c r="BH281" s="9">
        <v>0</v>
      </c>
    </row>
    <row r="282" spans="3:60" ht="20.100000000000001" customHeight="1">
      <c r="C282" s="11">
        <v>52011101</v>
      </c>
      <c r="D282" s="12" t="s">
        <v>489</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146</v>
      </c>
      <c r="AG282" s="6">
        <v>2</v>
      </c>
      <c r="AH282" s="6">
        <v>2</v>
      </c>
      <c r="AI282" s="6">
        <v>1.5</v>
      </c>
      <c r="AJ282" s="11">
        <v>0</v>
      </c>
      <c r="AK282" s="11">
        <v>0</v>
      </c>
      <c r="AL282" s="11">
        <v>0</v>
      </c>
      <c r="AM282" s="11">
        <v>1</v>
      </c>
      <c r="AN282" s="11">
        <v>3000</v>
      </c>
      <c r="AO282" s="11">
        <v>0.5</v>
      </c>
      <c r="AP282" s="11">
        <v>0</v>
      </c>
      <c r="AQ282" s="6">
        <v>0</v>
      </c>
      <c r="AR282" s="11" t="s">
        <v>137</v>
      </c>
      <c r="AS282" s="12" t="s">
        <v>196</v>
      </c>
      <c r="AT282" s="11" t="s">
        <v>367</v>
      </c>
      <c r="AU282" s="18">
        <v>10000007</v>
      </c>
      <c r="AV282" s="18">
        <v>21000110</v>
      </c>
      <c r="AW282" s="12" t="s">
        <v>139</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11">
        <v>0</v>
      </c>
      <c r="BC282" s="11">
        <v>0</v>
      </c>
      <c r="BD282" s="11">
        <v>0</v>
      </c>
      <c r="BE282" s="11">
        <v>0</v>
      </c>
      <c r="BF282" s="11">
        <v>0</v>
      </c>
      <c r="BG282" s="11">
        <v>0</v>
      </c>
      <c r="BH282" s="9">
        <v>0</v>
      </c>
    </row>
    <row r="283" spans="3:60" ht="20.100000000000001" customHeight="1">
      <c r="C283" s="11">
        <v>52011102</v>
      </c>
      <c r="D283" s="12" t="s">
        <v>489</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146</v>
      </c>
      <c r="AG283" s="6">
        <v>2</v>
      </c>
      <c r="AH283" s="6">
        <v>2</v>
      </c>
      <c r="AI283" s="6">
        <v>1.5</v>
      </c>
      <c r="AJ283" s="11">
        <v>0</v>
      </c>
      <c r="AK283" s="11">
        <v>0</v>
      </c>
      <c r="AL283" s="11">
        <v>0</v>
      </c>
      <c r="AM283" s="11">
        <v>1</v>
      </c>
      <c r="AN283" s="11">
        <v>3000</v>
      </c>
      <c r="AO283" s="11">
        <v>0.5</v>
      </c>
      <c r="AP283" s="11">
        <v>0</v>
      </c>
      <c r="AQ283" s="6">
        <v>0</v>
      </c>
      <c r="AR283" s="11" t="s">
        <v>137</v>
      </c>
      <c r="AS283" s="12" t="s">
        <v>196</v>
      </c>
      <c r="AT283" s="11" t="s">
        <v>367</v>
      </c>
      <c r="AU283" s="18">
        <v>10000007</v>
      </c>
      <c r="AV283" s="18">
        <v>21000110</v>
      </c>
      <c r="AW283" s="12" t="s">
        <v>139</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3" s="11">
        <v>0</v>
      </c>
      <c r="BC283" s="11">
        <v>0</v>
      </c>
      <c r="BD283" s="11">
        <v>0</v>
      </c>
      <c r="BE283" s="11">
        <v>0</v>
      </c>
      <c r="BF283" s="11">
        <v>0</v>
      </c>
      <c r="BG283" s="11">
        <v>0</v>
      </c>
      <c r="BH283" s="9">
        <v>0</v>
      </c>
    </row>
    <row r="284" spans="3:60" ht="20.100000000000001" customHeight="1">
      <c r="C284" s="11">
        <v>52011103</v>
      </c>
      <c r="D284" s="12" t="s">
        <v>489</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146</v>
      </c>
      <c r="AG284" s="6">
        <v>2</v>
      </c>
      <c r="AH284" s="6">
        <v>2</v>
      </c>
      <c r="AI284" s="6">
        <v>1.5</v>
      </c>
      <c r="AJ284" s="11">
        <v>0</v>
      </c>
      <c r="AK284" s="11">
        <v>0</v>
      </c>
      <c r="AL284" s="11">
        <v>0</v>
      </c>
      <c r="AM284" s="11">
        <v>1</v>
      </c>
      <c r="AN284" s="11">
        <v>3000</v>
      </c>
      <c r="AO284" s="11">
        <v>0.5</v>
      </c>
      <c r="AP284" s="11">
        <v>0</v>
      </c>
      <c r="AQ284" s="6">
        <v>0</v>
      </c>
      <c r="AR284" s="11" t="s">
        <v>137</v>
      </c>
      <c r="AS284" s="12" t="s">
        <v>196</v>
      </c>
      <c r="AT284" s="11" t="s">
        <v>367</v>
      </c>
      <c r="AU284" s="18">
        <v>10000007</v>
      </c>
      <c r="AV284" s="18">
        <v>21000110</v>
      </c>
      <c r="AW284" s="12" t="s">
        <v>139</v>
      </c>
      <c r="AX284" s="11">
        <v>0</v>
      </c>
      <c r="AY284" s="13">
        <v>0</v>
      </c>
      <c r="AZ284" s="13">
        <v>0</v>
      </c>
      <c r="BA284" s="59"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4" s="11">
        <v>0</v>
      </c>
      <c r="BC284" s="11">
        <v>0</v>
      </c>
      <c r="BD284" s="11">
        <v>0</v>
      </c>
      <c r="BE284" s="11">
        <v>0</v>
      </c>
      <c r="BF284" s="11">
        <v>0</v>
      </c>
      <c r="BG284" s="11">
        <v>0</v>
      </c>
      <c r="BH284" s="9">
        <v>0</v>
      </c>
    </row>
    <row r="285" spans="3:60" ht="20.100000000000001" customHeight="1">
      <c r="C285" s="11">
        <v>52011104</v>
      </c>
      <c r="D285" s="12" t="s">
        <v>489</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146</v>
      </c>
      <c r="AG285" s="6">
        <v>2</v>
      </c>
      <c r="AH285" s="6">
        <v>2</v>
      </c>
      <c r="AI285" s="6">
        <v>1.5</v>
      </c>
      <c r="AJ285" s="11">
        <v>0</v>
      </c>
      <c r="AK285" s="11">
        <v>0</v>
      </c>
      <c r="AL285" s="11">
        <v>0</v>
      </c>
      <c r="AM285" s="11">
        <v>1</v>
      </c>
      <c r="AN285" s="11">
        <v>3000</v>
      </c>
      <c r="AO285" s="11">
        <v>0.5</v>
      </c>
      <c r="AP285" s="11">
        <v>0</v>
      </c>
      <c r="AQ285" s="6">
        <v>0</v>
      </c>
      <c r="AR285" s="11" t="s">
        <v>137</v>
      </c>
      <c r="AS285" s="12" t="s">
        <v>196</v>
      </c>
      <c r="AT285" s="11" t="s">
        <v>367</v>
      </c>
      <c r="AU285" s="18">
        <v>10000007</v>
      </c>
      <c r="AV285" s="18">
        <v>21000110</v>
      </c>
      <c r="AW285" s="12" t="s">
        <v>139</v>
      </c>
      <c r="AX285" s="11">
        <v>0</v>
      </c>
      <c r="AY285" s="13">
        <v>0</v>
      </c>
      <c r="AZ285" s="13">
        <v>0</v>
      </c>
      <c r="BA285" s="59"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5" s="11">
        <v>0</v>
      </c>
      <c r="BC285" s="11">
        <v>0</v>
      </c>
      <c r="BD285" s="11">
        <v>0</v>
      </c>
      <c r="BE285" s="11">
        <v>0</v>
      </c>
      <c r="BF285" s="11">
        <v>0</v>
      </c>
      <c r="BG285" s="11">
        <v>0</v>
      </c>
      <c r="BH285" s="9">
        <v>0</v>
      </c>
    </row>
    <row r="286" spans="3:60" ht="20.100000000000001" customHeight="1">
      <c r="C286" s="11">
        <v>52011105</v>
      </c>
      <c r="D286" s="12" t="s">
        <v>489</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146</v>
      </c>
      <c r="AG286" s="6">
        <v>2</v>
      </c>
      <c r="AH286" s="6">
        <v>2</v>
      </c>
      <c r="AI286" s="6">
        <v>1.5</v>
      </c>
      <c r="AJ286" s="11">
        <v>0</v>
      </c>
      <c r="AK286" s="11">
        <v>0</v>
      </c>
      <c r="AL286" s="11">
        <v>0</v>
      </c>
      <c r="AM286" s="11">
        <v>1</v>
      </c>
      <c r="AN286" s="11">
        <v>3000</v>
      </c>
      <c r="AO286" s="11">
        <v>0.5</v>
      </c>
      <c r="AP286" s="11">
        <v>0</v>
      </c>
      <c r="AQ286" s="6">
        <v>0</v>
      </c>
      <c r="AR286" s="11" t="s">
        <v>137</v>
      </c>
      <c r="AS286" s="12" t="s">
        <v>196</v>
      </c>
      <c r="AT286" s="11" t="s">
        <v>367</v>
      </c>
      <c r="AU286" s="18">
        <v>10000007</v>
      </c>
      <c r="AV286" s="18">
        <v>21000110</v>
      </c>
      <c r="AW286" s="12" t="s">
        <v>139</v>
      </c>
      <c r="AX286" s="11">
        <v>0</v>
      </c>
      <c r="AY286" s="13">
        <v>0</v>
      </c>
      <c r="AZ286" s="13">
        <v>0</v>
      </c>
      <c r="BA286" s="59"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6" s="11">
        <v>0</v>
      </c>
      <c r="BC286" s="11">
        <v>0</v>
      </c>
      <c r="BD286" s="11">
        <v>0</v>
      </c>
      <c r="BE286" s="11">
        <v>0</v>
      </c>
      <c r="BF286" s="11">
        <v>0</v>
      </c>
      <c r="BG286" s="11">
        <v>0</v>
      </c>
      <c r="BH286" s="9">
        <v>0</v>
      </c>
    </row>
    <row r="287" spans="3:60" ht="20.100000000000001" customHeight="1">
      <c r="C287" s="11">
        <v>52011106</v>
      </c>
      <c r="D287" s="12" t="s">
        <v>489</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146</v>
      </c>
      <c r="AG287" s="6">
        <v>2</v>
      </c>
      <c r="AH287" s="6">
        <v>2</v>
      </c>
      <c r="AI287" s="6">
        <v>1.5</v>
      </c>
      <c r="AJ287" s="11">
        <v>0</v>
      </c>
      <c r="AK287" s="11">
        <v>0</v>
      </c>
      <c r="AL287" s="11">
        <v>0</v>
      </c>
      <c r="AM287" s="11">
        <v>1</v>
      </c>
      <c r="AN287" s="11">
        <v>3000</v>
      </c>
      <c r="AO287" s="11">
        <v>0.5</v>
      </c>
      <c r="AP287" s="11">
        <v>0</v>
      </c>
      <c r="AQ287" s="6">
        <v>0</v>
      </c>
      <c r="AR287" s="11" t="s">
        <v>137</v>
      </c>
      <c r="AS287" s="12" t="s">
        <v>196</v>
      </c>
      <c r="AT287" s="11" t="s">
        <v>367</v>
      </c>
      <c r="AU287" s="18">
        <v>10000007</v>
      </c>
      <c r="AV287" s="18">
        <v>21000110</v>
      </c>
      <c r="AW287" s="12" t="s">
        <v>139</v>
      </c>
      <c r="AX287" s="11">
        <v>0</v>
      </c>
      <c r="AY287" s="13">
        <v>0</v>
      </c>
      <c r="AZ287" s="13">
        <v>0</v>
      </c>
      <c r="BA287" s="59"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7" s="11">
        <v>0</v>
      </c>
      <c r="BC287" s="11">
        <v>0</v>
      </c>
      <c r="BD287" s="11">
        <v>0</v>
      </c>
      <c r="BE287" s="11">
        <v>0</v>
      </c>
      <c r="BF287" s="11">
        <v>0</v>
      </c>
      <c r="BG287" s="11">
        <v>0</v>
      </c>
      <c r="BH287" s="9">
        <v>0</v>
      </c>
    </row>
    <row r="288" spans="3:60" ht="20.100000000000001" customHeight="1">
      <c r="C288" s="11">
        <v>52011201</v>
      </c>
      <c r="D288" s="12" t="s">
        <v>490</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137</v>
      </c>
      <c r="AS288" s="12" t="s">
        <v>335</v>
      </c>
      <c r="AT288" s="11" t="s">
        <v>374</v>
      </c>
      <c r="AU288" s="18">
        <v>10000007</v>
      </c>
      <c r="AV288" s="18">
        <v>21000020</v>
      </c>
      <c r="AW288" s="12" t="s">
        <v>139</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row>
    <row r="289" spans="3:60" ht="20.100000000000001" customHeight="1">
      <c r="C289" s="11">
        <v>52011202</v>
      </c>
      <c r="D289" s="12" t="s">
        <v>490</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137</v>
      </c>
      <c r="AS289" s="12" t="s">
        <v>335</v>
      </c>
      <c r="AT289" s="11" t="s">
        <v>374</v>
      </c>
      <c r="AU289" s="18">
        <v>10000007</v>
      </c>
      <c r="AV289" s="18">
        <v>21000020</v>
      </c>
      <c r="AW289" s="12" t="s">
        <v>139</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row>
    <row r="290" spans="3:60" ht="20.100000000000001" customHeight="1">
      <c r="C290" s="11">
        <v>52011203</v>
      </c>
      <c r="D290" s="12" t="s">
        <v>490</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137</v>
      </c>
      <c r="AS290" s="12" t="s">
        <v>335</v>
      </c>
      <c r="AT290" s="11" t="s">
        <v>374</v>
      </c>
      <c r="AU290" s="18">
        <v>10000007</v>
      </c>
      <c r="AV290" s="18">
        <v>21000020</v>
      </c>
      <c r="AW290" s="12" t="s">
        <v>139</v>
      </c>
      <c r="AX290" s="11">
        <v>0</v>
      </c>
      <c r="AY290" s="13">
        <v>0</v>
      </c>
      <c r="AZ290" s="13">
        <v>0</v>
      </c>
      <c r="BA290" s="59"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row>
    <row r="291" spans="3:60" ht="20.100000000000001" customHeight="1">
      <c r="C291" s="11">
        <v>52011204</v>
      </c>
      <c r="D291" s="12" t="s">
        <v>490</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137</v>
      </c>
      <c r="AS291" s="12" t="s">
        <v>335</v>
      </c>
      <c r="AT291" s="11" t="s">
        <v>374</v>
      </c>
      <c r="AU291" s="18">
        <v>10000007</v>
      </c>
      <c r="AV291" s="18">
        <v>21000020</v>
      </c>
      <c r="AW291" s="12" t="s">
        <v>139</v>
      </c>
      <c r="AX291" s="11">
        <v>0</v>
      </c>
      <c r="AY291" s="13">
        <v>0</v>
      </c>
      <c r="AZ291" s="13">
        <v>0</v>
      </c>
      <c r="BA291" s="59"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row>
    <row r="292" spans="3:60" ht="20.100000000000001" customHeight="1">
      <c r="C292" s="11">
        <v>52011205</v>
      </c>
      <c r="D292" s="12" t="s">
        <v>490</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137</v>
      </c>
      <c r="AS292" s="12" t="s">
        <v>335</v>
      </c>
      <c r="AT292" s="11" t="s">
        <v>374</v>
      </c>
      <c r="AU292" s="18">
        <v>10000007</v>
      </c>
      <c r="AV292" s="18">
        <v>21000020</v>
      </c>
      <c r="AW292" s="12" t="s">
        <v>139</v>
      </c>
      <c r="AX292" s="11">
        <v>0</v>
      </c>
      <c r="AY292" s="13">
        <v>0</v>
      </c>
      <c r="AZ292" s="13">
        <v>0</v>
      </c>
      <c r="BA292" s="59"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row>
    <row r="293" spans="3:60" ht="20.100000000000001" customHeight="1">
      <c r="C293" s="11">
        <v>52011206</v>
      </c>
      <c r="D293" s="12" t="s">
        <v>490</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137</v>
      </c>
      <c r="AS293" s="12" t="s">
        <v>335</v>
      </c>
      <c r="AT293" s="11" t="s">
        <v>374</v>
      </c>
      <c r="AU293" s="18">
        <v>10000007</v>
      </c>
      <c r="AV293" s="18">
        <v>21000020</v>
      </c>
      <c r="AW293" s="12" t="s">
        <v>139</v>
      </c>
      <c r="AX293" s="11">
        <v>0</v>
      </c>
      <c r="AY293" s="13">
        <v>0</v>
      </c>
      <c r="AZ293" s="13">
        <v>0</v>
      </c>
      <c r="BA293" s="59"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row>
    <row r="294" spans="3:60" ht="20.100000000000001" customHeight="1">
      <c r="C294" s="11">
        <v>52011301</v>
      </c>
      <c r="D294" s="12" t="s">
        <v>491</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137</v>
      </c>
      <c r="AS294" s="12" t="s">
        <v>487</v>
      </c>
      <c r="AT294" s="11" t="s">
        <v>148</v>
      </c>
      <c r="AU294" s="18">
        <v>10000015</v>
      </c>
      <c r="AV294" s="18">
        <v>21000030</v>
      </c>
      <c r="AW294" s="12" t="s">
        <v>488</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row>
    <row r="295" spans="3:60" ht="20.100000000000001" customHeight="1">
      <c r="C295" s="11">
        <v>52011302</v>
      </c>
      <c r="D295" s="12" t="s">
        <v>491</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137</v>
      </c>
      <c r="AS295" s="12" t="s">
        <v>487</v>
      </c>
      <c r="AT295" s="11" t="s">
        <v>148</v>
      </c>
      <c r="AU295" s="18">
        <v>10000015</v>
      </c>
      <c r="AV295" s="18">
        <v>21000030</v>
      </c>
      <c r="AW295" s="12" t="s">
        <v>488</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row>
    <row r="296" spans="3:60" ht="20.100000000000001" customHeight="1">
      <c r="C296" s="11">
        <v>52011303</v>
      </c>
      <c r="D296" s="12" t="s">
        <v>491</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137</v>
      </c>
      <c r="AS296" s="12" t="s">
        <v>487</v>
      </c>
      <c r="AT296" s="11" t="s">
        <v>148</v>
      </c>
      <c r="AU296" s="18">
        <v>10000015</v>
      </c>
      <c r="AV296" s="18">
        <v>21000030</v>
      </c>
      <c r="AW296" s="12" t="s">
        <v>488</v>
      </c>
      <c r="AX296" s="11">
        <v>0</v>
      </c>
      <c r="AY296" s="13">
        <v>0</v>
      </c>
      <c r="AZ296" s="13">
        <v>0</v>
      </c>
      <c r="BA296" s="59"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row>
    <row r="297" spans="3:60" ht="20.100000000000001" customHeight="1">
      <c r="C297" s="11">
        <v>52011304</v>
      </c>
      <c r="D297" s="12" t="s">
        <v>491</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137</v>
      </c>
      <c r="AS297" s="12" t="s">
        <v>487</v>
      </c>
      <c r="AT297" s="11" t="s">
        <v>148</v>
      </c>
      <c r="AU297" s="18">
        <v>10000015</v>
      </c>
      <c r="AV297" s="18">
        <v>21000030</v>
      </c>
      <c r="AW297" s="12" t="s">
        <v>488</v>
      </c>
      <c r="AX297" s="11">
        <v>0</v>
      </c>
      <c r="AY297" s="13">
        <v>0</v>
      </c>
      <c r="AZ297" s="13">
        <v>0</v>
      </c>
      <c r="BA297" s="59"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row>
    <row r="298" spans="3:60" ht="20.100000000000001" customHeight="1">
      <c r="C298" s="11">
        <v>52011305</v>
      </c>
      <c r="D298" s="12" t="s">
        <v>491</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137</v>
      </c>
      <c r="AS298" s="12" t="s">
        <v>487</v>
      </c>
      <c r="AT298" s="11" t="s">
        <v>148</v>
      </c>
      <c r="AU298" s="18">
        <v>10000015</v>
      </c>
      <c r="AV298" s="18">
        <v>21000030</v>
      </c>
      <c r="AW298" s="12" t="s">
        <v>488</v>
      </c>
      <c r="AX298" s="11">
        <v>0</v>
      </c>
      <c r="AY298" s="13">
        <v>0</v>
      </c>
      <c r="AZ298" s="13">
        <v>0</v>
      </c>
      <c r="BA298" s="59"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row>
    <row r="299" spans="3:60" ht="20.100000000000001" customHeight="1">
      <c r="C299" s="11">
        <v>52011306</v>
      </c>
      <c r="D299" s="12" t="s">
        <v>491</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137</v>
      </c>
      <c r="AS299" s="12" t="s">
        <v>487</v>
      </c>
      <c r="AT299" s="11" t="s">
        <v>148</v>
      </c>
      <c r="AU299" s="18">
        <v>10000015</v>
      </c>
      <c r="AV299" s="18">
        <v>21000030</v>
      </c>
      <c r="AW299" s="12" t="s">
        <v>488</v>
      </c>
      <c r="AX299" s="11">
        <v>0</v>
      </c>
      <c r="AY299" s="13">
        <v>0</v>
      </c>
      <c r="AZ299" s="13">
        <v>0</v>
      </c>
      <c r="BA299" s="59"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row>
    <row r="300" spans="3:60" ht="20.100000000000001" customHeight="1">
      <c r="C300" s="18">
        <v>600000011</v>
      </c>
      <c r="D300" s="19" t="s">
        <v>492</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137</v>
      </c>
      <c r="AS300" s="19" t="s">
        <v>138</v>
      </c>
      <c r="AT300" s="18" t="s">
        <v>229</v>
      </c>
      <c r="AU300" s="18">
        <v>0</v>
      </c>
      <c r="AV300" s="18">
        <v>40000003</v>
      </c>
      <c r="AW300" s="19" t="s">
        <v>139</v>
      </c>
      <c r="AX300" s="19" t="s">
        <v>137</v>
      </c>
      <c r="AY300" s="13">
        <v>0</v>
      </c>
      <c r="AZ300" s="13">
        <v>0</v>
      </c>
      <c r="BA300" s="58" t="s">
        <v>484</v>
      </c>
      <c r="BB300" s="18">
        <v>0</v>
      </c>
      <c r="BC300" s="11">
        <v>0</v>
      </c>
      <c r="BD300" s="18">
        <v>0</v>
      </c>
      <c r="BE300" s="18">
        <v>0</v>
      </c>
      <c r="BF300" s="18">
        <v>0</v>
      </c>
      <c r="BG300" s="18">
        <v>0</v>
      </c>
      <c r="BH300" s="9">
        <v>0</v>
      </c>
    </row>
    <row r="301" spans="3:60" ht="20.100000000000001" customHeight="1">
      <c r="C301" s="18">
        <v>600000021</v>
      </c>
      <c r="D301" s="19" t="s">
        <v>493</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137</v>
      </c>
      <c r="AS301" s="19" t="s">
        <v>138</v>
      </c>
      <c r="AT301" s="18" t="s">
        <v>229</v>
      </c>
      <c r="AU301" s="18">
        <v>0</v>
      </c>
      <c r="AV301" s="18">
        <v>40000003</v>
      </c>
      <c r="AW301" s="19" t="s">
        <v>139</v>
      </c>
      <c r="AX301" s="19" t="s">
        <v>137</v>
      </c>
      <c r="AY301" s="13">
        <v>0</v>
      </c>
      <c r="AZ301" s="13">
        <v>0</v>
      </c>
      <c r="BA301" s="58" t="s">
        <v>484</v>
      </c>
      <c r="BB301" s="18">
        <v>0</v>
      </c>
      <c r="BC301" s="11">
        <v>0</v>
      </c>
      <c r="BD301" s="18">
        <v>0</v>
      </c>
      <c r="BE301" s="18">
        <v>0</v>
      </c>
      <c r="BF301" s="18">
        <v>0</v>
      </c>
      <c r="BG301" s="18">
        <v>0</v>
      </c>
      <c r="BH301" s="9">
        <v>0</v>
      </c>
    </row>
    <row r="302" spans="3:60" ht="20.100000000000001" customHeight="1">
      <c r="C302" s="11">
        <v>600000111</v>
      </c>
      <c r="D302" s="12" t="s">
        <v>145</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146</v>
      </c>
      <c r="AG302" s="6">
        <v>2</v>
      </c>
      <c r="AH302" s="6">
        <v>2</v>
      </c>
      <c r="AI302" s="6">
        <v>1.5</v>
      </c>
      <c r="AJ302" s="11">
        <v>0</v>
      </c>
      <c r="AK302" s="11">
        <v>0</v>
      </c>
      <c r="AL302" s="11">
        <v>0</v>
      </c>
      <c r="AM302" s="11">
        <v>0.5</v>
      </c>
      <c r="AN302" s="11">
        <v>150</v>
      </c>
      <c r="AO302" s="11">
        <v>0.1</v>
      </c>
      <c r="AP302" s="11">
        <v>60</v>
      </c>
      <c r="AQ302" s="6">
        <v>0</v>
      </c>
      <c r="AR302" s="11" t="s">
        <v>137</v>
      </c>
      <c r="AS302" s="12" t="s">
        <v>147</v>
      </c>
      <c r="AT302" s="11" t="s">
        <v>148</v>
      </c>
      <c r="AU302" s="18">
        <v>0</v>
      </c>
      <c r="AV302" s="18">
        <v>60000003</v>
      </c>
      <c r="AW302" s="12" t="s">
        <v>149</v>
      </c>
      <c r="AX302" s="11">
        <v>0</v>
      </c>
      <c r="AY302" s="13">
        <v>0</v>
      </c>
      <c r="AZ302" s="13">
        <v>0</v>
      </c>
      <c r="BA302" s="37" t="s">
        <v>150</v>
      </c>
      <c r="BB302" s="11">
        <v>0</v>
      </c>
      <c r="BC302" s="11">
        <v>0</v>
      </c>
      <c r="BD302" s="11">
        <v>0</v>
      </c>
      <c r="BE302" s="11">
        <v>0</v>
      </c>
      <c r="BF302" s="11">
        <v>0</v>
      </c>
      <c r="BG302" s="11">
        <v>0</v>
      </c>
      <c r="BH302" s="9">
        <v>0</v>
      </c>
    </row>
    <row r="303" spans="3:60" ht="20.100000000000001" customHeight="1">
      <c r="C303" s="11">
        <v>60000101</v>
      </c>
      <c r="D303" s="12" t="s">
        <v>161</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162</v>
      </c>
      <c r="AG303" s="6">
        <v>2</v>
      </c>
      <c r="AH303" s="6">
        <v>0</v>
      </c>
      <c r="AI303" s="6">
        <v>3</v>
      </c>
      <c r="AJ303" s="11">
        <v>0</v>
      </c>
      <c r="AK303" s="11">
        <v>0</v>
      </c>
      <c r="AL303" s="11">
        <v>0</v>
      </c>
      <c r="AM303" s="11">
        <v>0.4</v>
      </c>
      <c r="AN303" s="11">
        <v>3000</v>
      </c>
      <c r="AO303" s="11">
        <v>0.4</v>
      </c>
      <c r="AP303" s="11">
        <v>0</v>
      </c>
      <c r="AQ303" s="6">
        <v>0</v>
      </c>
      <c r="AR303" s="11" t="s">
        <v>137</v>
      </c>
      <c r="AS303" s="12" t="s">
        <v>163</v>
      </c>
      <c r="AT303" s="11" t="s">
        <v>164</v>
      </c>
      <c r="AU303" s="18">
        <v>10000001</v>
      </c>
      <c r="AV303" s="18">
        <v>20100010</v>
      </c>
      <c r="AW303" s="12" t="s">
        <v>139</v>
      </c>
      <c r="AX303" s="11">
        <v>0</v>
      </c>
      <c r="AY303" s="13">
        <v>0</v>
      </c>
      <c r="AZ303" s="13">
        <v>0</v>
      </c>
      <c r="BA303" s="37"/>
      <c r="BB303" s="11">
        <v>0</v>
      </c>
      <c r="BC303" s="11">
        <v>0</v>
      </c>
      <c r="BD303" s="11">
        <v>0</v>
      </c>
      <c r="BE303" s="11">
        <v>0</v>
      </c>
      <c r="BF303" s="11">
        <v>0</v>
      </c>
      <c r="BG303" s="11">
        <v>0</v>
      </c>
      <c r="BH303" s="9">
        <v>0</v>
      </c>
    </row>
    <row r="304" spans="3:60" ht="20.100000000000001" customHeight="1">
      <c r="C304" s="11">
        <v>60000102</v>
      </c>
      <c r="D304" s="12" t="s">
        <v>165</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162</v>
      </c>
      <c r="AG304" s="6">
        <v>2</v>
      </c>
      <c r="AH304" s="6">
        <v>0</v>
      </c>
      <c r="AI304" s="6">
        <v>3</v>
      </c>
      <c r="AJ304" s="11">
        <v>0</v>
      </c>
      <c r="AK304" s="11">
        <v>0</v>
      </c>
      <c r="AL304" s="11">
        <v>0</v>
      </c>
      <c r="AM304" s="11">
        <v>0.7</v>
      </c>
      <c r="AN304" s="11">
        <v>3000</v>
      </c>
      <c r="AO304" s="11">
        <v>0.7</v>
      </c>
      <c r="AP304" s="11">
        <v>0</v>
      </c>
      <c r="AQ304" s="6">
        <v>0</v>
      </c>
      <c r="AR304" s="11" t="s">
        <v>137</v>
      </c>
      <c r="AS304" s="12" t="s">
        <v>166</v>
      </c>
      <c r="AT304" s="11" t="s">
        <v>164</v>
      </c>
      <c r="AU304" s="18">
        <v>10000001</v>
      </c>
      <c r="AV304" s="18">
        <v>20100020</v>
      </c>
      <c r="AW304" s="12" t="s">
        <v>139</v>
      </c>
      <c r="AX304" s="11">
        <v>0</v>
      </c>
      <c r="AY304" s="13">
        <v>0</v>
      </c>
      <c r="AZ304" s="13">
        <v>0</v>
      </c>
      <c r="BA304" s="37"/>
      <c r="BB304" s="11">
        <v>0</v>
      </c>
      <c r="BC304" s="11">
        <v>0</v>
      </c>
      <c r="BD304" s="11">
        <v>0</v>
      </c>
      <c r="BE304" s="11">
        <v>0</v>
      </c>
      <c r="BF304" s="11">
        <v>0</v>
      </c>
      <c r="BG304" s="11">
        <v>0</v>
      </c>
      <c r="BH304" s="9">
        <v>0</v>
      </c>
    </row>
    <row r="305" spans="3:60" ht="20.100000000000001" customHeight="1">
      <c r="C305" s="11">
        <v>60000103</v>
      </c>
      <c r="D305" s="12" t="s">
        <v>167</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162</v>
      </c>
      <c r="AG305" s="6">
        <v>2</v>
      </c>
      <c r="AH305" s="6">
        <v>0</v>
      </c>
      <c r="AI305" s="6">
        <v>3</v>
      </c>
      <c r="AJ305" s="11">
        <v>0</v>
      </c>
      <c r="AK305" s="11">
        <v>0</v>
      </c>
      <c r="AL305" s="11">
        <v>0</v>
      </c>
      <c r="AM305" s="11">
        <v>0.5</v>
      </c>
      <c r="AN305" s="11">
        <v>3000</v>
      </c>
      <c r="AO305" s="11">
        <v>0.5</v>
      </c>
      <c r="AP305" s="11">
        <v>0</v>
      </c>
      <c r="AQ305" s="6">
        <v>0</v>
      </c>
      <c r="AR305" s="11" t="s">
        <v>137</v>
      </c>
      <c r="AS305" s="12" t="s">
        <v>168</v>
      </c>
      <c r="AT305" s="11" t="s">
        <v>164</v>
      </c>
      <c r="AU305" s="18">
        <v>10000001</v>
      </c>
      <c r="AV305" s="18">
        <v>20100030</v>
      </c>
      <c r="AW305" s="12" t="s">
        <v>139</v>
      </c>
      <c r="AX305" s="11">
        <v>0</v>
      </c>
      <c r="AY305" s="13">
        <v>0</v>
      </c>
      <c r="AZ305" s="13">
        <v>0</v>
      </c>
      <c r="BA305" s="37"/>
      <c r="BB305" s="11">
        <v>0</v>
      </c>
      <c r="BC305" s="11">
        <v>0</v>
      </c>
      <c r="BD305" s="11">
        <v>0</v>
      </c>
      <c r="BE305" s="11">
        <v>0</v>
      </c>
      <c r="BF305" s="11">
        <v>0</v>
      </c>
      <c r="BG305" s="11">
        <v>0</v>
      </c>
      <c r="BH305" s="9">
        <v>0</v>
      </c>
    </row>
    <row r="306" spans="3:60" ht="20.100000000000001" customHeight="1">
      <c r="C306" s="11">
        <v>60000201</v>
      </c>
      <c r="D306" s="12" t="s">
        <v>169</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v>
      </c>
      <c r="X306" s="18">
        <v>0</v>
      </c>
      <c r="Y306" s="11">
        <v>0</v>
      </c>
      <c r="Z306" s="11">
        <v>0</v>
      </c>
      <c r="AA306" s="11">
        <v>0</v>
      </c>
      <c r="AB306" s="11">
        <v>1</v>
      </c>
      <c r="AC306" s="11">
        <v>0</v>
      </c>
      <c r="AD306" s="11">
        <v>0</v>
      </c>
      <c r="AE306" s="11">
        <v>0</v>
      </c>
      <c r="AF306" s="11" t="s">
        <v>137</v>
      </c>
      <c r="AG306" s="6">
        <v>7</v>
      </c>
      <c r="AH306" s="6">
        <v>0</v>
      </c>
      <c r="AI306" s="6">
        <v>3</v>
      </c>
      <c r="AJ306" s="11">
        <v>0</v>
      </c>
      <c r="AK306" s="11">
        <v>0</v>
      </c>
      <c r="AL306" s="11">
        <v>0</v>
      </c>
      <c r="AM306" s="11">
        <v>0.3</v>
      </c>
      <c r="AN306" s="11">
        <v>3000</v>
      </c>
      <c r="AO306" s="11">
        <v>0.3</v>
      </c>
      <c r="AP306" s="11">
        <v>0</v>
      </c>
      <c r="AQ306" s="6">
        <v>0</v>
      </c>
      <c r="AR306" s="11" t="s">
        <v>137</v>
      </c>
      <c r="AS306" s="12" t="s">
        <v>170</v>
      </c>
      <c r="AT306" s="11" t="s">
        <v>164</v>
      </c>
      <c r="AU306" s="18">
        <v>10001006</v>
      </c>
      <c r="AV306" s="18">
        <v>20100110</v>
      </c>
      <c r="AW306" s="12" t="s">
        <v>139</v>
      </c>
      <c r="AX306" s="11">
        <v>0</v>
      </c>
      <c r="AY306" s="13">
        <v>0</v>
      </c>
      <c r="AZ306" s="13">
        <v>0</v>
      </c>
      <c r="BA306" s="37"/>
      <c r="BB306" s="11">
        <v>0</v>
      </c>
      <c r="BC306" s="11">
        <v>0</v>
      </c>
      <c r="BD306" s="11">
        <v>0</v>
      </c>
      <c r="BE306" s="11">
        <v>0</v>
      </c>
      <c r="BF306" s="11">
        <v>0</v>
      </c>
      <c r="BG306" s="11">
        <v>0</v>
      </c>
      <c r="BH306" s="9">
        <v>0</v>
      </c>
    </row>
    <row r="307" spans="3:60" ht="20.100000000000001" customHeight="1">
      <c r="C307" s="11">
        <v>60000202</v>
      </c>
      <c r="D307" s="12" t="s">
        <v>171</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v>
      </c>
      <c r="X307" s="18">
        <v>0</v>
      </c>
      <c r="Y307" s="11">
        <v>0</v>
      </c>
      <c r="Z307" s="11">
        <v>0</v>
      </c>
      <c r="AA307" s="11">
        <v>0</v>
      </c>
      <c r="AB307" s="11">
        <v>1</v>
      </c>
      <c r="AC307" s="11">
        <v>0</v>
      </c>
      <c r="AD307" s="11">
        <v>0</v>
      </c>
      <c r="AE307" s="11">
        <v>0</v>
      </c>
      <c r="AF307" s="11" t="s">
        <v>137</v>
      </c>
      <c r="AG307" s="6">
        <v>7</v>
      </c>
      <c r="AH307" s="6">
        <v>0</v>
      </c>
      <c r="AI307" s="6">
        <v>3</v>
      </c>
      <c r="AJ307" s="11">
        <v>0</v>
      </c>
      <c r="AK307" s="11">
        <v>0</v>
      </c>
      <c r="AL307" s="11">
        <v>0</v>
      </c>
      <c r="AM307" s="11">
        <v>0.4</v>
      </c>
      <c r="AN307" s="11">
        <v>3000</v>
      </c>
      <c r="AO307" s="11">
        <v>0.4</v>
      </c>
      <c r="AP307" s="11">
        <v>0</v>
      </c>
      <c r="AQ307" s="6">
        <v>0</v>
      </c>
      <c r="AR307" s="11" t="s">
        <v>137</v>
      </c>
      <c r="AS307" s="12" t="s">
        <v>172</v>
      </c>
      <c r="AT307" s="11" t="s">
        <v>164</v>
      </c>
      <c r="AU307" s="18">
        <v>10001006</v>
      </c>
      <c r="AV307" s="18">
        <v>20100120</v>
      </c>
      <c r="AW307" s="12" t="s">
        <v>139</v>
      </c>
      <c r="AX307" s="11">
        <v>0</v>
      </c>
      <c r="AY307" s="13">
        <v>0</v>
      </c>
      <c r="AZ307" s="13">
        <v>0</v>
      </c>
      <c r="BA307" s="37"/>
      <c r="BB307" s="11">
        <v>0</v>
      </c>
      <c r="BC307" s="11">
        <v>0</v>
      </c>
      <c r="BD307" s="11">
        <v>0</v>
      </c>
      <c r="BE307" s="11">
        <v>0</v>
      </c>
      <c r="BF307" s="11">
        <v>0</v>
      </c>
      <c r="BG307" s="11">
        <v>0</v>
      </c>
      <c r="BH307" s="9">
        <v>0</v>
      </c>
    </row>
    <row r="308" spans="3:60" ht="19.5" customHeight="1">
      <c r="C308" s="11">
        <v>60000203</v>
      </c>
      <c r="D308" s="12" t="s">
        <v>173</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v>
      </c>
      <c r="X308" s="18">
        <v>0</v>
      </c>
      <c r="Y308" s="11">
        <v>0</v>
      </c>
      <c r="Z308" s="11">
        <v>0</v>
      </c>
      <c r="AA308" s="11">
        <v>0</v>
      </c>
      <c r="AB308" s="11">
        <v>1</v>
      </c>
      <c r="AC308" s="11">
        <v>0</v>
      </c>
      <c r="AD308" s="11">
        <v>0</v>
      </c>
      <c r="AE308" s="11">
        <v>0</v>
      </c>
      <c r="AF308" s="11" t="s">
        <v>137</v>
      </c>
      <c r="AG308" s="6">
        <v>7</v>
      </c>
      <c r="AH308" s="6">
        <v>0</v>
      </c>
      <c r="AI308" s="6">
        <v>3</v>
      </c>
      <c r="AJ308" s="11">
        <v>0</v>
      </c>
      <c r="AK308" s="11">
        <v>0</v>
      </c>
      <c r="AL308" s="11">
        <v>0</v>
      </c>
      <c r="AM308" s="11">
        <v>0.8</v>
      </c>
      <c r="AN308" s="11">
        <v>3000</v>
      </c>
      <c r="AO308" s="11">
        <v>0.8</v>
      </c>
      <c r="AP308" s="11">
        <v>0</v>
      </c>
      <c r="AQ308" s="6">
        <v>0</v>
      </c>
      <c r="AR308" s="11" t="s">
        <v>137</v>
      </c>
      <c r="AS308" s="12" t="s">
        <v>174</v>
      </c>
      <c r="AT308" s="11" t="s">
        <v>164</v>
      </c>
      <c r="AU308" s="18">
        <v>10001006</v>
      </c>
      <c r="AV308" s="18">
        <v>20100130</v>
      </c>
      <c r="AW308" s="12" t="s">
        <v>139</v>
      </c>
      <c r="AX308" s="11">
        <v>0</v>
      </c>
      <c r="AY308" s="13">
        <v>0</v>
      </c>
      <c r="AZ308" s="13">
        <v>0</v>
      </c>
      <c r="BA308" s="37"/>
      <c r="BB308" s="11">
        <v>0</v>
      </c>
      <c r="BC308" s="11">
        <v>0</v>
      </c>
      <c r="BD308" s="11">
        <v>0</v>
      </c>
      <c r="BE308" s="11">
        <v>0</v>
      </c>
      <c r="BF308" s="11">
        <v>0</v>
      </c>
      <c r="BG308" s="11">
        <v>0</v>
      </c>
      <c r="BH308" s="9">
        <v>0</v>
      </c>
    </row>
    <row r="309" spans="3:60" ht="20.100000000000001" customHeight="1">
      <c r="C309" s="18">
        <v>60000301</v>
      </c>
      <c r="D309" s="19" t="s">
        <v>175</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0.3</v>
      </c>
      <c r="AN309" s="18">
        <v>3000</v>
      </c>
      <c r="AO309" s="18">
        <v>0.2</v>
      </c>
      <c r="AP309" s="18">
        <v>20</v>
      </c>
      <c r="AQ309" s="6">
        <v>0</v>
      </c>
      <c r="AR309" s="18" t="s">
        <v>137</v>
      </c>
      <c r="AS309" s="12" t="s">
        <v>163</v>
      </c>
      <c r="AT309" s="18" t="s">
        <v>176</v>
      </c>
      <c r="AU309" s="18">
        <v>10000011</v>
      </c>
      <c r="AV309" s="18">
        <v>20100210</v>
      </c>
      <c r="AW309" s="19" t="s">
        <v>177</v>
      </c>
      <c r="AX309" s="19" t="s">
        <v>137</v>
      </c>
      <c r="AY309" s="13">
        <v>0</v>
      </c>
      <c r="AZ309" s="13">
        <v>0</v>
      </c>
      <c r="BA309" s="37"/>
      <c r="BB309" s="18">
        <v>0</v>
      </c>
      <c r="BC309" s="11">
        <v>0</v>
      </c>
      <c r="BD309" s="18">
        <v>0</v>
      </c>
      <c r="BE309" s="18">
        <v>0</v>
      </c>
      <c r="BF309" s="18">
        <v>0</v>
      </c>
      <c r="BG309" s="18">
        <v>0</v>
      </c>
      <c r="BH309" s="9">
        <v>0</v>
      </c>
    </row>
    <row r="310" spans="3:60" ht="20.100000000000001" customHeight="1">
      <c r="C310" s="18">
        <v>60000302</v>
      </c>
      <c r="D310" s="19" t="s">
        <v>175</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0.3</v>
      </c>
      <c r="AN310" s="18">
        <v>3000</v>
      </c>
      <c r="AO310" s="18">
        <v>0.2</v>
      </c>
      <c r="AP310" s="18">
        <v>20</v>
      </c>
      <c r="AQ310" s="6">
        <v>0</v>
      </c>
      <c r="AR310" s="18" t="s">
        <v>137</v>
      </c>
      <c r="AS310" s="12" t="s">
        <v>166</v>
      </c>
      <c r="AT310" s="18" t="s">
        <v>176</v>
      </c>
      <c r="AU310" s="18">
        <v>10000011</v>
      </c>
      <c r="AV310" s="18">
        <v>20100210</v>
      </c>
      <c r="AW310" s="19" t="s">
        <v>177</v>
      </c>
      <c r="AX310" s="19" t="s">
        <v>137</v>
      </c>
      <c r="AY310" s="13">
        <v>0</v>
      </c>
      <c r="AZ310" s="13">
        <v>0</v>
      </c>
      <c r="BA310" s="37"/>
      <c r="BB310" s="18">
        <v>0</v>
      </c>
      <c r="BC310" s="11">
        <v>0</v>
      </c>
      <c r="BD310" s="18">
        <v>0</v>
      </c>
      <c r="BE310" s="18">
        <v>0</v>
      </c>
      <c r="BF310" s="18">
        <v>0</v>
      </c>
      <c r="BG310" s="18">
        <v>0</v>
      </c>
      <c r="BH310" s="9">
        <v>0</v>
      </c>
    </row>
    <row r="311" spans="3:60" ht="20.100000000000001" customHeight="1">
      <c r="C311" s="18">
        <v>60000401</v>
      </c>
      <c r="D311" s="19" t="s">
        <v>175</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0.3</v>
      </c>
      <c r="AN311" s="18">
        <v>3000</v>
      </c>
      <c r="AO311" s="18">
        <v>0.2</v>
      </c>
      <c r="AP311" s="18">
        <v>20</v>
      </c>
      <c r="AQ311" s="6">
        <v>0</v>
      </c>
      <c r="AR311" s="18" t="s">
        <v>137</v>
      </c>
      <c r="AS311" s="12" t="s">
        <v>170</v>
      </c>
      <c r="AT311" s="18" t="s">
        <v>176</v>
      </c>
      <c r="AU311" s="18">
        <v>10001006</v>
      </c>
      <c r="AV311" s="18">
        <v>20100310</v>
      </c>
      <c r="AW311" s="19" t="s">
        <v>177</v>
      </c>
      <c r="AX311" s="19" t="s">
        <v>137</v>
      </c>
      <c r="AY311" s="13">
        <v>0</v>
      </c>
      <c r="AZ311" s="13">
        <v>0</v>
      </c>
      <c r="BA311" s="37"/>
      <c r="BB311" s="18">
        <v>0</v>
      </c>
      <c r="BC311" s="11">
        <v>0</v>
      </c>
      <c r="BD311" s="18">
        <v>0</v>
      </c>
      <c r="BE311" s="18">
        <v>0</v>
      </c>
      <c r="BF311" s="18">
        <v>0</v>
      </c>
      <c r="BG311" s="18">
        <v>0</v>
      </c>
      <c r="BH311" s="9">
        <v>0</v>
      </c>
    </row>
    <row r="312" spans="3:60" ht="20.100000000000001" customHeight="1">
      <c r="C312" s="18">
        <v>60000402</v>
      </c>
      <c r="D312" s="19" t="s">
        <v>175</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0.3</v>
      </c>
      <c r="AN312" s="18">
        <v>3000</v>
      </c>
      <c r="AO312" s="18">
        <v>0.2</v>
      </c>
      <c r="AP312" s="18">
        <v>20</v>
      </c>
      <c r="AQ312" s="6">
        <v>0</v>
      </c>
      <c r="AR312" s="18" t="s">
        <v>137</v>
      </c>
      <c r="AS312" s="12" t="s">
        <v>172</v>
      </c>
      <c r="AT312" s="18" t="s">
        <v>176</v>
      </c>
      <c r="AU312" s="18">
        <v>10001006</v>
      </c>
      <c r="AV312" s="18">
        <v>20100310</v>
      </c>
      <c r="AW312" s="19" t="s">
        <v>177</v>
      </c>
      <c r="AX312" s="19" t="s">
        <v>137</v>
      </c>
      <c r="AY312" s="13">
        <v>0</v>
      </c>
      <c r="AZ312" s="13">
        <v>0</v>
      </c>
      <c r="BA312" s="37"/>
      <c r="BB312" s="18">
        <v>0</v>
      </c>
      <c r="BC312" s="11">
        <v>0</v>
      </c>
      <c r="BD312" s="18">
        <v>0</v>
      </c>
      <c r="BE312" s="18">
        <v>0</v>
      </c>
      <c r="BF312" s="18">
        <v>0</v>
      </c>
      <c r="BG312" s="18">
        <v>0</v>
      </c>
      <c r="BH312" s="9">
        <v>0</v>
      </c>
    </row>
    <row r="313" spans="3:60" ht="20.100000000000001" customHeight="1">
      <c r="C313" s="11">
        <v>61011101</v>
      </c>
      <c r="D313" s="12" t="s">
        <v>366</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146</v>
      </c>
      <c r="AG313" s="6">
        <v>2</v>
      </c>
      <c r="AH313" s="6">
        <v>2</v>
      </c>
      <c r="AI313" s="6">
        <v>1.5</v>
      </c>
      <c r="AJ313" s="11">
        <v>0</v>
      </c>
      <c r="AK313" s="11">
        <v>0</v>
      </c>
      <c r="AL313" s="11">
        <v>0</v>
      </c>
      <c r="AM313" s="11">
        <v>0.5</v>
      </c>
      <c r="AN313" s="11">
        <v>3000</v>
      </c>
      <c r="AO313" s="11">
        <v>0.5</v>
      </c>
      <c r="AP313" s="11">
        <v>0</v>
      </c>
      <c r="AQ313" s="6">
        <v>0</v>
      </c>
      <c r="AR313" s="11">
        <v>0</v>
      </c>
      <c r="AS313" s="12" t="s">
        <v>196</v>
      </c>
      <c r="AT313" s="11" t="s">
        <v>367</v>
      </c>
      <c r="AU313" s="18">
        <v>10000007</v>
      </c>
      <c r="AV313" s="18">
        <v>21000110</v>
      </c>
      <c r="AW313" s="12" t="s">
        <v>139</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spans="3:60" ht="20.100000000000001" customHeight="1">
      <c r="C314" s="11">
        <v>61011102</v>
      </c>
      <c r="D314" s="12" t="s">
        <v>366</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146</v>
      </c>
      <c r="AG314" s="6">
        <v>2</v>
      </c>
      <c r="AH314" s="6">
        <v>2</v>
      </c>
      <c r="AI314" s="6">
        <v>1.5</v>
      </c>
      <c r="AJ314" s="11">
        <v>0</v>
      </c>
      <c r="AK314" s="11">
        <v>0</v>
      </c>
      <c r="AL314" s="11">
        <v>0</v>
      </c>
      <c r="AM314" s="11">
        <v>0.5</v>
      </c>
      <c r="AN314" s="11">
        <v>3000</v>
      </c>
      <c r="AO314" s="11">
        <v>0.5</v>
      </c>
      <c r="AP314" s="11">
        <v>0</v>
      </c>
      <c r="AQ314" s="6">
        <v>0</v>
      </c>
      <c r="AR314" s="11">
        <v>0</v>
      </c>
      <c r="AS314" s="12" t="s">
        <v>196</v>
      </c>
      <c r="AT314" s="11" t="s">
        <v>367</v>
      </c>
      <c r="AU314" s="18">
        <v>10000007</v>
      </c>
      <c r="AV314" s="18">
        <v>21000110</v>
      </c>
      <c r="AW314" s="12" t="s">
        <v>139</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spans="3:60" ht="20.100000000000001" customHeight="1">
      <c r="C315" s="11">
        <v>61011103</v>
      </c>
      <c r="D315" s="12" t="s">
        <v>366</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146</v>
      </c>
      <c r="AG315" s="6">
        <v>2</v>
      </c>
      <c r="AH315" s="6">
        <v>2</v>
      </c>
      <c r="AI315" s="6">
        <v>1.5</v>
      </c>
      <c r="AJ315" s="11">
        <v>0</v>
      </c>
      <c r="AK315" s="11">
        <v>0</v>
      </c>
      <c r="AL315" s="11">
        <v>0</v>
      </c>
      <c r="AM315" s="11">
        <v>0.5</v>
      </c>
      <c r="AN315" s="11">
        <v>3000</v>
      </c>
      <c r="AO315" s="11">
        <v>0.5</v>
      </c>
      <c r="AP315" s="11">
        <v>0</v>
      </c>
      <c r="AQ315" s="6">
        <v>0</v>
      </c>
      <c r="AR315" s="11">
        <v>0</v>
      </c>
      <c r="AS315" s="12" t="s">
        <v>196</v>
      </c>
      <c r="AT315" s="11" t="s">
        <v>367</v>
      </c>
      <c r="AU315" s="18">
        <v>10000007</v>
      </c>
      <c r="AV315" s="18">
        <v>21000110</v>
      </c>
      <c r="AW315" s="12" t="s">
        <v>139</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spans="3:60" ht="20.100000000000001" customHeight="1">
      <c r="C316" s="11">
        <v>61011104</v>
      </c>
      <c r="D316" s="12" t="s">
        <v>366</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146</v>
      </c>
      <c r="AG316" s="6">
        <v>2</v>
      </c>
      <c r="AH316" s="6">
        <v>2</v>
      </c>
      <c r="AI316" s="6">
        <v>1.5</v>
      </c>
      <c r="AJ316" s="11">
        <v>0</v>
      </c>
      <c r="AK316" s="11">
        <v>0</v>
      </c>
      <c r="AL316" s="11">
        <v>0</v>
      </c>
      <c r="AM316" s="11">
        <v>0.5</v>
      </c>
      <c r="AN316" s="11">
        <v>3000</v>
      </c>
      <c r="AO316" s="11">
        <v>0.5</v>
      </c>
      <c r="AP316" s="11">
        <v>0</v>
      </c>
      <c r="AQ316" s="6">
        <v>0</v>
      </c>
      <c r="AR316" s="11">
        <v>0</v>
      </c>
      <c r="AS316" s="12" t="s">
        <v>196</v>
      </c>
      <c r="AT316" s="11" t="s">
        <v>367</v>
      </c>
      <c r="AU316" s="18">
        <v>10000007</v>
      </c>
      <c r="AV316" s="18">
        <v>21000110</v>
      </c>
      <c r="AW316" s="12" t="s">
        <v>139</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spans="3:60" ht="20.100000000000001" customHeight="1">
      <c r="C317" s="11">
        <v>61011105</v>
      </c>
      <c r="D317" s="12" t="s">
        <v>366</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146</v>
      </c>
      <c r="AG317" s="6">
        <v>2</v>
      </c>
      <c r="AH317" s="6">
        <v>2</v>
      </c>
      <c r="AI317" s="6">
        <v>1.5</v>
      </c>
      <c r="AJ317" s="11">
        <v>0</v>
      </c>
      <c r="AK317" s="11">
        <v>0</v>
      </c>
      <c r="AL317" s="11">
        <v>0</v>
      </c>
      <c r="AM317" s="11">
        <v>0.5</v>
      </c>
      <c r="AN317" s="11">
        <v>3000</v>
      </c>
      <c r="AO317" s="11">
        <v>0.5</v>
      </c>
      <c r="AP317" s="11">
        <v>0</v>
      </c>
      <c r="AQ317" s="6">
        <v>0</v>
      </c>
      <c r="AR317" s="11">
        <v>0</v>
      </c>
      <c r="AS317" s="12" t="s">
        <v>196</v>
      </c>
      <c r="AT317" s="11" t="s">
        <v>367</v>
      </c>
      <c r="AU317" s="18">
        <v>10000007</v>
      </c>
      <c r="AV317" s="18">
        <v>21000110</v>
      </c>
      <c r="AW317" s="12" t="s">
        <v>139</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spans="3:60" ht="20.100000000000001" customHeight="1">
      <c r="C318" s="11">
        <v>61011106</v>
      </c>
      <c r="D318" s="12" t="s">
        <v>366</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146</v>
      </c>
      <c r="AG318" s="6">
        <v>2</v>
      </c>
      <c r="AH318" s="6">
        <v>2</v>
      </c>
      <c r="AI318" s="6">
        <v>1.5</v>
      </c>
      <c r="AJ318" s="11">
        <v>0</v>
      </c>
      <c r="AK318" s="11">
        <v>0</v>
      </c>
      <c r="AL318" s="11">
        <v>0</v>
      </c>
      <c r="AM318" s="11">
        <v>0.5</v>
      </c>
      <c r="AN318" s="11">
        <v>3000</v>
      </c>
      <c r="AO318" s="11">
        <v>0.5</v>
      </c>
      <c r="AP318" s="11">
        <v>0</v>
      </c>
      <c r="AQ318" s="6">
        <v>0</v>
      </c>
      <c r="AR318" s="11">
        <v>0</v>
      </c>
      <c r="AS318" s="12" t="s">
        <v>196</v>
      </c>
      <c r="AT318" s="11" t="s">
        <v>367</v>
      </c>
      <c r="AU318" s="18">
        <v>10000007</v>
      </c>
      <c r="AV318" s="18">
        <v>21000110</v>
      </c>
      <c r="AW318" s="12" t="s">
        <v>139</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spans="3:60" ht="20.100000000000001" customHeight="1">
      <c r="C319" s="11">
        <v>61011201</v>
      </c>
      <c r="D319" s="12" t="s">
        <v>485</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11">
        <v>0</v>
      </c>
      <c r="AK319" s="11">
        <v>0</v>
      </c>
      <c r="AL319" s="11">
        <v>0</v>
      </c>
      <c r="AM319" s="11">
        <v>0.25</v>
      </c>
      <c r="AN319" s="11">
        <v>3000</v>
      </c>
      <c r="AO319" s="11">
        <v>0.2</v>
      </c>
      <c r="AP319" s="11">
        <v>0</v>
      </c>
      <c r="AQ319" s="6">
        <v>0</v>
      </c>
      <c r="AR319" s="11" t="s">
        <v>494</v>
      </c>
      <c r="AS319" s="12" t="s">
        <v>335</v>
      </c>
      <c r="AT319" s="11" t="s">
        <v>495</v>
      </c>
      <c r="AU319" s="18">
        <v>10000007</v>
      </c>
      <c r="AV319" s="18">
        <v>21000020</v>
      </c>
      <c r="AW319" s="12" t="s">
        <v>139</v>
      </c>
      <c r="AX319" s="11">
        <v>0</v>
      </c>
      <c r="AY319" s="13">
        <v>0</v>
      </c>
      <c r="AZ319" s="13">
        <v>0</v>
      </c>
      <c r="BA319" s="59" t="str">
        <f>"立即对周围内的怪物造成"&amp;W319*100&amp;"%攻击伤害+"&amp;X319&amp;"点固定伤害,并使目标眩晕1秒"</f>
        <v>立即对周围内的怪物造成200%攻击伤害+210点固定伤害,并使目标眩晕1秒</v>
      </c>
      <c r="BB319" s="11">
        <v>0</v>
      </c>
      <c r="BC319" s="11">
        <v>0</v>
      </c>
      <c r="BD319" s="11">
        <v>0</v>
      </c>
      <c r="BE319" s="11">
        <v>0</v>
      </c>
      <c r="BF319" s="11">
        <v>0</v>
      </c>
      <c r="BG319" s="11">
        <v>0</v>
      </c>
      <c r="BH319" s="9">
        <v>0</v>
      </c>
    </row>
    <row r="320" spans="3:60" ht="20.100000000000001" customHeight="1">
      <c r="C320" s="11">
        <v>61011202</v>
      </c>
      <c r="D320" s="12" t="s">
        <v>485</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11">
        <v>0</v>
      </c>
      <c r="AK320" s="11">
        <v>0</v>
      </c>
      <c r="AL320" s="11">
        <v>0</v>
      </c>
      <c r="AM320" s="11">
        <v>0.25</v>
      </c>
      <c r="AN320" s="11">
        <v>3000</v>
      </c>
      <c r="AO320" s="11">
        <v>0.2</v>
      </c>
      <c r="AP320" s="11">
        <v>0</v>
      </c>
      <c r="AQ320" s="6">
        <v>0</v>
      </c>
      <c r="AR320" s="11" t="s">
        <v>494</v>
      </c>
      <c r="AS320" s="12" t="s">
        <v>335</v>
      </c>
      <c r="AT320" s="11" t="s">
        <v>495</v>
      </c>
      <c r="AU320" s="18">
        <v>10000007</v>
      </c>
      <c r="AV320" s="18">
        <v>21000020</v>
      </c>
      <c r="AW320" s="12" t="s">
        <v>139</v>
      </c>
      <c r="AX320" s="11">
        <v>0</v>
      </c>
      <c r="AY320" s="13">
        <v>0</v>
      </c>
      <c r="AZ320" s="13">
        <v>0</v>
      </c>
      <c r="BA320" s="59" t="str">
        <f t="shared" ref="BA320:BA324" si="11">"立即对周围内的怪物造成"&amp;W320*100&amp;"%攻击伤害+"&amp;X320&amp;"点固定伤害,并使目标眩晕1秒"</f>
        <v>立即对周围内的怪物造成200%攻击伤害+210点固定伤害,并使目标眩晕1秒</v>
      </c>
      <c r="BB320" s="11">
        <v>0</v>
      </c>
      <c r="BC320" s="11">
        <v>0</v>
      </c>
      <c r="BD320" s="11">
        <v>0</v>
      </c>
      <c r="BE320" s="11">
        <v>0</v>
      </c>
      <c r="BF320" s="11">
        <v>0</v>
      </c>
      <c r="BG320" s="11">
        <v>0</v>
      </c>
      <c r="BH320" s="9">
        <v>0</v>
      </c>
    </row>
    <row r="321" spans="3:60" ht="20.100000000000001" customHeight="1">
      <c r="C321" s="11">
        <v>61011203</v>
      </c>
      <c r="D321" s="12" t="s">
        <v>485</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11">
        <v>0</v>
      </c>
      <c r="AK321" s="11">
        <v>0</v>
      </c>
      <c r="AL321" s="11">
        <v>0</v>
      </c>
      <c r="AM321" s="11">
        <v>0.25</v>
      </c>
      <c r="AN321" s="11">
        <v>3000</v>
      </c>
      <c r="AO321" s="11">
        <v>0.2</v>
      </c>
      <c r="AP321" s="11">
        <v>0</v>
      </c>
      <c r="AQ321" s="6">
        <v>0</v>
      </c>
      <c r="AR321" s="11" t="s">
        <v>494</v>
      </c>
      <c r="AS321" s="12" t="s">
        <v>335</v>
      </c>
      <c r="AT321" s="11" t="s">
        <v>495</v>
      </c>
      <c r="AU321" s="18">
        <v>10000007</v>
      </c>
      <c r="AV321" s="18">
        <v>21000020</v>
      </c>
      <c r="AW321" s="12" t="s">
        <v>139</v>
      </c>
      <c r="AX321" s="11">
        <v>0</v>
      </c>
      <c r="AY321" s="13">
        <v>0</v>
      </c>
      <c r="AZ321" s="13">
        <v>0</v>
      </c>
      <c r="BA321" s="59" t="str">
        <f t="shared" si="11"/>
        <v>立即对周围内的怪物造成200%攻击伤害+420点固定伤害,并使目标眩晕1秒</v>
      </c>
      <c r="BB321" s="11">
        <v>0</v>
      </c>
      <c r="BC321" s="11">
        <v>0</v>
      </c>
      <c r="BD321" s="11">
        <v>0</v>
      </c>
      <c r="BE321" s="11">
        <v>0</v>
      </c>
      <c r="BF321" s="11">
        <v>0</v>
      </c>
      <c r="BG321" s="11">
        <v>0</v>
      </c>
      <c r="BH321" s="9">
        <v>0</v>
      </c>
    </row>
    <row r="322" spans="3:60" ht="20.25" customHeight="1">
      <c r="C322" s="11">
        <v>61011204</v>
      </c>
      <c r="D322" s="12" t="s">
        <v>485</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11">
        <v>0</v>
      </c>
      <c r="AK322" s="11">
        <v>0</v>
      </c>
      <c r="AL322" s="11">
        <v>0</v>
      </c>
      <c r="AM322" s="11">
        <v>0.25</v>
      </c>
      <c r="AN322" s="11">
        <v>3000</v>
      </c>
      <c r="AO322" s="11">
        <v>0.2</v>
      </c>
      <c r="AP322" s="11">
        <v>0</v>
      </c>
      <c r="AQ322" s="6">
        <v>0</v>
      </c>
      <c r="AR322" s="11" t="s">
        <v>494</v>
      </c>
      <c r="AS322" s="12" t="s">
        <v>335</v>
      </c>
      <c r="AT322" s="11" t="s">
        <v>495</v>
      </c>
      <c r="AU322" s="18">
        <v>10000007</v>
      </c>
      <c r="AV322" s="18">
        <v>21000020</v>
      </c>
      <c r="AW322" s="12" t="s">
        <v>139</v>
      </c>
      <c r="AX322" s="11">
        <v>0</v>
      </c>
      <c r="AY322" s="13">
        <v>0</v>
      </c>
      <c r="AZ322" s="13">
        <v>0</v>
      </c>
      <c r="BA322" s="59" t="str">
        <f t="shared" si="11"/>
        <v>立即对周围内的怪物造成200%攻击伤害+700点固定伤害,并使目标眩晕1秒</v>
      </c>
      <c r="BB322" s="11">
        <v>0</v>
      </c>
      <c r="BC322" s="11">
        <v>0</v>
      </c>
      <c r="BD322" s="11">
        <v>0</v>
      </c>
      <c r="BE322" s="11">
        <v>0</v>
      </c>
      <c r="BF322" s="11">
        <v>0</v>
      </c>
      <c r="BG322" s="11">
        <v>0</v>
      </c>
      <c r="BH322" s="9">
        <v>0</v>
      </c>
    </row>
    <row r="323" spans="3:60" ht="20.100000000000001" customHeight="1">
      <c r="C323" s="11">
        <v>61011205</v>
      </c>
      <c r="D323" s="12" t="s">
        <v>485</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11">
        <v>0</v>
      </c>
      <c r="AK323" s="11">
        <v>0</v>
      </c>
      <c r="AL323" s="11">
        <v>0</v>
      </c>
      <c r="AM323" s="11">
        <v>0.25</v>
      </c>
      <c r="AN323" s="11">
        <v>3000</v>
      </c>
      <c r="AO323" s="11">
        <v>0.2</v>
      </c>
      <c r="AP323" s="11">
        <v>0</v>
      </c>
      <c r="AQ323" s="6">
        <v>0</v>
      </c>
      <c r="AR323" s="11" t="s">
        <v>494</v>
      </c>
      <c r="AS323" s="12" t="s">
        <v>335</v>
      </c>
      <c r="AT323" s="11" t="s">
        <v>495</v>
      </c>
      <c r="AU323" s="18">
        <v>10000007</v>
      </c>
      <c r="AV323" s="18">
        <v>21000020</v>
      </c>
      <c r="AW323" s="12" t="s">
        <v>139</v>
      </c>
      <c r="AX323" s="11">
        <v>0</v>
      </c>
      <c r="AY323" s="13">
        <v>0</v>
      </c>
      <c r="AZ323" s="13">
        <v>0</v>
      </c>
      <c r="BA323" s="59" t="str">
        <f t="shared" si="11"/>
        <v>立即对周围内的怪物造成200%攻击伤害+1050点固定伤害,并使目标眩晕1秒</v>
      </c>
      <c r="BB323" s="11">
        <v>0</v>
      </c>
      <c r="BC323" s="11">
        <v>0</v>
      </c>
      <c r="BD323" s="11">
        <v>0</v>
      </c>
      <c r="BE323" s="11">
        <v>0</v>
      </c>
      <c r="BF323" s="11">
        <v>0</v>
      </c>
      <c r="BG323" s="11">
        <v>0</v>
      </c>
      <c r="BH323" s="9">
        <v>0</v>
      </c>
    </row>
    <row r="324" spans="3:60" ht="20.100000000000001" customHeight="1">
      <c r="C324" s="11">
        <v>61011206</v>
      </c>
      <c r="D324" s="12" t="s">
        <v>485</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11">
        <v>0</v>
      </c>
      <c r="AK324" s="11">
        <v>0</v>
      </c>
      <c r="AL324" s="11">
        <v>0</v>
      </c>
      <c r="AM324" s="11">
        <v>0.25</v>
      </c>
      <c r="AN324" s="11">
        <v>3000</v>
      </c>
      <c r="AO324" s="11">
        <v>0.2</v>
      </c>
      <c r="AP324" s="11">
        <v>0</v>
      </c>
      <c r="AQ324" s="6">
        <v>0</v>
      </c>
      <c r="AR324" s="11" t="s">
        <v>494</v>
      </c>
      <c r="AS324" s="12" t="s">
        <v>335</v>
      </c>
      <c r="AT324" s="11" t="s">
        <v>495</v>
      </c>
      <c r="AU324" s="18">
        <v>10000007</v>
      </c>
      <c r="AV324" s="18">
        <v>21000020</v>
      </c>
      <c r="AW324" s="12" t="s">
        <v>139</v>
      </c>
      <c r="AX324" s="11">
        <v>0</v>
      </c>
      <c r="AY324" s="13">
        <v>0</v>
      </c>
      <c r="AZ324" s="13">
        <v>0</v>
      </c>
      <c r="BA324" s="59" t="str">
        <f t="shared" si="11"/>
        <v>立即对周围内的怪物造成200%攻击伤害+1400点固定伤害,并使目标眩晕1秒</v>
      </c>
      <c r="BB324" s="11">
        <v>0</v>
      </c>
      <c r="BC324" s="11">
        <v>0</v>
      </c>
      <c r="BD324" s="11">
        <v>0</v>
      </c>
      <c r="BE324" s="11">
        <v>0</v>
      </c>
      <c r="BF324" s="11">
        <v>0</v>
      </c>
      <c r="BG324" s="11">
        <v>0</v>
      </c>
      <c r="BH324" s="9">
        <v>0</v>
      </c>
    </row>
    <row r="325" spans="3:60" ht="20.100000000000001" customHeight="1">
      <c r="C325" s="11">
        <v>61011301</v>
      </c>
      <c r="D325" s="12" t="s">
        <v>486</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496</v>
      </c>
      <c r="AG325" s="6">
        <v>2</v>
      </c>
      <c r="AH325" s="6">
        <v>1</v>
      </c>
      <c r="AI325" s="6">
        <v>6</v>
      </c>
      <c r="AJ325" s="11">
        <v>0</v>
      </c>
      <c r="AK325" s="11">
        <v>0</v>
      </c>
      <c r="AL325" s="11">
        <v>0</v>
      </c>
      <c r="AM325" s="11">
        <v>0.5</v>
      </c>
      <c r="AN325" s="11">
        <v>3000</v>
      </c>
      <c r="AO325" s="11">
        <v>0.4</v>
      </c>
      <c r="AP325" s="11">
        <v>0</v>
      </c>
      <c r="AQ325" s="6">
        <v>0</v>
      </c>
      <c r="AR325" s="11" t="s">
        <v>494</v>
      </c>
      <c r="AS325" s="12" t="s">
        <v>487</v>
      </c>
      <c r="AT325" s="11" t="s">
        <v>497</v>
      </c>
      <c r="AU325" s="18">
        <v>10000015</v>
      </c>
      <c r="AV325" s="18">
        <v>21000030</v>
      </c>
      <c r="AW325" s="12" t="s">
        <v>488</v>
      </c>
      <c r="AX325" s="11">
        <v>0</v>
      </c>
      <c r="AY325" s="13">
        <v>0</v>
      </c>
      <c r="AZ325" s="13">
        <v>0</v>
      </c>
      <c r="BA325" s="59" t="str">
        <f>"立即跳跃至目标区域并对其怪物造成"&amp;W325*100&amp;"%攻击伤害+"&amp;X325&amp;"点固定伤害,并使目标眩晕1秒"</f>
        <v>立即跳跃至目标区域并对其怪物造成200%攻击伤害+210点固定伤害,并使目标眩晕1秒</v>
      </c>
      <c r="BB325" s="11">
        <v>0</v>
      </c>
      <c r="BC325" s="11">
        <v>0</v>
      </c>
      <c r="BD325" s="11">
        <v>0</v>
      </c>
      <c r="BE325" s="11">
        <v>0</v>
      </c>
      <c r="BF325" s="11">
        <v>0</v>
      </c>
      <c r="BG325" s="11">
        <v>0</v>
      </c>
      <c r="BH325" s="9">
        <v>0</v>
      </c>
    </row>
    <row r="326" spans="3:60" ht="20.100000000000001" customHeight="1">
      <c r="C326" s="11">
        <v>61011302</v>
      </c>
      <c r="D326" s="12" t="s">
        <v>486</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496</v>
      </c>
      <c r="AG326" s="6">
        <v>2</v>
      </c>
      <c r="AH326" s="6">
        <v>1</v>
      </c>
      <c r="AI326" s="6">
        <v>6</v>
      </c>
      <c r="AJ326" s="11">
        <v>0</v>
      </c>
      <c r="AK326" s="11">
        <v>0</v>
      </c>
      <c r="AL326" s="11">
        <v>0</v>
      </c>
      <c r="AM326" s="11">
        <v>0.5</v>
      </c>
      <c r="AN326" s="11">
        <v>3000</v>
      </c>
      <c r="AO326" s="11">
        <v>0.4</v>
      </c>
      <c r="AP326" s="11">
        <v>0</v>
      </c>
      <c r="AQ326" s="6">
        <v>0</v>
      </c>
      <c r="AR326" s="11" t="s">
        <v>494</v>
      </c>
      <c r="AS326" s="12" t="s">
        <v>487</v>
      </c>
      <c r="AT326" s="11" t="s">
        <v>497</v>
      </c>
      <c r="AU326" s="18">
        <v>10000015</v>
      </c>
      <c r="AV326" s="18">
        <v>21000030</v>
      </c>
      <c r="AW326" s="12" t="s">
        <v>488</v>
      </c>
      <c r="AX326" s="11">
        <v>0</v>
      </c>
      <c r="AY326" s="13">
        <v>0</v>
      </c>
      <c r="AZ326" s="13">
        <v>0</v>
      </c>
      <c r="BA326" s="59" t="str">
        <f t="shared" ref="BA326:BA330" si="12">"立即跳跃至目标区域并对其怪物造成"&amp;W326*100&amp;"%攻击伤害+"&amp;X326&amp;"点固定伤害,并使目标眩晕1秒"</f>
        <v>立即跳跃至目标区域并对其怪物造成200%攻击伤害+210点固定伤害,并使目标眩晕1秒</v>
      </c>
      <c r="BB326" s="11">
        <v>0</v>
      </c>
      <c r="BC326" s="11">
        <v>0</v>
      </c>
      <c r="BD326" s="11">
        <v>0</v>
      </c>
      <c r="BE326" s="11">
        <v>0</v>
      </c>
      <c r="BF326" s="11">
        <v>0</v>
      </c>
      <c r="BG326" s="11">
        <v>0</v>
      </c>
      <c r="BH326" s="9">
        <v>0</v>
      </c>
    </row>
    <row r="327" spans="3:60" ht="20.100000000000001" customHeight="1">
      <c r="C327" s="11">
        <v>61011303</v>
      </c>
      <c r="D327" s="12" t="s">
        <v>486</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496</v>
      </c>
      <c r="AG327" s="6">
        <v>2</v>
      </c>
      <c r="AH327" s="6">
        <v>1</v>
      </c>
      <c r="AI327" s="6">
        <v>6</v>
      </c>
      <c r="AJ327" s="11">
        <v>0</v>
      </c>
      <c r="AK327" s="11">
        <v>0</v>
      </c>
      <c r="AL327" s="11">
        <v>0</v>
      </c>
      <c r="AM327" s="11">
        <v>0.5</v>
      </c>
      <c r="AN327" s="11">
        <v>3000</v>
      </c>
      <c r="AO327" s="11">
        <v>0.4</v>
      </c>
      <c r="AP327" s="11">
        <v>0</v>
      </c>
      <c r="AQ327" s="6">
        <v>0</v>
      </c>
      <c r="AR327" s="11" t="s">
        <v>494</v>
      </c>
      <c r="AS327" s="12" t="s">
        <v>487</v>
      </c>
      <c r="AT327" s="11" t="s">
        <v>497</v>
      </c>
      <c r="AU327" s="18">
        <v>10000015</v>
      </c>
      <c r="AV327" s="18">
        <v>21000030</v>
      </c>
      <c r="AW327" s="12" t="s">
        <v>488</v>
      </c>
      <c r="AX327" s="11">
        <v>0</v>
      </c>
      <c r="AY327" s="13">
        <v>0</v>
      </c>
      <c r="AZ327" s="13">
        <v>0</v>
      </c>
      <c r="BA327" s="59" t="str">
        <f t="shared" si="12"/>
        <v>立即跳跃至目标区域并对其怪物造成200%攻击伤害+420点固定伤害,并使目标眩晕1秒</v>
      </c>
      <c r="BB327" s="11">
        <v>0</v>
      </c>
      <c r="BC327" s="11">
        <v>0</v>
      </c>
      <c r="BD327" s="11">
        <v>0</v>
      </c>
      <c r="BE327" s="11">
        <v>0</v>
      </c>
      <c r="BF327" s="11">
        <v>0</v>
      </c>
      <c r="BG327" s="11">
        <v>0</v>
      </c>
      <c r="BH327" s="9">
        <v>0</v>
      </c>
    </row>
    <row r="328" spans="3:60" ht="20.100000000000001" customHeight="1">
      <c r="C328" s="11">
        <v>61011304</v>
      </c>
      <c r="D328" s="12" t="s">
        <v>486</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496</v>
      </c>
      <c r="AG328" s="6">
        <v>2</v>
      </c>
      <c r="AH328" s="6">
        <v>1</v>
      </c>
      <c r="AI328" s="6">
        <v>6</v>
      </c>
      <c r="AJ328" s="11">
        <v>0</v>
      </c>
      <c r="AK328" s="11">
        <v>0</v>
      </c>
      <c r="AL328" s="11">
        <v>0</v>
      </c>
      <c r="AM328" s="11">
        <v>0.5</v>
      </c>
      <c r="AN328" s="11">
        <v>3000</v>
      </c>
      <c r="AO328" s="11">
        <v>0.4</v>
      </c>
      <c r="AP328" s="11">
        <v>0</v>
      </c>
      <c r="AQ328" s="6">
        <v>0</v>
      </c>
      <c r="AR328" s="11" t="s">
        <v>494</v>
      </c>
      <c r="AS328" s="12" t="s">
        <v>487</v>
      </c>
      <c r="AT328" s="11" t="s">
        <v>497</v>
      </c>
      <c r="AU328" s="18">
        <v>10000015</v>
      </c>
      <c r="AV328" s="18">
        <v>21000030</v>
      </c>
      <c r="AW328" s="12" t="s">
        <v>488</v>
      </c>
      <c r="AX328" s="11">
        <v>0</v>
      </c>
      <c r="AY328" s="13">
        <v>0</v>
      </c>
      <c r="AZ328" s="13">
        <v>0</v>
      </c>
      <c r="BA328" s="59" t="str">
        <f t="shared" si="12"/>
        <v>立即跳跃至目标区域并对其怪物造成200%攻击伤害+700点固定伤害,并使目标眩晕1秒</v>
      </c>
      <c r="BB328" s="11">
        <v>0</v>
      </c>
      <c r="BC328" s="11">
        <v>0</v>
      </c>
      <c r="BD328" s="11">
        <v>0</v>
      </c>
      <c r="BE328" s="11">
        <v>0</v>
      </c>
      <c r="BF328" s="11">
        <v>0</v>
      </c>
      <c r="BG328" s="11">
        <v>0</v>
      </c>
      <c r="BH328" s="9">
        <v>0</v>
      </c>
    </row>
    <row r="329" spans="3:60" ht="20.100000000000001" customHeight="1">
      <c r="C329" s="11">
        <v>61011305</v>
      </c>
      <c r="D329" s="12" t="s">
        <v>486</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496</v>
      </c>
      <c r="AG329" s="6">
        <v>2</v>
      </c>
      <c r="AH329" s="6">
        <v>1</v>
      </c>
      <c r="AI329" s="6">
        <v>6</v>
      </c>
      <c r="AJ329" s="11">
        <v>0</v>
      </c>
      <c r="AK329" s="11">
        <v>0</v>
      </c>
      <c r="AL329" s="11">
        <v>0</v>
      </c>
      <c r="AM329" s="11">
        <v>0.5</v>
      </c>
      <c r="AN329" s="11">
        <v>3000</v>
      </c>
      <c r="AO329" s="11">
        <v>0.4</v>
      </c>
      <c r="AP329" s="11">
        <v>0</v>
      </c>
      <c r="AQ329" s="6">
        <v>0</v>
      </c>
      <c r="AR329" s="11" t="s">
        <v>494</v>
      </c>
      <c r="AS329" s="12" t="s">
        <v>487</v>
      </c>
      <c r="AT329" s="11" t="s">
        <v>497</v>
      </c>
      <c r="AU329" s="18">
        <v>10000015</v>
      </c>
      <c r="AV329" s="18">
        <v>21000030</v>
      </c>
      <c r="AW329" s="12" t="s">
        <v>488</v>
      </c>
      <c r="AX329" s="11">
        <v>0</v>
      </c>
      <c r="AY329" s="13">
        <v>0</v>
      </c>
      <c r="AZ329" s="13">
        <v>0</v>
      </c>
      <c r="BA329" s="59" t="str">
        <f t="shared" si="12"/>
        <v>立即跳跃至目标区域并对其怪物造成200%攻击伤害+1050点固定伤害,并使目标眩晕1秒</v>
      </c>
      <c r="BB329" s="11">
        <v>0</v>
      </c>
      <c r="BC329" s="11">
        <v>0</v>
      </c>
      <c r="BD329" s="11">
        <v>0</v>
      </c>
      <c r="BE329" s="11">
        <v>0</v>
      </c>
      <c r="BF329" s="11">
        <v>0</v>
      </c>
      <c r="BG329" s="11">
        <v>0</v>
      </c>
      <c r="BH329" s="9">
        <v>0</v>
      </c>
    </row>
    <row r="330" spans="3:60" ht="20.100000000000001" customHeight="1">
      <c r="C330" s="11">
        <v>61011306</v>
      </c>
      <c r="D330" s="12" t="s">
        <v>486</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496</v>
      </c>
      <c r="AG330" s="6">
        <v>2</v>
      </c>
      <c r="AH330" s="6">
        <v>1</v>
      </c>
      <c r="AI330" s="6">
        <v>6</v>
      </c>
      <c r="AJ330" s="11">
        <v>0</v>
      </c>
      <c r="AK330" s="11">
        <v>0</v>
      </c>
      <c r="AL330" s="11">
        <v>0</v>
      </c>
      <c r="AM330" s="11">
        <v>0.5</v>
      </c>
      <c r="AN330" s="11">
        <v>3000</v>
      </c>
      <c r="AO330" s="11">
        <v>0.4</v>
      </c>
      <c r="AP330" s="11">
        <v>0</v>
      </c>
      <c r="AQ330" s="6">
        <v>0</v>
      </c>
      <c r="AR330" s="11" t="s">
        <v>494</v>
      </c>
      <c r="AS330" s="12" t="s">
        <v>487</v>
      </c>
      <c r="AT330" s="11" t="s">
        <v>497</v>
      </c>
      <c r="AU330" s="18">
        <v>10000015</v>
      </c>
      <c r="AV330" s="18">
        <v>21000030</v>
      </c>
      <c r="AW330" s="12" t="s">
        <v>488</v>
      </c>
      <c r="AX330" s="11">
        <v>0</v>
      </c>
      <c r="AY330" s="13">
        <v>0</v>
      </c>
      <c r="AZ330" s="13">
        <v>0</v>
      </c>
      <c r="BA330" s="59" t="str">
        <f t="shared" si="12"/>
        <v>立即跳跃至目标区域并对其怪物造成200%攻击伤害+1400点固定伤害,并使目标眩晕1秒</v>
      </c>
      <c r="BB330" s="11">
        <v>0</v>
      </c>
      <c r="BC330" s="11">
        <v>0</v>
      </c>
      <c r="BD330" s="11">
        <v>0</v>
      </c>
      <c r="BE330" s="11">
        <v>0</v>
      </c>
      <c r="BF330" s="11">
        <v>0</v>
      </c>
      <c r="BG330" s="11">
        <v>0</v>
      </c>
      <c r="BH330" s="9">
        <v>0</v>
      </c>
    </row>
    <row r="331" spans="3:60" ht="20.100000000000001" customHeight="1">
      <c r="C331" s="11">
        <v>61012101</v>
      </c>
      <c r="D331" s="12" t="s">
        <v>498</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499</v>
      </c>
      <c r="AG331" s="6">
        <v>2</v>
      </c>
      <c r="AH331" s="6">
        <v>2</v>
      </c>
      <c r="AI331" s="6">
        <v>1.5</v>
      </c>
      <c r="AJ331" s="11">
        <v>0</v>
      </c>
      <c r="AK331" s="11">
        <v>0</v>
      </c>
      <c r="AL331" s="11">
        <v>0</v>
      </c>
      <c r="AM331" s="11">
        <v>0.5</v>
      </c>
      <c r="AN331" s="11">
        <v>3000</v>
      </c>
      <c r="AO331" s="11">
        <v>0.5</v>
      </c>
      <c r="AP331" s="11">
        <v>0</v>
      </c>
      <c r="AQ331" s="6">
        <v>0</v>
      </c>
      <c r="AR331" s="11">
        <v>90001031</v>
      </c>
      <c r="AS331" s="12" t="s">
        <v>196</v>
      </c>
      <c r="AT331" s="11" t="s">
        <v>500</v>
      </c>
      <c r="AU331" s="18">
        <v>10001007</v>
      </c>
      <c r="AV331" s="18">
        <v>21000010</v>
      </c>
      <c r="AW331" s="12" t="s">
        <v>139</v>
      </c>
      <c r="AX331" s="11">
        <v>0</v>
      </c>
      <c r="AY331" s="13">
        <v>0</v>
      </c>
      <c r="AZ331" s="13">
        <v>0</v>
      </c>
      <c r="BA331" s="59" t="str">
        <f>"立即对目标范围内的怪物造成"&amp;W331*100&amp;"%攻击伤害+"&amp;X331&amp;"点固定伤害,并使目标速度降低50%,持续6秒"</f>
        <v>立即对目标范围内的怪物造成200%攻击伤害+210点固定伤害,并使目标速度降低50%,持续6秒</v>
      </c>
      <c r="BB331" s="11">
        <v>0</v>
      </c>
      <c r="BC331" s="11">
        <v>0</v>
      </c>
      <c r="BD331" s="11">
        <v>0</v>
      </c>
      <c r="BE331" s="11">
        <v>0</v>
      </c>
      <c r="BF331" s="11">
        <v>0</v>
      </c>
      <c r="BG331" s="11">
        <v>0</v>
      </c>
      <c r="BH331" s="9">
        <v>0</v>
      </c>
    </row>
    <row r="332" spans="3:60" ht="20.100000000000001" customHeight="1">
      <c r="C332" s="11">
        <v>61012102</v>
      </c>
      <c r="D332" s="12" t="s">
        <v>498</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499</v>
      </c>
      <c r="AG332" s="6">
        <v>2</v>
      </c>
      <c r="AH332" s="6">
        <v>2</v>
      </c>
      <c r="AI332" s="6">
        <v>1.5</v>
      </c>
      <c r="AJ332" s="11">
        <v>0</v>
      </c>
      <c r="AK332" s="11">
        <v>0</v>
      </c>
      <c r="AL332" s="11">
        <v>0</v>
      </c>
      <c r="AM332" s="11">
        <v>0.5</v>
      </c>
      <c r="AN332" s="11">
        <v>3000</v>
      </c>
      <c r="AO332" s="11">
        <v>0.5</v>
      </c>
      <c r="AP332" s="11">
        <v>0</v>
      </c>
      <c r="AQ332" s="6">
        <v>0</v>
      </c>
      <c r="AR332" s="11" t="s">
        <v>501</v>
      </c>
      <c r="AS332" s="12" t="s">
        <v>196</v>
      </c>
      <c r="AT332" s="11" t="s">
        <v>500</v>
      </c>
      <c r="AU332" s="18">
        <v>10001007</v>
      </c>
      <c r="AV332" s="18">
        <v>21000010</v>
      </c>
      <c r="AW332" s="12" t="s">
        <v>139</v>
      </c>
      <c r="AX332" s="11">
        <v>0</v>
      </c>
      <c r="AY332" s="13">
        <v>0</v>
      </c>
      <c r="AZ332" s="13">
        <v>0</v>
      </c>
      <c r="BA332" s="59" t="str">
        <f t="shared" ref="BA332:BA336" si="13">"立即对目标范围内的怪物造成"&amp;W332*100&amp;"%攻击伤害+"&amp;X332&amp;"点固定伤害,并使目标速度降低50%,持续6秒"</f>
        <v>立即对目标范围内的怪物造成200%攻击伤害+210点固定伤害,并使目标速度降低50%,持续6秒</v>
      </c>
      <c r="BB332" s="11">
        <v>0</v>
      </c>
      <c r="BC332" s="11">
        <v>0</v>
      </c>
      <c r="BD332" s="11">
        <v>0</v>
      </c>
      <c r="BE332" s="11">
        <v>0</v>
      </c>
      <c r="BF332" s="11">
        <v>0</v>
      </c>
      <c r="BG332" s="11">
        <v>0</v>
      </c>
      <c r="BH332" s="9">
        <v>0</v>
      </c>
    </row>
    <row r="333" spans="3:60" ht="20.100000000000001" customHeight="1">
      <c r="C333" s="11">
        <v>61012103</v>
      </c>
      <c r="D333" s="12" t="s">
        <v>498</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499</v>
      </c>
      <c r="AG333" s="6">
        <v>2</v>
      </c>
      <c r="AH333" s="6">
        <v>2</v>
      </c>
      <c r="AI333" s="6">
        <v>1.5</v>
      </c>
      <c r="AJ333" s="11">
        <v>0</v>
      </c>
      <c r="AK333" s="11">
        <v>0</v>
      </c>
      <c r="AL333" s="11">
        <v>0</v>
      </c>
      <c r="AM333" s="11">
        <v>0.5</v>
      </c>
      <c r="AN333" s="11">
        <v>3000</v>
      </c>
      <c r="AO333" s="11">
        <v>0.5</v>
      </c>
      <c r="AP333" s="11">
        <v>0</v>
      </c>
      <c r="AQ333" s="6">
        <v>0</v>
      </c>
      <c r="AR333" s="11" t="s">
        <v>501</v>
      </c>
      <c r="AS333" s="12" t="s">
        <v>196</v>
      </c>
      <c r="AT333" s="11" t="s">
        <v>500</v>
      </c>
      <c r="AU333" s="18">
        <v>10001007</v>
      </c>
      <c r="AV333" s="18">
        <v>21000010</v>
      </c>
      <c r="AW333" s="12" t="s">
        <v>139</v>
      </c>
      <c r="AX333" s="11">
        <v>0</v>
      </c>
      <c r="AY333" s="13">
        <v>0</v>
      </c>
      <c r="AZ333" s="13">
        <v>0</v>
      </c>
      <c r="BA333" s="59" t="str">
        <f t="shared" si="13"/>
        <v>立即对目标范围内的怪物造成200%攻击伤害+420点固定伤害,并使目标速度降低50%,持续6秒</v>
      </c>
      <c r="BB333" s="11">
        <v>0</v>
      </c>
      <c r="BC333" s="11">
        <v>0</v>
      </c>
      <c r="BD333" s="11">
        <v>0</v>
      </c>
      <c r="BE333" s="11">
        <v>0</v>
      </c>
      <c r="BF333" s="11">
        <v>0</v>
      </c>
      <c r="BG333" s="11">
        <v>0</v>
      </c>
      <c r="BH333" s="9">
        <v>0</v>
      </c>
    </row>
    <row r="334" spans="3:60" ht="20.100000000000001" customHeight="1">
      <c r="C334" s="11">
        <v>61012104</v>
      </c>
      <c r="D334" s="12" t="s">
        <v>498</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499</v>
      </c>
      <c r="AG334" s="6">
        <v>2</v>
      </c>
      <c r="AH334" s="6">
        <v>2</v>
      </c>
      <c r="AI334" s="6">
        <v>1.5</v>
      </c>
      <c r="AJ334" s="11">
        <v>0</v>
      </c>
      <c r="AK334" s="11">
        <v>0</v>
      </c>
      <c r="AL334" s="11">
        <v>0</v>
      </c>
      <c r="AM334" s="11">
        <v>0.5</v>
      </c>
      <c r="AN334" s="11">
        <v>3000</v>
      </c>
      <c r="AO334" s="11">
        <v>0.5</v>
      </c>
      <c r="AP334" s="11">
        <v>0</v>
      </c>
      <c r="AQ334" s="6">
        <v>0</v>
      </c>
      <c r="AR334" s="11" t="s">
        <v>501</v>
      </c>
      <c r="AS334" s="12" t="s">
        <v>196</v>
      </c>
      <c r="AT334" s="11" t="s">
        <v>500</v>
      </c>
      <c r="AU334" s="18">
        <v>10001007</v>
      </c>
      <c r="AV334" s="18">
        <v>21000010</v>
      </c>
      <c r="AW334" s="12" t="s">
        <v>139</v>
      </c>
      <c r="AX334" s="11">
        <v>0</v>
      </c>
      <c r="AY334" s="13">
        <v>0</v>
      </c>
      <c r="AZ334" s="13">
        <v>0</v>
      </c>
      <c r="BA334" s="59" t="str">
        <f t="shared" si="13"/>
        <v>立即对目标范围内的怪物造成200%攻击伤害+700点固定伤害,并使目标速度降低50%,持续6秒</v>
      </c>
      <c r="BB334" s="11">
        <v>0</v>
      </c>
      <c r="BC334" s="11">
        <v>0</v>
      </c>
      <c r="BD334" s="11">
        <v>0</v>
      </c>
      <c r="BE334" s="11">
        <v>0</v>
      </c>
      <c r="BF334" s="11">
        <v>0</v>
      </c>
      <c r="BG334" s="11">
        <v>0</v>
      </c>
      <c r="BH334" s="9">
        <v>0</v>
      </c>
    </row>
    <row r="335" spans="3:60" ht="20.100000000000001" customHeight="1">
      <c r="C335" s="11">
        <v>61012105</v>
      </c>
      <c r="D335" s="12" t="s">
        <v>498</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499</v>
      </c>
      <c r="AG335" s="6">
        <v>2</v>
      </c>
      <c r="AH335" s="6">
        <v>2</v>
      </c>
      <c r="AI335" s="6">
        <v>1.5</v>
      </c>
      <c r="AJ335" s="11">
        <v>0</v>
      </c>
      <c r="AK335" s="11">
        <v>0</v>
      </c>
      <c r="AL335" s="11">
        <v>0</v>
      </c>
      <c r="AM335" s="11">
        <v>0.5</v>
      </c>
      <c r="AN335" s="11">
        <v>3000</v>
      </c>
      <c r="AO335" s="11">
        <v>0.5</v>
      </c>
      <c r="AP335" s="11">
        <v>0</v>
      </c>
      <c r="AQ335" s="6">
        <v>0</v>
      </c>
      <c r="AR335" s="11" t="s">
        <v>501</v>
      </c>
      <c r="AS335" s="12" t="s">
        <v>196</v>
      </c>
      <c r="AT335" s="11" t="s">
        <v>500</v>
      </c>
      <c r="AU335" s="18">
        <v>10001007</v>
      </c>
      <c r="AV335" s="18">
        <v>21000010</v>
      </c>
      <c r="AW335" s="12" t="s">
        <v>139</v>
      </c>
      <c r="AX335" s="11">
        <v>0</v>
      </c>
      <c r="AY335" s="13">
        <v>0</v>
      </c>
      <c r="AZ335" s="13">
        <v>0</v>
      </c>
      <c r="BA335" s="59" t="str">
        <f t="shared" si="13"/>
        <v>立即对目标范围内的怪物造成200%攻击伤害+1050点固定伤害,并使目标速度降低50%,持续6秒</v>
      </c>
      <c r="BB335" s="11">
        <v>0</v>
      </c>
      <c r="BC335" s="11">
        <v>0</v>
      </c>
      <c r="BD335" s="11">
        <v>0</v>
      </c>
      <c r="BE335" s="11">
        <v>0</v>
      </c>
      <c r="BF335" s="11">
        <v>0</v>
      </c>
      <c r="BG335" s="11">
        <v>0</v>
      </c>
      <c r="BH335" s="9">
        <v>0</v>
      </c>
    </row>
    <row r="336" spans="3:60" ht="20.100000000000001" customHeight="1">
      <c r="C336" s="11">
        <v>61012106</v>
      </c>
      <c r="D336" s="12" t="s">
        <v>498</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499</v>
      </c>
      <c r="AG336" s="6">
        <v>2</v>
      </c>
      <c r="AH336" s="6">
        <v>2</v>
      </c>
      <c r="AI336" s="6">
        <v>1.5</v>
      </c>
      <c r="AJ336" s="11">
        <v>0</v>
      </c>
      <c r="AK336" s="11">
        <v>0</v>
      </c>
      <c r="AL336" s="11">
        <v>0</v>
      </c>
      <c r="AM336" s="11">
        <v>0.5</v>
      </c>
      <c r="AN336" s="11">
        <v>3000</v>
      </c>
      <c r="AO336" s="11">
        <v>0.5</v>
      </c>
      <c r="AP336" s="11">
        <v>0</v>
      </c>
      <c r="AQ336" s="6">
        <v>0</v>
      </c>
      <c r="AR336" s="11" t="s">
        <v>501</v>
      </c>
      <c r="AS336" s="12" t="s">
        <v>196</v>
      </c>
      <c r="AT336" s="11" t="s">
        <v>500</v>
      </c>
      <c r="AU336" s="18">
        <v>10001007</v>
      </c>
      <c r="AV336" s="18">
        <v>21000010</v>
      </c>
      <c r="AW336" s="12" t="s">
        <v>139</v>
      </c>
      <c r="AX336" s="11">
        <v>0</v>
      </c>
      <c r="AY336" s="13">
        <v>0</v>
      </c>
      <c r="AZ336" s="13">
        <v>0</v>
      </c>
      <c r="BA336" s="59" t="str">
        <f t="shared" si="13"/>
        <v>立即对目标范围内的怪物造成200%攻击伤害+1400点固定伤害,并使目标速度降低50%,持续6秒</v>
      </c>
      <c r="BB336" s="11">
        <v>0</v>
      </c>
      <c r="BC336" s="11">
        <v>0</v>
      </c>
      <c r="BD336" s="11">
        <v>0</v>
      </c>
      <c r="BE336" s="11">
        <v>0</v>
      </c>
      <c r="BF336" s="11">
        <v>0</v>
      </c>
      <c r="BG336" s="11">
        <v>0</v>
      </c>
      <c r="BH336" s="9">
        <v>0</v>
      </c>
    </row>
    <row r="337" spans="3:60" ht="20.100000000000001" customHeight="1">
      <c r="C337" s="11">
        <v>61012201</v>
      </c>
      <c r="D337" s="12" t="s">
        <v>178</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v>
      </c>
      <c r="X337" s="11">
        <v>300</v>
      </c>
      <c r="Y337" s="11">
        <v>1</v>
      </c>
      <c r="Z337" s="11">
        <v>0</v>
      </c>
      <c r="AA337" s="11">
        <v>0</v>
      </c>
      <c r="AB337" s="11">
        <v>0</v>
      </c>
      <c r="AC337" s="11">
        <v>0</v>
      </c>
      <c r="AD337" s="11">
        <v>15</v>
      </c>
      <c r="AE337" s="11">
        <v>1</v>
      </c>
      <c r="AF337" s="11" t="s">
        <v>502</v>
      </c>
      <c r="AG337" s="6">
        <v>2</v>
      </c>
      <c r="AH337" s="6">
        <v>0</v>
      </c>
      <c r="AI337" s="6">
        <v>0</v>
      </c>
      <c r="AJ337" s="11">
        <v>0</v>
      </c>
      <c r="AK337" s="11">
        <v>0</v>
      </c>
      <c r="AL337" s="11">
        <v>0</v>
      </c>
      <c r="AM337" s="11">
        <v>0</v>
      </c>
      <c r="AN337" s="11">
        <v>3000</v>
      </c>
      <c r="AO337" s="11">
        <v>0.1</v>
      </c>
      <c r="AP337" s="11">
        <v>0</v>
      </c>
      <c r="AQ337" s="6">
        <v>0</v>
      </c>
      <c r="AR337" s="11" t="s">
        <v>137</v>
      </c>
      <c r="AS337" s="12" t="s">
        <v>503</v>
      </c>
      <c r="AT337" s="11" t="s">
        <v>374</v>
      </c>
      <c r="AU337" s="18">
        <v>10000001</v>
      </c>
      <c r="AV337" s="18">
        <v>21000120</v>
      </c>
      <c r="AW337" s="12" t="s">
        <v>504</v>
      </c>
      <c r="AX337" s="11">
        <v>0</v>
      </c>
      <c r="AY337" s="13">
        <v>0</v>
      </c>
      <c r="AZ337" s="13">
        <v>0</v>
      </c>
      <c r="BA337" s="59" t="str">
        <f>"每秒对周围的怪物造成"&amp;W337*100&amp;"%攻击伤害+"&amp;X337&amp;"点固定伤害.持续4秒"</f>
        <v>每秒对周围的怪物造成100%攻击伤害+300点固定伤害.持续4秒</v>
      </c>
      <c r="BB337" s="11">
        <v>0</v>
      </c>
      <c r="BC337" s="11">
        <v>0</v>
      </c>
      <c r="BD337" s="11">
        <v>0</v>
      </c>
      <c r="BE337" s="11">
        <v>0</v>
      </c>
      <c r="BF337" s="11">
        <v>0</v>
      </c>
      <c r="BG337" s="11">
        <v>0</v>
      </c>
      <c r="BH337" s="9">
        <v>0</v>
      </c>
    </row>
    <row r="338" spans="3:60" ht="20.100000000000001" customHeight="1">
      <c r="C338" s="11">
        <v>61012202</v>
      </c>
      <c r="D338" s="12" t="s">
        <v>178</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v>
      </c>
      <c r="X338" s="11">
        <v>300</v>
      </c>
      <c r="Y338" s="11">
        <v>1</v>
      </c>
      <c r="Z338" s="11">
        <v>0</v>
      </c>
      <c r="AA338" s="11">
        <v>0</v>
      </c>
      <c r="AB338" s="11">
        <v>0</v>
      </c>
      <c r="AC338" s="11">
        <v>0</v>
      </c>
      <c r="AD338" s="11">
        <v>15</v>
      </c>
      <c r="AE338" s="11">
        <v>1</v>
      </c>
      <c r="AF338" s="11" t="s">
        <v>502</v>
      </c>
      <c r="AG338" s="6">
        <v>2</v>
      </c>
      <c r="AH338" s="6">
        <v>0</v>
      </c>
      <c r="AI338" s="6">
        <v>0</v>
      </c>
      <c r="AJ338" s="11">
        <v>0</v>
      </c>
      <c r="AK338" s="11">
        <v>0</v>
      </c>
      <c r="AL338" s="11">
        <v>0</v>
      </c>
      <c r="AM338" s="11">
        <v>0</v>
      </c>
      <c r="AN338" s="11">
        <v>3000</v>
      </c>
      <c r="AO338" s="11">
        <v>0.1</v>
      </c>
      <c r="AP338" s="11">
        <v>0</v>
      </c>
      <c r="AQ338" s="6">
        <v>0</v>
      </c>
      <c r="AR338" s="11" t="s">
        <v>137</v>
      </c>
      <c r="AS338" s="12" t="s">
        <v>503</v>
      </c>
      <c r="AT338" s="11" t="s">
        <v>374</v>
      </c>
      <c r="AU338" s="18">
        <v>10000001</v>
      </c>
      <c r="AV338" s="18">
        <v>21000120</v>
      </c>
      <c r="AW338" s="12" t="s">
        <v>504</v>
      </c>
      <c r="AX338" s="11">
        <v>0</v>
      </c>
      <c r="AY338" s="13">
        <v>0</v>
      </c>
      <c r="AZ338" s="13">
        <v>0</v>
      </c>
      <c r="BA338" s="59" t="str">
        <f t="shared" ref="BA338:BA342" si="14">"每秒对周围的怪物造成"&amp;W338*100&amp;"%攻击伤害+"&amp;X338&amp;"点固定伤害.持续4秒"</f>
        <v>每秒对周围的怪物造成100%攻击伤害+300点固定伤害.持续4秒</v>
      </c>
      <c r="BB338" s="11">
        <v>0</v>
      </c>
      <c r="BC338" s="11">
        <v>0</v>
      </c>
      <c r="BD338" s="11">
        <v>0</v>
      </c>
      <c r="BE338" s="11">
        <v>0</v>
      </c>
      <c r="BF338" s="11">
        <v>0</v>
      </c>
      <c r="BG338" s="11">
        <v>0</v>
      </c>
      <c r="BH338" s="9">
        <v>0</v>
      </c>
    </row>
    <row r="339" spans="3:60" ht="20.100000000000001" customHeight="1">
      <c r="C339" s="11">
        <v>61012203</v>
      </c>
      <c r="D339" s="12" t="s">
        <v>178</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v>
      </c>
      <c r="X339" s="11">
        <v>450</v>
      </c>
      <c r="Y339" s="11">
        <v>1</v>
      </c>
      <c r="Z339" s="11">
        <v>0</v>
      </c>
      <c r="AA339" s="11">
        <v>0</v>
      </c>
      <c r="AB339" s="11">
        <v>0</v>
      </c>
      <c r="AC339" s="11">
        <v>0</v>
      </c>
      <c r="AD339" s="11">
        <v>15</v>
      </c>
      <c r="AE339" s="11">
        <v>1</v>
      </c>
      <c r="AF339" s="11" t="s">
        <v>502</v>
      </c>
      <c r="AG339" s="6">
        <v>2</v>
      </c>
      <c r="AH339" s="6">
        <v>0</v>
      </c>
      <c r="AI339" s="6">
        <v>0</v>
      </c>
      <c r="AJ339" s="11">
        <v>0</v>
      </c>
      <c r="AK339" s="11">
        <v>0</v>
      </c>
      <c r="AL339" s="11">
        <v>0</v>
      </c>
      <c r="AM339" s="11">
        <v>0</v>
      </c>
      <c r="AN339" s="11">
        <v>3000</v>
      </c>
      <c r="AO339" s="11">
        <v>0.1</v>
      </c>
      <c r="AP339" s="11">
        <v>0</v>
      </c>
      <c r="AQ339" s="6">
        <v>0</v>
      </c>
      <c r="AR339" s="11" t="s">
        <v>137</v>
      </c>
      <c r="AS339" s="12" t="s">
        <v>503</v>
      </c>
      <c r="AT339" s="11" t="s">
        <v>374</v>
      </c>
      <c r="AU339" s="18">
        <v>10000001</v>
      </c>
      <c r="AV339" s="18">
        <v>21000120</v>
      </c>
      <c r="AW339" s="12" t="s">
        <v>504</v>
      </c>
      <c r="AX339" s="11">
        <v>0</v>
      </c>
      <c r="AY339" s="13">
        <v>0</v>
      </c>
      <c r="AZ339" s="13">
        <v>0</v>
      </c>
      <c r="BA339" s="59" t="str">
        <f t="shared" si="14"/>
        <v>每秒对周围的怪物造成100%攻击伤害+450点固定伤害.持续4秒</v>
      </c>
      <c r="BB339" s="11">
        <v>0</v>
      </c>
      <c r="BC339" s="11">
        <v>0</v>
      </c>
      <c r="BD339" s="11">
        <v>0</v>
      </c>
      <c r="BE339" s="11">
        <v>0</v>
      </c>
      <c r="BF339" s="11">
        <v>0</v>
      </c>
      <c r="BG339" s="11">
        <v>0</v>
      </c>
      <c r="BH339" s="9">
        <v>0</v>
      </c>
    </row>
    <row r="340" spans="3:60" ht="20.100000000000001" customHeight="1">
      <c r="C340" s="11">
        <v>61012204</v>
      </c>
      <c r="D340" s="12" t="s">
        <v>178</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v>
      </c>
      <c r="X340" s="11">
        <v>750</v>
      </c>
      <c r="Y340" s="11">
        <v>1</v>
      </c>
      <c r="Z340" s="11">
        <v>0</v>
      </c>
      <c r="AA340" s="11">
        <v>0</v>
      </c>
      <c r="AB340" s="11">
        <v>0</v>
      </c>
      <c r="AC340" s="11">
        <v>0</v>
      </c>
      <c r="AD340" s="11">
        <v>15</v>
      </c>
      <c r="AE340" s="11">
        <v>1</v>
      </c>
      <c r="AF340" s="11" t="s">
        <v>502</v>
      </c>
      <c r="AG340" s="6">
        <v>2</v>
      </c>
      <c r="AH340" s="6">
        <v>0</v>
      </c>
      <c r="AI340" s="6">
        <v>0</v>
      </c>
      <c r="AJ340" s="11">
        <v>0</v>
      </c>
      <c r="AK340" s="11">
        <v>0</v>
      </c>
      <c r="AL340" s="11">
        <v>0</v>
      </c>
      <c r="AM340" s="11">
        <v>0</v>
      </c>
      <c r="AN340" s="11">
        <v>3000</v>
      </c>
      <c r="AO340" s="11">
        <v>0.1</v>
      </c>
      <c r="AP340" s="11">
        <v>0</v>
      </c>
      <c r="AQ340" s="6">
        <v>0</v>
      </c>
      <c r="AR340" s="11" t="s">
        <v>137</v>
      </c>
      <c r="AS340" s="12" t="s">
        <v>503</v>
      </c>
      <c r="AT340" s="11" t="s">
        <v>374</v>
      </c>
      <c r="AU340" s="18">
        <v>10000001</v>
      </c>
      <c r="AV340" s="18">
        <v>21000120</v>
      </c>
      <c r="AW340" s="12" t="s">
        <v>504</v>
      </c>
      <c r="AX340" s="11">
        <v>0</v>
      </c>
      <c r="AY340" s="13">
        <v>0</v>
      </c>
      <c r="AZ340" s="13">
        <v>0</v>
      </c>
      <c r="BA340" s="59" t="str">
        <f t="shared" si="14"/>
        <v>每秒对周围的怪物造成100%攻击伤害+750点固定伤害.持续4秒</v>
      </c>
      <c r="BB340" s="11">
        <v>0</v>
      </c>
      <c r="BC340" s="11">
        <v>0</v>
      </c>
      <c r="BD340" s="11">
        <v>0</v>
      </c>
      <c r="BE340" s="11">
        <v>0</v>
      </c>
      <c r="BF340" s="11">
        <v>0</v>
      </c>
      <c r="BG340" s="11">
        <v>0</v>
      </c>
      <c r="BH340" s="9">
        <v>0</v>
      </c>
    </row>
    <row r="341" spans="3:60" ht="20.100000000000001" customHeight="1">
      <c r="C341" s="11">
        <v>61012205</v>
      </c>
      <c r="D341" s="12" t="s">
        <v>178</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v>
      </c>
      <c r="X341" s="11">
        <v>1050</v>
      </c>
      <c r="Y341" s="11">
        <v>1</v>
      </c>
      <c r="Z341" s="11">
        <v>0</v>
      </c>
      <c r="AA341" s="11">
        <v>0</v>
      </c>
      <c r="AB341" s="11">
        <v>0</v>
      </c>
      <c r="AC341" s="11">
        <v>0</v>
      </c>
      <c r="AD341" s="11">
        <v>15</v>
      </c>
      <c r="AE341" s="11">
        <v>1</v>
      </c>
      <c r="AF341" s="11" t="s">
        <v>502</v>
      </c>
      <c r="AG341" s="6">
        <v>2</v>
      </c>
      <c r="AH341" s="6">
        <v>0</v>
      </c>
      <c r="AI341" s="6">
        <v>0</v>
      </c>
      <c r="AJ341" s="11">
        <v>0</v>
      </c>
      <c r="AK341" s="11">
        <v>0</v>
      </c>
      <c r="AL341" s="11">
        <v>0</v>
      </c>
      <c r="AM341" s="11">
        <v>0</v>
      </c>
      <c r="AN341" s="11">
        <v>3000</v>
      </c>
      <c r="AO341" s="11">
        <v>0.1</v>
      </c>
      <c r="AP341" s="11">
        <v>0</v>
      </c>
      <c r="AQ341" s="6">
        <v>0</v>
      </c>
      <c r="AR341" s="11" t="s">
        <v>137</v>
      </c>
      <c r="AS341" s="12" t="s">
        <v>503</v>
      </c>
      <c r="AT341" s="11" t="s">
        <v>374</v>
      </c>
      <c r="AU341" s="18">
        <v>10000001</v>
      </c>
      <c r="AV341" s="18">
        <v>21000120</v>
      </c>
      <c r="AW341" s="12" t="s">
        <v>504</v>
      </c>
      <c r="AX341" s="11">
        <v>0</v>
      </c>
      <c r="AY341" s="13">
        <v>0</v>
      </c>
      <c r="AZ341" s="13">
        <v>0</v>
      </c>
      <c r="BA341" s="59" t="str">
        <f t="shared" si="14"/>
        <v>每秒对周围的怪物造成100%攻击伤害+1050点固定伤害.持续4秒</v>
      </c>
      <c r="BB341" s="11">
        <v>0</v>
      </c>
      <c r="BC341" s="11">
        <v>0</v>
      </c>
      <c r="BD341" s="11">
        <v>0</v>
      </c>
      <c r="BE341" s="11">
        <v>0</v>
      </c>
      <c r="BF341" s="11">
        <v>0</v>
      </c>
      <c r="BG341" s="11">
        <v>0</v>
      </c>
      <c r="BH341" s="9">
        <v>0</v>
      </c>
    </row>
    <row r="342" spans="3:60" ht="20.100000000000001" customHeight="1">
      <c r="C342" s="11">
        <v>61012206</v>
      </c>
      <c r="D342" s="12" t="s">
        <v>178</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v>
      </c>
      <c r="X342" s="11">
        <v>1500</v>
      </c>
      <c r="Y342" s="11">
        <v>1</v>
      </c>
      <c r="Z342" s="11">
        <v>0</v>
      </c>
      <c r="AA342" s="11">
        <v>0</v>
      </c>
      <c r="AB342" s="11">
        <v>0</v>
      </c>
      <c r="AC342" s="11">
        <v>0</v>
      </c>
      <c r="AD342" s="11">
        <v>15</v>
      </c>
      <c r="AE342" s="11">
        <v>1</v>
      </c>
      <c r="AF342" s="11" t="s">
        <v>502</v>
      </c>
      <c r="AG342" s="6">
        <v>2</v>
      </c>
      <c r="AH342" s="6">
        <v>0</v>
      </c>
      <c r="AI342" s="6">
        <v>0</v>
      </c>
      <c r="AJ342" s="11">
        <v>0</v>
      </c>
      <c r="AK342" s="11">
        <v>0</v>
      </c>
      <c r="AL342" s="11">
        <v>0</v>
      </c>
      <c r="AM342" s="11">
        <v>0</v>
      </c>
      <c r="AN342" s="11">
        <v>3000</v>
      </c>
      <c r="AO342" s="11">
        <v>0.1</v>
      </c>
      <c r="AP342" s="11">
        <v>0</v>
      </c>
      <c r="AQ342" s="6">
        <v>0</v>
      </c>
      <c r="AR342" s="11" t="s">
        <v>137</v>
      </c>
      <c r="AS342" s="12" t="s">
        <v>503</v>
      </c>
      <c r="AT342" s="11" t="s">
        <v>374</v>
      </c>
      <c r="AU342" s="18">
        <v>10000001</v>
      </c>
      <c r="AV342" s="18">
        <v>21000120</v>
      </c>
      <c r="AW342" s="12" t="s">
        <v>504</v>
      </c>
      <c r="AX342" s="11">
        <v>0</v>
      </c>
      <c r="AY342" s="13">
        <v>0</v>
      </c>
      <c r="AZ342" s="13">
        <v>0</v>
      </c>
      <c r="BA342" s="59" t="str">
        <f t="shared" si="14"/>
        <v>每秒对周围的怪物造成100%攻击伤害+1500点固定伤害.持续4秒</v>
      </c>
      <c r="BB342" s="11">
        <v>0</v>
      </c>
      <c r="BC342" s="11">
        <v>0</v>
      </c>
      <c r="BD342" s="11">
        <v>0</v>
      </c>
      <c r="BE342" s="11">
        <v>0</v>
      </c>
      <c r="BF342" s="11">
        <v>0</v>
      </c>
      <c r="BG342" s="11">
        <v>0</v>
      </c>
      <c r="BH342" s="9">
        <v>0</v>
      </c>
    </row>
    <row r="343" spans="3:60" ht="20.100000000000001" customHeight="1">
      <c r="C343" s="11">
        <v>61012301</v>
      </c>
      <c r="D343" s="12" t="s">
        <v>505</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146</v>
      </c>
      <c r="AG343" s="6">
        <v>2</v>
      </c>
      <c r="AH343" s="6">
        <v>2</v>
      </c>
      <c r="AI343" s="6">
        <v>1.5</v>
      </c>
      <c r="AJ343" s="11">
        <v>0</v>
      </c>
      <c r="AK343" s="11">
        <v>0</v>
      </c>
      <c r="AL343" s="11">
        <v>0</v>
      </c>
      <c r="AM343" s="11">
        <v>0.5</v>
      </c>
      <c r="AN343" s="11">
        <v>200</v>
      </c>
      <c r="AO343" s="11">
        <v>0.1</v>
      </c>
      <c r="AP343" s="11">
        <v>50</v>
      </c>
      <c r="AQ343" s="6">
        <v>90001033</v>
      </c>
      <c r="AR343" s="11" t="s">
        <v>137</v>
      </c>
      <c r="AS343" s="12" t="s">
        <v>147</v>
      </c>
      <c r="AT343" s="11" t="s">
        <v>148</v>
      </c>
      <c r="AU343" s="18">
        <v>10000011</v>
      </c>
      <c r="AV343" s="18">
        <v>21000130</v>
      </c>
      <c r="AW343" s="12" t="s">
        <v>149</v>
      </c>
      <c r="AX343" s="11">
        <v>0</v>
      </c>
      <c r="AY343" s="13">
        <v>0</v>
      </c>
      <c r="AZ343" s="13">
        <v>0</v>
      </c>
      <c r="BA343" s="59" t="str">
        <f>"立即冲锋至目标区域并对其怪物造成"&amp;W343*100&amp;"%攻击伤害+"&amp;X343&amp;"点固定伤害,并使自身无敌1秒"</f>
        <v>立即冲锋至目标区域并对其怪物造成200%攻击伤害+210点固定伤害,并使自身无敌1秒</v>
      </c>
      <c r="BB343" s="11">
        <v>0</v>
      </c>
      <c r="BC343" s="11">
        <v>0</v>
      </c>
      <c r="BD343" s="11">
        <v>0</v>
      </c>
      <c r="BE343" s="11">
        <v>0</v>
      </c>
      <c r="BF343" s="11">
        <v>0</v>
      </c>
      <c r="BG343" s="11">
        <v>0</v>
      </c>
      <c r="BH343" s="9">
        <v>0</v>
      </c>
    </row>
    <row r="344" spans="3:60" ht="20.100000000000001" customHeight="1">
      <c r="C344" s="11">
        <v>61012302</v>
      </c>
      <c r="D344" s="12" t="s">
        <v>505</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146</v>
      </c>
      <c r="AG344" s="6">
        <v>2</v>
      </c>
      <c r="AH344" s="6">
        <v>2</v>
      </c>
      <c r="AI344" s="6">
        <v>1.5</v>
      </c>
      <c r="AJ344" s="11">
        <v>0</v>
      </c>
      <c r="AK344" s="11">
        <v>0</v>
      </c>
      <c r="AL344" s="11">
        <v>0</v>
      </c>
      <c r="AM344" s="11">
        <v>0.5</v>
      </c>
      <c r="AN344" s="11">
        <v>200</v>
      </c>
      <c r="AO344" s="11">
        <v>0.1</v>
      </c>
      <c r="AP344" s="11">
        <v>50</v>
      </c>
      <c r="AQ344" s="6">
        <v>90001033</v>
      </c>
      <c r="AR344" s="11" t="s">
        <v>137</v>
      </c>
      <c r="AS344" s="12" t="s">
        <v>147</v>
      </c>
      <c r="AT344" s="11" t="s">
        <v>148</v>
      </c>
      <c r="AU344" s="18">
        <v>10000011</v>
      </c>
      <c r="AV344" s="18">
        <v>21000130</v>
      </c>
      <c r="AW344" s="12" t="s">
        <v>149</v>
      </c>
      <c r="AX344" s="11">
        <v>0</v>
      </c>
      <c r="AY344" s="13">
        <v>0</v>
      </c>
      <c r="AZ344" s="13">
        <v>0</v>
      </c>
      <c r="BA344" s="59" t="str">
        <f t="shared" ref="BA344:BA348" si="15">"立即冲锋至目标区域并对其怪物造成"&amp;W344*100&amp;"%攻击伤害+"&amp;X344&amp;"点固定伤害,并使自身无敌1秒"</f>
        <v>立即冲锋至目标区域并对其怪物造成200%攻击伤害+210点固定伤害,并使自身无敌1秒</v>
      </c>
      <c r="BB344" s="11">
        <v>0</v>
      </c>
      <c r="BC344" s="11">
        <v>0</v>
      </c>
      <c r="BD344" s="11">
        <v>0</v>
      </c>
      <c r="BE344" s="11">
        <v>0</v>
      </c>
      <c r="BF344" s="11">
        <v>0</v>
      </c>
      <c r="BG344" s="11">
        <v>0</v>
      </c>
      <c r="BH344" s="9">
        <v>0</v>
      </c>
    </row>
    <row r="345" spans="3:60" ht="20.100000000000001" customHeight="1">
      <c r="C345" s="11">
        <v>61012303</v>
      </c>
      <c r="D345" s="12" t="s">
        <v>505</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146</v>
      </c>
      <c r="AG345" s="6">
        <v>2</v>
      </c>
      <c r="AH345" s="6">
        <v>2</v>
      </c>
      <c r="AI345" s="6">
        <v>1.5</v>
      </c>
      <c r="AJ345" s="11">
        <v>0</v>
      </c>
      <c r="AK345" s="11">
        <v>0</v>
      </c>
      <c r="AL345" s="11">
        <v>0</v>
      </c>
      <c r="AM345" s="11">
        <v>0.5</v>
      </c>
      <c r="AN345" s="11">
        <v>200</v>
      </c>
      <c r="AO345" s="11">
        <v>0.1</v>
      </c>
      <c r="AP345" s="11">
        <v>50</v>
      </c>
      <c r="AQ345" s="6">
        <v>90001033</v>
      </c>
      <c r="AR345" s="11" t="s">
        <v>137</v>
      </c>
      <c r="AS345" s="12" t="s">
        <v>147</v>
      </c>
      <c r="AT345" s="11" t="s">
        <v>148</v>
      </c>
      <c r="AU345" s="18">
        <v>10000011</v>
      </c>
      <c r="AV345" s="18">
        <v>21000130</v>
      </c>
      <c r="AW345" s="12" t="s">
        <v>149</v>
      </c>
      <c r="AX345" s="11">
        <v>0</v>
      </c>
      <c r="AY345" s="13">
        <v>0</v>
      </c>
      <c r="AZ345" s="13">
        <v>0</v>
      </c>
      <c r="BA345" s="59" t="str">
        <f t="shared" si="15"/>
        <v>立即冲锋至目标区域并对其怪物造成200%攻击伤害+420点固定伤害,并使自身无敌1秒</v>
      </c>
      <c r="BB345" s="11">
        <v>0</v>
      </c>
      <c r="BC345" s="11">
        <v>0</v>
      </c>
      <c r="BD345" s="11">
        <v>0</v>
      </c>
      <c r="BE345" s="11">
        <v>0</v>
      </c>
      <c r="BF345" s="11">
        <v>0</v>
      </c>
      <c r="BG345" s="11">
        <v>0</v>
      </c>
      <c r="BH345" s="9">
        <v>0</v>
      </c>
    </row>
    <row r="346" spans="3:60" ht="20.100000000000001" customHeight="1">
      <c r="C346" s="11">
        <v>61012304</v>
      </c>
      <c r="D346" s="12" t="s">
        <v>505</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146</v>
      </c>
      <c r="AG346" s="6">
        <v>2</v>
      </c>
      <c r="AH346" s="6">
        <v>2</v>
      </c>
      <c r="AI346" s="6">
        <v>1.5</v>
      </c>
      <c r="AJ346" s="11">
        <v>0</v>
      </c>
      <c r="AK346" s="11">
        <v>0</v>
      </c>
      <c r="AL346" s="11">
        <v>0</v>
      </c>
      <c r="AM346" s="11">
        <v>0.5</v>
      </c>
      <c r="AN346" s="11">
        <v>200</v>
      </c>
      <c r="AO346" s="11">
        <v>0.1</v>
      </c>
      <c r="AP346" s="11">
        <v>50</v>
      </c>
      <c r="AQ346" s="6">
        <v>90001033</v>
      </c>
      <c r="AR346" s="11" t="s">
        <v>137</v>
      </c>
      <c r="AS346" s="12" t="s">
        <v>147</v>
      </c>
      <c r="AT346" s="11" t="s">
        <v>148</v>
      </c>
      <c r="AU346" s="18">
        <v>10000011</v>
      </c>
      <c r="AV346" s="18">
        <v>21000130</v>
      </c>
      <c r="AW346" s="12" t="s">
        <v>149</v>
      </c>
      <c r="AX346" s="11">
        <v>0</v>
      </c>
      <c r="AY346" s="13">
        <v>0</v>
      </c>
      <c r="AZ346" s="13">
        <v>0</v>
      </c>
      <c r="BA346" s="59" t="str">
        <f t="shared" si="15"/>
        <v>立即冲锋至目标区域并对其怪物造成200%攻击伤害+700点固定伤害,并使自身无敌1秒</v>
      </c>
      <c r="BB346" s="11">
        <v>0</v>
      </c>
      <c r="BC346" s="11">
        <v>0</v>
      </c>
      <c r="BD346" s="11">
        <v>0</v>
      </c>
      <c r="BE346" s="11">
        <v>0</v>
      </c>
      <c r="BF346" s="11">
        <v>0</v>
      </c>
      <c r="BG346" s="11">
        <v>0</v>
      </c>
      <c r="BH346" s="9">
        <v>0</v>
      </c>
    </row>
    <row r="347" spans="3:60" ht="20.100000000000001" customHeight="1">
      <c r="C347" s="11">
        <v>61012305</v>
      </c>
      <c r="D347" s="12" t="s">
        <v>505</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146</v>
      </c>
      <c r="AG347" s="6">
        <v>2</v>
      </c>
      <c r="AH347" s="6">
        <v>2</v>
      </c>
      <c r="AI347" s="6">
        <v>1.5</v>
      </c>
      <c r="AJ347" s="11">
        <v>0</v>
      </c>
      <c r="AK347" s="11">
        <v>0</v>
      </c>
      <c r="AL347" s="11">
        <v>0</v>
      </c>
      <c r="AM347" s="11">
        <v>0.5</v>
      </c>
      <c r="AN347" s="11">
        <v>200</v>
      </c>
      <c r="AO347" s="11">
        <v>0.1</v>
      </c>
      <c r="AP347" s="11">
        <v>50</v>
      </c>
      <c r="AQ347" s="6">
        <v>90001033</v>
      </c>
      <c r="AR347" s="11" t="s">
        <v>137</v>
      </c>
      <c r="AS347" s="12" t="s">
        <v>147</v>
      </c>
      <c r="AT347" s="11" t="s">
        <v>148</v>
      </c>
      <c r="AU347" s="18">
        <v>10000011</v>
      </c>
      <c r="AV347" s="18">
        <v>21000130</v>
      </c>
      <c r="AW347" s="12" t="s">
        <v>149</v>
      </c>
      <c r="AX347" s="11">
        <v>0</v>
      </c>
      <c r="AY347" s="13">
        <v>0</v>
      </c>
      <c r="AZ347" s="13">
        <v>0</v>
      </c>
      <c r="BA347" s="59" t="str">
        <f t="shared" si="15"/>
        <v>立即冲锋至目标区域并对其怪物造成200%攻击伤害+1050点固定伤害,并使自身无敌1秒</v>
      </c>
      <c r="BB347" s="11">
        <v>0</v>
      </c>
      <c r="BC347" s="11">
        <v>0</v>
      </c>
      <c r="BD347" s="11">
        <v>0</v>
      </c>
      <c r="BE347" s="11">
        <v>0</v>
      </c>
      <c r="BF347" s="11">
        <v>0</v>
      </c>
      <c r="BG347" s="11">
        <v>0</v>
      </c>
      <c r="BH347" s="9">
        <v>0</v>
      </c>
    </row>
    <row r="348" spans="3:60" ht="20.100000000000001" customHeight="1">
      <c r="C348" s="11">
        <v>61012306</v>
      </c>
      <c r="D348" s="12" t="s">
        <v>505</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146</v>
      </c>
      <c r="AG348" s="6">
        <v>2</v>
      </c>
      <c r="AH348" s="6">
        <v>2</v>
      </c>
      <c r="AI348" s="6">
        <v>1.5</v>
      </c>
      <c r="AJ348" s="11">
        <v>0</v>
      </c>
      <c r="AK348" s="11">
        <v>0</v>
      </c>
      <c r="AL348" s="11">
        <v>0</v>
      </c>
      <c r="AM348" s="11">
        <v>0.5</v>
      </c>
      <c r="AN348" s="11">
        <v>200</v>
      </c>
      <c r="AO348" s="11">
        <v>0.1</v>
      </c>
      <c r="AP348" s="11">
        <v>50</v>
      </c>
      <c r="AQ348" s="6">
        <v>90001033</v>
      </c>
      <c r="AR348" s="11" t="s">
        <v>137</v>
      </c>
      <c r="AS348" s="12" t="s">
        <v>147</v>
      </c>
      <c r="AT348" s="11" t="s">
        <v>148</v>
      </c>
      <c r="AU348" s="18">
        <v>10000011</v>
      </c>
      <c r="AV348" s="18">
        <v>21000130</v>
      </c>
      <c r="AW348" s="12" t="s">
        <v>149</v>
      </c>
      <c r="AX348" s="11">
        <v>0</v>
      </c>
      <c r="AY348" s="13">
        <v>0</v>
      </c>
      <c r="AZ348" s="13">
        <v>0</v>
      </c>
      <c r="BA348" s="59" t="str">
        <f t="shared" si="15"/>
        <v>立即冲锋至目标区域并对其怪物造成200%攻击伤害+1400点固定伤害,并使自身无敌1秒</v>
      </c>
      <c r="BB348" s="11">
        <v>0</v>
      </c>
      <c r="BC348" s="11">
        <v>0</v>
      </c>
      <c r="BD348" s="11">
        <v>0</v>
      </c>
      <c r="BE348" s="11">
        <v>0</v>
      </c>
      <c r="BF348" s="11">
        <v>0</v>
      </c>
      <c r="BG348" s="11">
        <v>0</v>
      </c>
      <c r="BH348" s="9">
        <v>0</v>
      </c>
    </row>
    <row r="349" spans="3:60" ht="20.100000000000001" customHeight="1">
      <c r="C349" s="18">
        <v>61021101</v>
      </c>
      <c r="D349" s="19" t="s">
        <v>506</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30</v>
      </c>
      <c r="AE349" s="18">
        <v>0</v>
      </c>
      <c r="AF349" s="18">
        <v>0</v>
      </c>
      <c r="AG349" s="6">
        <v>2</v>
      </c>
      <c r="AH349" s="6">
        <v>0</v>
      </c>
      <c r="AI349" s="6">
        <v>0</v>
      </c>
      <c r="AJ349" s="18">
        <v>0</v>
      </c>
      <c r="AK349" s="18">
        <v>0</v>
      </c>
      <c r="AL349" s="18">
        <v>0</v>
      </c>
      <c r="AM349" s="18">
        <v>0</v>
      </c>
      <c r="AN349" s="18">
        <v>1000</v>
      </c>
      <c r="AO349" s="18">
        <v>0</v>
      </c>
      <c r="AP349" s="18">
        <v>0</v>
      </c>
      <c r="AQ349" s="6">
        <v>90002001</v>
      </c>
      <c r="AR349" s="18" t="s">
        <v>137</v>
      </c>
      <c r="AS349" s="19" t="s">
        <v>138</v>
      </c>
      <c r="AT349" s="18" t="s">
        <v>229</v>
      </c>
      <c r="AU349" s="18">
        <v>0</v>
      </c>
      <c r="AV349" s="18">
        <v>0</v>
      </c>
      <c r="AW349" s="19" t="s">
        <v>139</v>
      </c>
      <c r="AX349" s="19" t="s">
        <v>137</v>
      </c>
      <c r="AY349" s="13">
        <v>0</v>
      </c>
      <c r="AZ349" s="13">
        <v>0</v>
      </c>
      <c r="BA349" s="61" t="s">
        <v>507</v>
      </c>
      <c r="BB349" s="18">
        <v>0</v>
      </c>
      <c r="BC349" s="11">
        <v>0</v>
      </c>
      <c r="BD349" s="18">
        <v>0</v>
      </c>
      <c r="BE349" s="18">
        <v>0</v>
      </c>
      <c r="BF349" s="18">
        <v>0</v>
      </c>
      <c r="BG349" s="18">
        <v>0</v>
      </c>
      <c r="BH349" s="9">
        <v>0</v>
      </c>
    </row>
    <row r="350" spans="3:60" ht="20.100000000000001" customHeight="1">
      <c r="C350" s="18">
        <v>61021102</v>
      </c>
      <c r="D350" s="19" t="s">
        <v>506</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30</v>
      </c>
      <c r="AE350" s="18">
        <v>0</v>
      </c>
      <c r="AF350" s="18">
        <v>0</v>
      </c>
      <c r="AG350" s="6">
        <v>2</v>
      </c>
      <c r="AH350" s="6">
        <v>0</v>
      </c>
      <c r="AI350" s="6">
        <v>0</v>
      </c>
      <c r="AJ350" s="18">
        <v>0</v>
      </c>
      <c r="AK350" s="18">
        <v>0</v>
      </c>
      <c r="AL350" s="18">
        <v>0</v>
      </c>
      <c r="AM350" s="18">
        <v>0</v>
      </c>
      <c r="AN350" s="18">
        <v>1000</v>
      </c>
      <c r="AO350" s="18">
        <v>0</v>
      </c>
      <c r="AP350" s="18">
        <v>0</v>
      </c>
      <c r="AQ350" s="6">
        <v>90002001</v>
      </c>
      <c r="AR350" s="18" t="s">
        <v>137</v>
      </c>
      <c r="AS350" s="19" t="s">
        <v>138</v>
      </c>
      <c r="AT350" s="18" t="s">
        <v>229</v>
      </c>
      <c r="AU350" s="18">
        <v>0</v>
      </c>
      <c r="AV350" s="18">
        <v>0</v>
      </c>
      <c r="AW350" s="19" t="s">
        <v>139</v>
      </c>
      <c r="AX350" s="19" t="s">
        <v>137</v>
      </c>
      <c r="AY350" s="13">
        <v>0</v>
      </c>
      <c r="AZ350" s="13">
        <v>0</v>
      </c>
      <c r="BA350" s="61" t="s">
        <v>507</v>
      </c>
      <c r="BB350" s="18">
        <v>0</v>
      </c>
      <c r="BC350" s="11">
        <v>0</v>
      </c>
      <c r="BD350" s="18">
        <v>0</v>
      </c>
      <c r="BE350" s="18">
        <v>0</v>
      </c>
      <c r="BF350" s="18">
        <v>0</v>
      </c>
      <c r="BG350" s="18">
        <v>0</v>
      </c>
      <c r="BH350" s="9">
        <v>0</v>
      </c>
    </row>
    <row r="351" spans="3:60" ht="20.100000000000001" customHeight="1">
      <c r="C351" s="18">
        <v>61021103</v>
      </c>
      <c r="D351" s="19" t="s">
        <v>506</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30</v>
      </c>
      <c r="AE351" s="18">
        <v>0</v>
      </c>
      <c r="AF351" s="18">
        <v>0</v>
      </c>
      <c r="AG351" s="6">
        <v>2</v>
      </c>
      <c r="AH351" s="6">
        <v>0</v>
      </c>
      <c r="AI351" s="6">
        <v>0</v>
      </c>
      <c r="AJ351" s="18">
        <v>0</v>
      </c>
      <c r="AK351" s="18">
        <v>0</v>
      </c>
      <c r="AL351" s="18">
        <v>0</v>
      </c>
      <c r="AM351" s="18">
        <v>0</v>
      </c>
      <c r="AN351" s="18">
        <v>1000</v>
      </c>
      <c r="AO351" s="18">
        <v>0</v>
      </c>
      <c r="AP351" s="18">
        <v>0</v>
      </c>
      <c r="AQ351" s="6">
        <v>90002002</v>
      </c>
      <c r="AR351" s="18" t="s">
        <v>137</v>
      </c>
      <c r="AS351" s="19" t="s">
        <v>138</v>
      </c>
      <c r="AT351" s="18" t="s">
        <v>229</v>
      </c>
      <c r="AU351" s="18">
        <v>0</v>
      </c>
      <c r="AV351" s="18">
        <v>0</v>
      </c>
      <c r="AW351" s="19" t="s">
        <v>139</v>
      </c>
      <c r="AX351" s="19" t="s">
        <v>137</v>
      </c>
      <c r="AY351" s="13">
        <v>0</v>
      </c>
      <c r="AZ351" s="13">
        <v>0</v>
      </c>
      <c r="BA351" s="61" t="s">
        <v>508</v>
      </c>
      <c r="BB351" s="18">
        <v>0</v>
      </c>
      <c r="BC351" s="11">
        <v>0</v>
      </c>
      <c r="BD351" s="18">
        <v>0</v>
      </c>
      <c r="BE351" s="18">
        <v>0</v>
      </c>
      <c r="BF351" s="18">
        <v>0</v>
      </c>
      <c r="BG351" s="18">
        <v>0</v>
      </c>
      <c r="BH351" s="9">
        <v>0</v>
      </c>
    </row>
    <row r="352" spans="3:60" ht="20.100000000000001" customHeight="1">
      <c r="C352" s="18">
        <v>61021104</v>
      </c>
      <c r="D352" s="19" t="s">
        <v>506</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30</v>
      </c>
      <c r="AE352" s="18">
        <v>0</v>
      </c>
      <c r="AF352" s="18">
        <v>0</v>
      </c>
      <c r="AG352" s="6">
        <v>2</v>
      </c>
      <c r="AH352" s="6">
        <v>0</v>
      </c>
      <c r="AI352" s="6">
        <v>0</v>
      </c>
      <c r="AJ352" s="18">
        <v>0</v>
      </c>
      <c r="AK352" s="18">
        <v>0</v>
      </c>
      <c r="AL352" s="18">
        <v>0</v>
      </c>
      <c r="AM352" s="18">
        <v>0</v>
      </c>
      <c r="AN352" s="18">
        <v>1000</v>
      </c>
      <c r="AO352" s="18">
        <v>0</v>
      </c>
      <c r="AP352" s="18">
        <v>0</v>
      </c>
      <c r="AQ352" s="6">
        <v>90002003</v>
      </c>
      <c r="AR352" s="18" t="s">
        <v>137</v>
      </c>
      <c r="AS352" s="19" t="s">
        <v>138</v>
      </c>
      <c r="AT352" s="18" t="s">
        <v>229</v>
      </c>
      <c r="AU352" s="18">
        <v>0</v>
      </c>
      <c r="AV352" s="18">
        <v>0</v>
      </c>
      <c r="AW352" s="19" t="s">
        <v>139</v>
      </c>
      <c r="AX352" s="19" t="s">
        <v>137</v>
      </c>
      <c r="AY352" s="13">
        <v>0</v>
      </c>
      <c r="AZ352" s="13">
        <v>0</v>
      </c>
      <c r="BA352" s="61" t="s">
        <v>509</v>
      </c>
      <c r="BB352" s="18">
        <v>0</v>
      </c>
      <c r="BC352" s="11">
        <v>0</v>
      </c>
      <c r="BD352" s="18">
        <v>0</v>
      </c>
      <c r="BE352" s="18">
        <v>0</v>
      </c>
      <c r="BF352" s="18">
        <v>0</v>
      </c>
      <c r="BG352" s="18">
        <v>0</v>
      </c>
      <c r="BH352" s="9">
        <v>0</v>
      </c>
    </row>
    <row r="353" spans="3:60" ht="20.100000000000001" customHeight="1">
      <c r="C353" s="18">
        <v>61021105</v>
      </c>
      <c r="D353" s="19" t="s">
        <v>506</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30</v>
      </c>
      <c r="AE353" s="18">
        <v>0</v>
      </c>
      <c r="AF353" s="18">
        <v>0</v>
      </c>
      <c r="AG353" s="6">
        <v>2</v>
      </c>
      <c r="AH353" s="6">
        <v>0</v>
      </c>
      <c r="AI353" s="6">
        <v>0</v>
      </c>
      <c r="AJ353" s="18">
        <v>0</v>
      </c>
      <c r="AK353" s="18">
        <v>0</v>
      </c>
      <c r="AL353" s="18">
        <v>0</v>
      </c>
      <c r="AM353" s="18">
        <v>0</v>
      </c>
      <c r="AN353" s="18">
        <v>1000</v>
      </c>
      <c r="AO353" s="18">
        <v>0</v>
      </c>
      <c r="AP353" s="18">
        <v>0</v>
      </c>
      <c r="AQ353" s="6">
        <v>90002004</v>
      </c>
      <c r="AR353" s="18" t="s">
        <v>137</v>
      </c>
      <c r="AS353" s="19" t="s">
        <v>138</v>
      </c>
      <c r="AT353" s="18" t="s">
        <v>229</v>
      </c>
      <c r="AU353" s="18">
        <v>0</v>
      </c>
      <c r="AV353" s="18">
        <v>0</v>
      </c>
      <c r="AW353" s="19" t="s">
        <v>139</v>
      </c>
      <c r="AX353" s="19" t="s">
        <v>137</v>
      </c>
      <c r="AY353" s="13">
        <v>0</v>
      </c>
      <c r="AZ353" s="13">
        <v>0</v>
      </c>
      <c r="BA353" s="61" t="s">
        <v>230</v>
      </c>
      <c r="BB353" s="18">
        <v>0</v>
      </c>
      <c r="BC353" s="11">
        <v>0</v>
      </c>
      <c r="BD353" s="18">
        <v>0</v>
      </c>
      <c r="BE353" s="18">
        <v>0</v>
      </c>
      <c r="BF353" s="18">
        <v>0</v>
      </c>
      <c r="BG353" s="18">
        <v>0</v>
      </c>
      <c r="BH353" s="9">
        <v>0</v>
      </c>
    </row>
    <row r="354" spans="3:60" ht="20.100000000000001" customHeight="1">
      <c r="C354" s="18">
        <v>61021106</v>
      </c>
      <c r="D354" s="19" t="s">
        <v>506</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30</v>
      </c>
      <c r="AE354" s="18">
        <v>0</v>
      </c>
      <c r="AF354" s="18">
        <v>0</v>
      </c>
      <c r="AG354" s="6">
        <v>2</v>
      </c>
      <c r="AH354" s="6">
        <v>0</v>
      </c>
      <c r="AI354" s="6">
        <v>0</v>
      </c>
      <c r="AJ354" s="18">
        <v>0</v>
      </c>
      <c r="AK354" s="18">
        <v>0</v>
      </c>
      <c r="AL354" s="18">
        <v>0</v>
      </c>
      <c r="AM354" s="18">
        <v>0</v>
      </c>
      <c r="AN354" s="18">
        <v>1000</v>
      </c>
      <c r="AO354" s="18">
        <v>0</v>
      </c>
      <c r="AP354" s="18">
        <v>0</v>
      </c>
      <c r="AQ354" s="6">
        <v>90002005</v>
      </c>
      <c r="AR354" s="18" t="s">
        <v>137</v>
      </c>
      <c r="AS354" s="19" t="s">
        <v>138</v>
      </c>
      <c r="AT354" s="18" t="s">
        <v>229</v>
      </c>
      <c r="AU354" s="18">
        <v>0</v>
      </c>
      <c r="AV354" s="18">
        <v>0</v>
      </c>
      <c r="AW354" s="19" t="s">
        <v>139</v>
      </c>
      <c r="AX354" s="19" t="s">
        <v>137</v>
      </c>
      <c r="AY354" s="13">
        <v>0</v>
      </c>
      <c r="AZ354" s="13">
        <v>0</v>
      </c>
      <c r="BA354" s="61" t="s">
        <v>510</v>
      </c>
      <c r="BB354" s="18">
        <v>0</v>
      </c>
      <c r="BC354" s="11">
        <v>0</v>
      </c>
      <c r="BD354" s="18">
        <v>0</v>
      </c>
      <c r="BE354" s="18">
        <v>0</v>
      </c>
      <c r="BF354" s="18">
        <v>0</v>
      </c>
      <c r="BG354" s="18">
        <v>0</v>
      </c>
      <c r="BH354" s="9">
        <v>0</v>
      </c>
    </row>
    <row r="355" spans="3:60" ht="19.5" customHeight="1">
      <c r="C355" s="18">
        <v>61021201</v>
      </c>
      <c r="D355" s="19" t="s">
        <v>511</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2.75</v>
      </c>
      <c r="X355" s="11">
        <v>500</v>
      </c>
      <c r="Y355" s="18">
        <v>0</v>
      </c>
      <c r="Z355" s="18">
        <v>0</v>
      </c>
      <c r="AA355" s="18">
        <v>0</v>
      </c>
      <c r="AB355" s="18">
        <v>0</v>
      </c>
      <c r="AC355" s="18">
        <v>0</v>
      </c>
      <c r="AD355" s="18">
        <v>12</v>
      </c>
      <c r="AE355" s="18">
        <v>1</v>
      </c>
      <c r="AF355" s="18">
        <v>1</v>
      </c>
      <c r="AG355" s="6">
        <v>2</v>
      </c>
      <c r="AH355" s="6">
        <v>2</v>
      </c>
      <c r="AI355" s="6">
        <v>1.5</v>
      </c>
      <c r="AJ355" s="18">
        <v>0</v>
      </c>
      <c r="AK355" s="18">
        <v>0</v>
      </c>
      <c r="AL355" s="18">
        <v>0</v>
      </c>
      <c r="AM355" s="18">
        <v>0.25</v>
      </c>
      <c r="AN355" s="18">
        <v>3000</v>
      </c>
      <c r="AO355" s="18">
        <v>0.5</v>
      </c>
      <c r="AP355" s="18">
        <v>2</v>
      </c>
      <c r="AQ355" s="6">
        <v>0</v>
      </c>
      <c r="AR355" s="18">
        <v>90001016</v>
      </c>
      <c r="AS355" s="19" t="s">
        <v>512</v>
      </c>
      <c r="AT355" s="18" t="s">
        <v>513</v>
      </c>
      <c r="AU355" s="18">
        <v>10003002</v>
      </c>
      <c r="AV355" s="18">
        <v>21010020</v>
      </c>
      <c r="AW355" s="19" t="s">
        <v>514</v>
      </c>
      <c r="AX355" s="19">
        <v>0</v>
      </c>
      <c r="AY355" s="13">
        <v>0</v>
      </c>
      <c r="AZ355" s="13">
        <v>0</v>
      </c>
      <c r="BA355" s="61" t="str">
        <f t="shared" ref="BA355:BA360" si="17">"向前方发射一颗移动缓慢的法球,球体每秒对附近玩家造成"&amp;W355*100&amp;"%伤害+"&amp;X355&amp;"点固定伤害,并产生50%减速效果持续12秒"</f>
        <v>向前方发射一颗移动缓慢的法球,球体每秒对附近玩家造成275%伤害+500点固定伤害,并产生50%减速效果持续12秒</v>
      </c>
      <c r="BB355" s="18">
        <v>0</v>
      </c>
      <c r="BC355" s="11">
        <v>0</v>
      </c>
      <c r="BD355" s="18">
        <v>0</v>
      </c>
      <c r="BE355" s="18">
        <v>0</v>
      </c>
      <c r="BF355" s="18">
        <v>0</v>
      </c>
      <c r="BG355" s="18">
        <v>0</v>
      </c>
      <c r="BH355" s="9">
        <v>0</v>
      </c>
    </row>
    <row r="356" spans="3:60" ht="19.5" customHeight="1">
      <c r="C356" s="18">
        <v>61021202</v>
      </c>
      <c r="D356" s="19" t="s">
        <v>511</v>
      </c>
      <c r="E356" s="11">
        <v>1</v>
      </c>
      <c r="F356" s="18">
        <v>61021201</v>
      </c>
      <c r="G356" s="18">
        <f t="shared" ref="G356:G357" si="18">C357</f>
        <v>61021203</v>
      </c>
      <c r="H356" s="13">
        <v>0</v>
      </c>
      <c r="I356" s="11">
        <f t="shared" ref="I356:I357" si="19">I350+5</f>
        <v>32</v>
      </c>
      <c r="J356" s="11">
        <v>2</v>
      </c>
      <c r="K356" s="11">
        <v>0</v>
      </c>
      <c r="L356" s="18">
        <v>0</v>
      </c>
      <c r="M356" s="18">
        <v>0</v>
      </c>
      <c r="N356" s="18">
        <v>1</v>
      </c>
      <c r="O356" s="18">
        <v>0</v>
      </c>
      <c r="P356" s="18">
        <v>0</v>
      </c>
      <c r="Q356" s="18">
        <v>0</v>
      </c>
      <c r="R356" s="6">
        <v>0</v>
      </c>
      <c r="S356" s="13">
        <v>0</v>
      </c>
      <c r="T356" s="11">
        <v>1</v>
      </c>
      <c r="U356" s="18">
        <v>2</v>
      </c>
      <c r="V356" s="18">
        <v>0</v>
      </c>
      <c r="W356" s="11">
        <v>2.75</v>
      </c>
      <c r="X356" s="11">
        <v>500</v>
      </c>
      <c r="Y356" s="18">
        <v>0</v>
      </c>
      <c r="Z356" s="18">
        <v>0</v>
      </c>
      <c r="AA356" s="18">
        <v>0</v>
      </c>
      <c r="AB356" s="18">
        <v>0</v>
      </c>
      <c r="AC356" s="18">
        <v>0</v>
      </c>
      <c r="AD356" s="18">
        <v>12</v>
      </c>
      <c r="AE356" s="18">
        <v>1</v>
      </c>
      <c r="AF356" s="18">
        <v>1</v>
      </c>
      <c r="AG356" s="6">
        <v>2</v>
      </c>
      <c r="AH356" s="6">
        <v>2</v>
      </c>
      <c r="AI356" s="6">
        <v>1.5</v>
      </c>
      <c r="AJ356" s="18">
        <v>0</v>
      </c>
      <c r="AK356" s="18">
        <v>0</v>
      </c>
      <c r="AL356" s="18">
        <v>0</v>
      </c>
      <c r="AM356" s="18">
        <v>0.25</v>
      </c>
      <c r="AN356" s="18">
        <v>3000</v>
      </c>
      <c r="AO356" s="18">
        <v>0.5</v>
      </c>
      <c r="AP356" s="18">
        <v>2</v>
      </c>
      <c r="AQ356" s="6">
        <v>0</v>
      </c>
      <c r="AR356" s="18">
        <v>90001016</v>
      </c>
      <c r="AS356" s="19" t="s">
        <v>512</v>
      </c>
      <c r="AT356" s="18" t="s">
        <v>513</v>
      </c>
      <c r="AU356" s="18">
        <v>10003002</v>
      </c>
      <c r="AV356" s="18">
        <v>21010020</v>
      </c>
      <c r="AW356" s="19" t="s">
        <v>514</v>
      </c>
      <c r="AX356" s="19">
        <v>0</v>
      </c>
      <c r="AY356" s="13">
        <v>0</v>
      </c>
      <c r="AZ356" s="13">
        <v>0</v>
      </c>
      <c r="BA356" s="61" t="str">
        <f t="shared" si="17"/>
        <v>向前方发射一颗移动缓慢的法球,球体每秒对附近玩家造成275%伤害+500点固定伤害,并产生50%减速效果持续12秒</v>
      </c>
      <c r="BB356" s="18">
        <v>0</v>
      </c>
      <c r="BC356" s="11">
        <v>0</v>
      </c>
      <c r="BD356" s="18">
        <v>0</v>
      </c>
      <c r="BE356" s="18">
        <v>0</v>
      </c>
      <c r="BF356" s="18">
        <v>0</v>
      </c>
      <c r="BG356" s="18">
        <v>0</v>
      </c>
      <c r="BH356" s="9">
        <v>0</v>
      </c>
    </row>
    <row r="357" spans="3:60" ht="19.5" customHeight="1">
      <c r="C357" s="18">
        <v>61021203</v>
      </c>
      <c r="D357" s="19" t="s">
        <v>511</v>
      </c>
      <c r="E357" s="11">
        <v>2</v>
      </c>
      <c r="F357" s="18">
        <v>61021201</v>
      </c>
      <c r="G357" s="18">
        <f t="shared" si="18"/>
        <v>61021204</v>
      </c>
      <c r="H357" s="13">
        <v>0</v>
      </c>
      <c r="I357" s="11">
        <f t="shared" si="19"/>
        <v>37</v>
      </c>
      <c r="J357" s="11">
        <v>2</v>
      </c>
      <c r="K357" s="11">
        <v>0</v>
      </c>
      <c r="L357" s="18">
        <v>0</v>
      </c>
      <c r="M357" s="18">
        <v>0</v>
      </c>
      <c r="N357" s="18">
        <v>1</v>
      </c>
      <c r="O357" s="18">
        <v>0</v>
      </c>
      <c r="P357" s="18">
        <v>0</v>
      </c>
      <c r="Q357" s="18">
        <v>0</v>
      </c>
      <c r="R357" s="6">
        <v>0</v>
      </c>
      <c r="S357" s="13">
        <v>0</v>
      </c>
      <c r="T357" s="11">
        <v>1</v>
      </c>
      <c r="U357" s="18">
        <v>2</v>
      </c>
      <c r="V357" s="18">
        <v>0</v>
      </c>
      <c r="W357" s="11">
        <v>2.75</v>
      </c>
      <c r="X357" s="11">
        <v>750</v>
      </c>
      <c r="Y357" s="18">
        <v>0</v>
      </c>
      <c r="Z357" s="18">
        <v>0</v>
      </c>
      <c r="AA357" s="18">
        <v>0</v>
      </c>
      <c r="AB357" s="18">
        <v>0</v>
      </c>
      <c r="AC357" s="18">
        <v>0</v>
      </c>
      <c r="AD357" s="18">
        <v>12</v>
      </c>
      <c r="AE357" s="18">
        <v>1</v>
      </c>
      <c r="AF357" s="18">
        <v>1</v>
      </c>
      <c r="AG357" s="6">
        <v>2</v>
      </c>
      <c r="AH357" s="6">
        <v>2</v>
      </c>
      <c r="AI357" s="6">
        <v>1.5</v>
      </c>
      <c r="AJ357" s="18">
        <v>0</v>
      </c>
      <c r="AK357" s="18">
        <v>0</v>
      </c>
      <c r="AL357" s="18">
        <v>0</v>
      </c>
      <c r="AM357" s="18">
        <v>0.25</v>
      </c>
      <c r="AN357" s="18">
        <v>3000</v>
      </c>
      <c r="AO357" s="18">
        <v>0.5</v>
      </c>
      <c r="AP357" s="18">
        <v>2</v>
      </c>
      <c r="AQ357" s="6">
        <v>0</v>
      </c>
      <c r="AR357" s="18">
        <v>90001016</v>
      </c>
      <c r="AS357" s="19" t="s">
        <v>512</v>
      </c>
      <c r="AT357" s="18" t="s">
        <v>513</v>
      </c>
      <c r="AU357" s="18">
        <v>10003002</v>
      </c>
      <c r="AV357" s="18">
        <v>21010020</v>
      </c>
      <c r="AW357" s="19" t="s">
        <v>514</v>
      </c>
      <c r="AX357" s="19">
        <v>0</v>
      </c>
      <c r="AY357" s="13">
        <v>0</v>
      </c>
      <c r="AZ357" s="13">
        <v>0</v>
      </c>
      <c r="BA357" s="61" t="str">
        <f t="shared" si="17"/>
        <v>向前方发射一颗移动缓慢的法球,球体每秒对附近玩家造成275%伤害+750点固定伤害,并产生50%减速效果持续12秒</v>
      </c>
      <c r="BB357" s="18">
        <v>0</v>
      </c>
      <c r="BC357" s="11">
        <v>0</v>
      </c>
      <c r="BD357" s="18">
        <v>0</v>
      </c>
      <c r="BE357" s="18">
        <v>0</v>
      </c>
      <c r="BF357" s="18">
        <v>0</v>
      </c>
      <c r="BG357" s="18">
        <v>0</v>
      </c>
      <c r="BH357" s="9">
        <v>0</v>
      </c>
    </row>
    <row r="358" spans="3:60" ht="19.5" customHeight="1">
      <c r="C358" s="18">
        <v>61021204</v>
      </c>
      <c r="D358" s="19" t="s">
        <v>511</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2.75</v>
      </c>
      <c r="X358" s="11">
        <v>1000</v>
      </c>
      <c r="Y358" s="18">
        <v>0</v>
      </c>
      <c r="Z358" s="18">
        <v>0</v>
      </c>
      <c r="AA358" s="18">
        <v>0</v>
      </c>
      <c r="AB358" s="18">
        <v>0</v>
      </c>
      <c r="AC358" s="18">
        <v>0</v>
      </c>
      <c r="AD358" s="18">
        <v>12</v>
      </c>
      <c r="AE358" s="18">
        <v>1</v>
      </c>
      <c r="AF358" s="18">
        <v>1</v>
      </c>
      <c r="AG358" s="6">
        <v>2</v>
      </c>
      <c r="AH358" s="6">
        <v>2</v>
      </c>
      <c r="AI358" s="6">
        <v>1.5</v>
      </c>
      <c r="AJ358" s="18">
        <v>0</v>
      </c>
      <c r="AK358" s="18">
        <v>0</v>
      </c>
      <c r="AL358" s="18">
        <v>0</v>
      </c>
      <c r="AM358" s="18">
        <v>0.25</v>
      </c>
      <c r="AN358" s="18">
        <v>3000</v>
      </c>
      <c r="AO358" s="18">
        <v>0.5</v>
      </c>
      <c r="AP358" s="18">
        <v>2</v>
      </c>
      <c r="AQ358" s="6">
        <v>0</v>
      </c>
      <c r="AR358" s="18">
        <v>90001016</v>
      </c>
      <c r="AS358" s="19" t="s">
        <v>512</v>
      </c>
      <c r="AT358" s="18" t="s">
        <v>513</v>
      </c>
      <c r="AU358" s="18">
        <v>10003002</v>
      </c>
      <c r="AV358" s="18">
        <v>21010020</v>
      </c>
      <c r="AW358" s="19" t="s">
        <v>514</v>
      </c>
      <c r="AX358" s="19">
        <v>0</v>
      </c>
      <c r="AY358" s="13">
        <v>0</v>
      </c>
      <c r="AZ358" s="13">
        <v>0</v>
      </c>
      <c r="BA358" s="61" t="str">
        <f t="shared" si="17"/>
        <v>向前方发射一颗移动缓慢的法球,球体每秒对附近玩家造成275%伤害+1000点固定伤害,并产生50%减速效果持续12秒</v>
      </c>
      <c r="BB358" s="18">
        <v>0</v>
      </c>
      <c r="BC358" s="11">
        <v>0</v>
      </c>
      <c r="BD358" s="18">
        <v>0</v>
      </c>
      <c r="BE358" s="18">
        <v>0</v>
      </c>
      <c r="BF358" s="18">
        <v>0</v>
      </c>
      <c r="BG358" s="18">
        <v>0</v>
      </c>
      <c r="BH358" s="9">
        <v>0</v>
      </c>
    </row>
    <row r="359" spans="3:60" ht="19.5" customHeight="1">
      <c r="C359" s="18">
        <v>61021205</v>
      </c>
      <c r="D359" s="19" t="s">
        <v>511</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2.75</v>
      </c>
      <c r="X359" s="11">
        <v>1250</v>
      </c>
      <c r="Y359" s="18">
        <v>0</v>
      </c>
      <c r="Z359" s="18">
        <v>0</v>
      </c>
      <c r="AA359" s="18">
        <v>0</v>
      </c>
      <c r="AB359" s="18">
        <v>0</v>
      </c>
      <c r="AC359" s="18">
        <v>0</v>
      </c>
      <c r="AD359" s="18">
        <v>12</v>
      </c>
      <c r="AE359" s="18">
        <v>1</v>
      </c>
      <c r="AF359" s="18">
        <v>1</v>
      </c>
      <c r="AG359" s="6">
        <v>2</v>
      </c>
      <c r="AH359" s="6">
        <v>2</v>
      </c>
      <c r="AI359" s="6">
        <v>1.5</v>
      </c>
      <c r="AJ359" s="18">
        <v>0</v>
      </c>
      <c r="AK359" s="18">
        <v>0</v>
      </c>
      <c r="AL359" s="18">
        <v>0</v>
      </c>
      <c r="AM359" s="18">
        <v>0.25</v>
      </c>
      <c r="AN359" s="18">
        <v>3000</v>
      </c>
      <c r="AO359" s="18">
        <v>0.5</v>
      </c>
      <c r="AP359" s="18">
        <v>2</v>
      </c>
      <c r="AQ359" s="6">
        <v>0</v>
      </c>
      <c r="AR359" s="18">
        <v>90001016</v>
      </c>
      <c r="AS359" s="19" t="s">
        <v>512</v>
      </c>
      <c r="AT359" s="18" t="s">
        <v>513</v>
      </c>
      <c r="AU359" s="18">
        <v>10003002</v>
      </c>
      <c r="AV359" s="18">
        <v>21010020</v>
      </c>
      <c r="AW359" s="19" t="s">
        <v>514</v>
      </c>
      <c r="AX359" s="19">
        <v>0</v>
      </c>
      <c r="AY359" s="13">
        <v>0</v>
      </c>
      <c r="AZ359" s="13">
        <v>0</v>
      </c>
      <c r="BA359" s="61" t="str">
        <f t="shared" si="17"/>
        <v>向前方发射一颗移动缓慢的法球,球体每秒对附近玩家造成275%伤害+1250点固定伤害,并产生50%减速效果持续12秒</v>
      </c>
      <c r="BB359" s="18">
        <v>0</v>
      </c>
      <c r="BC359" s="11">
        <v>0</v>
      </c>
      <c r="BD359" s="18">
        <v>0</v>
      </c>
      <c r="BE359" s="18">
        <v>0</v>
      </c>
      <c r="BF359" s="18">
        <v>0</v>
      </c>
      <c r="BG359" s="18">
        <v>0</v>
      </c>
      <c r="BH359" s="9">
        <v>0</v>
      </c>
    </row>
    <row r="360" spans="3:60" ht="19.5" customHeight="1">
      <c r="C360" s="18">
        <v>61021206</v>
      </c>
      <c r="D360" s="19" t="s">
        <v>511</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2.75</v>
      </c>
      <c r="X360" s="11">
        <v>1500</v>
      </c>
      <c r="Y360" s="18">
        <v>0</v>
      </c>
      <c r="Z360" s="18">
        <v>0</v>
      </c>
      <c r="AA360" s="18">
        <v>0</v>
      </c>
      <c r="AB360" s="18">
        <v>0</v>
      </c>
      <c r="AC360" s="18">
        <v>0</v>
      </c>
      <c r="AD360" s="18">
        <v>12</v>
      </c>
      <c r="AE360" s="18">
        <v>1</v>
      </c>
      <c r="AF360" s="18">
        <v>1</v>
      </c>
      <c r="AG360" s="6">
        <v>2</v>
      </c>
      <c r="AH360" s="6">
        <v>2</v>
      </c>
      <c r="AI360" s="6">
        <v>1.5</v>
      </c>
      <c r="AJ360" s="18">
        <v>0</v>
      </c>
      <c r="AK360" s="18">
        <v>0</v>
      </c>
      <c r="AL360" s="18">
        <v>0</v>
      </c>
      <c r="AM360" s="18">
        <v>0.25</v>
      </c>
      <c r="AN360" s="18">
        <v>3000</v>
      </c>
      <c r="AO360" s="18">
        <v>0.5</v>
      </c>
      <c r="AP360" s="18">
        <v>2</v>
      </c>
      <c r="AQ360" s="6">
        <v>0</v>
      </c>
      <c r="AR360" s="18">
        <v>90001016</v>
      </c>
      <c r="AS360" s="19" t="s">
        <v>512</v>
      </c>
      <c r="AT360" s="18" t="s">
        <v>513</v>
      </c>
      <c r="AU360" s="18">
        <v>10003002</v>
      </c>
      <c r="AV360" s="18">
        <v>21010020</v>
      </c>
      <c r="AW360" s="19" t="s">
        <v>514</v>
      </c>
      <c r="AX360" s="19">
        <v>0</v>
      </c>
      <c r="AY360" s="13">
        <v>0</v>
      </c>
      <c r="AZ360" s="13">
        <v>0</v>
      </c>
      <c r="BA360" s="61" t="str">
        <f t="shared" si="17"/>
        <v>向前方发射一颗移动缓慢的法球,球体每秒对附近玩家造成275%伤害+1500点固定伤害,并产生50%减速效果持续12秒</v>
      </c>
      <c r="BB360" s="18">
        <v>0</v>
      </c>
      <c r="BC360" s="11">
        <v>0</v>
      </c>
      <c r="BD360" s="18">
        <v>0</v>
      </c>
      <c r="BE360" s="18">
        <v>0</v>
      </c>
      <c r="BF360" s="18">
        <v>0</v>
      </c>
      <c r="BG360" s="18">
        <v>0</v>
      </c>
      <c r="BH360" s="9">
        <v>0</v>
      </c>
    </row>
    <row r="361" spans="3:60" ht="19.5" customHeight="1">
      <c r="C361" s="18">
        <v>61021301</v>
      </c>
      <c r="D361" s="19" t="s">
        <v>515</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2.25</v>
      </c>
      <c r="X361" s="18">
        <v>1050</v>
      </c>
      <c r="Y361" s="18">
        <v>0</v>
      </c>
      <c r="Z361" s="18">
        <v>0</v>
      </c>
      <c r="AA361" s="18">
        <v>0</v>
      </c>
      <c r="AB361" s="18">
        <v>0</v>
      </c>
      <c r="AC361" s="18">
        <v>0</v>
      </c>
      <c r="AD361" s="18">
        <v>12</v>
      </c>
      <c r="AE361" s="18">
        <v>2</v>
      </c>
      <c r="AF361" s="18" t="s">
        <v>146</v>
      </c>
      <c r="AG361" s="6">
        <v>2</v>
      </c>
      <c r="AH361" s="6">
        <v>3</v>
      </c>
      <c r="AI361" s="6">
        <v>2</v>
      </c>
      <c r="AJ361" s="18">
        <v>0</v>
      </c>
      <c r="AK361" s="18">
        <v>0</v>
      </c>
      <c r="AL361" s="18">
        <v>0</v>
      </c>
      <c r="AM361" s="18">
        <v>0.25</v>
      </c>
      <c r="AN361" s="18">
        <v>3000</v>
      </c>
      <c r="AO361" s="18">
        <v>0.5</v>
      </c>
      <c r="AP361" s="18">
        <v>0</v>
      </c>
      <c r="AQ361" s="6">
        <v>0</v>
      </c>
      <c r="AR361" s="18" t="s">
        <v>516</v>
      </c>
      <c r="AS361" s="19" t="s">
        <v>179</v>
      </c>
      <c r="AT361" s="18" t="s">
        <v>367</v>
      </c>
      <c r="AU361" s="18">
        <v>10001007</v>
      </c>
      <c r="AV361" s="18">
        <v>21010030</v>
      </c>
      <c r="AW361" s="19" t="s">
        <v>139</v>
      </c>
      <c r="AX361" s="19">
        <v>0</v>
      </c>
      <c r="AY361" s="13">
        <v>0</v>
      </c>
      <c r="AZ361" s="13">
        <v>0</v>
      </c>
      <c r="BA361" s="61" t="str">
        <f>"立即对目标范围内的怪物造成"&amp;W361*100&amp;"%攻击伤害+"&amp;X361&amp;"点固定伤害,并使目标冰冻2秒"</f>
        <v>立即对目标范围内的怪物造成225%攻击伤害+1050点固定伤害,并使目标冰冻2秒</v>
      </c>
      <c r="BB361" s="18">
        <v>0</v>
      </c>
      <c r="BC361" s="11">
        <v>0</v>
      </c>
      <c r="BD361" s="18">
        <v>0</v>
      </c>
      <c r="BE361" s="18">
        <v>0</v>
      </c>
      <c r="BF361" s="18">
        <v>0</v>
      </c>
      <c r="BG361" s="18">
        <v>0</v>
      </c>
      <c r="BH361" s="9">
        <v>0</v>
      </c>
    </row>
    <row r="362" spans="3:60" ht="19.5" customHeight="1">
      <c r="C362" s="18">
        <v>61021302</v>
      </c>
      <c r="D362" s="19" t="s">
        <v>515</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2.25</v>
      </c>
      <c r="X362" s="18">
        <v>1050</v>
      </c>
      <c r="Y362" s="18">
        <v>0</v>
      </c>
      <c r="Z362" s="18">
        <v>0</v>
      </c>
      <c r="AA362" s="18">
        <v>0</v>
      </c>
      <c r="AB362" s="18">
        <v>0</v>
      </c>
      <c r="AC362" s="18">
        <v>0</v>
      </c>
      <c r="AD362" s="18">
        <v>12</v>
      </c>
      <c r="AE362" s="18">
        <v>2</v>
      </c>
      <c r="AF362" s="18" t="s">
        <v>146</v>
      </c>
      <c r="AG362" s="6">
        <v>2</v>
      </c>
      <c r="AH362" s="6">
        <v>3</v>
      </c>
      <c r="AI362" s="6">
        <v>2</v>
      </c>
      <c r="AJ362" s="18">
        <v>0</v>
      </c>
      <c r="AK362" s="18">
        <v>0</v>
      </c>
      <c r="AL362" s="18">
        <v>0</v>
      </c>
      <c r="AM362" s="18">
        <v>0.25</v>
      </c>
      <c r="AN362" s="18">
        <v>3000</v>
      </c>
      <c r="AO362" s="18">
        <v>0.5</v>
      </c>
      <c r="AP362" s="18">
        <v>0</v>
      </c>
      <c r="AQ362" s="6">
        <v>0</v>
      </c>
      <c r="AR362" s="18" t="s">
        <v>516</v>
      </c>
      <c r="AS362" s="19" t="s">
        <v>179</v>
      </c>
      <c r="AT362" s="18" t="s">
        <v>367</v>
      </c>
      <c r="AU362" s="18">
        <v>10001007</v>
      </c>
      <c r="AV362" s="18">
        <v>21010030</v>
      </c>
      <c r="AW362" s="19" t="s">
        <v>139</v>
      </c>
      <c r="AX362" s="19">
        <v>0</v>
      </c>
      <c r="AY362" s="13">
        <v>0</v>
      </c>
      <c r="AZ362" s="13">
        <v>0</v>
      </c>
      <c r="BA362" s="61" t="str">
        <f t="shared" ref="BA362:BA366" si="22">"立即对目标范围内的怪物造成"&amp;W362*100&amp;"%攻击伤害+"&amp;X362&amp;"点固定伤害,并使目标冰冻2秒"</f>
        <v>立即对目标范围内的怪物造成225%攻击伤害+1050点固定伤害,并使目标冰冻2秒</v>
      </c>
      <c r="BB362" s="18">
        <v>0</v>
      </c>
      <c r="BC362" s="11">
        <v>0</v>
      </c>
      <c r="BD362" s="18">
        <v>0</v>
      </c>
      <c r="BE362" s="18">
        <v>0</v>
      </c>
      <c r="BF362" s="18">
        <v>0</v>
      </c>
      <c r="BG362" s="18">
        <v>0</v>
      </c>
      <c r="BH362" s="9">
        <v>0</v>
      </c>
    </row>
    <row r="363" spans="3:60" ht="19.5" customHeight="1">
      <c r="C363" s="18">
        <v>61021303</v>
      </c>
      <c r="D363" s="19" t="s">
        <v>515</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2.25</v>
      </c>
      <c r="X363" s="18">
        <v>1400</v>
      </c>
      <c r="Y363" s="18">
        <v>0</v>
      </c>
      <c r="Z363" s="18">
        <v>0</v>
      </c>
      <c r="AA363" s="18">
        <v>0</v>
      </c>
      <c r="AB363" s="18">
        <v>0</v>
      </c>
      <c r="AC363" s="18">
        <v>0</v>
      </c>
      <c r="AD363" s="18">
        <v>12</v>
      </c>
      <c r="AE363" s="18">
        <v>2</v>
      </c>
      <c r="AF363" s="18" t="s">
        <v>146</v>
      </c>
      <c r="AG363" s="6">
        <v>2</v>
      </c>
      <c r="AH363" s="6">
        <v>3</v>
      </c>
      <c r="AI363" s="6">
        <v>2</v>
      </c>
      <c r="AJ363" s="18">
        <v>0</v>
      </c>
      <c r="AK363" s="18">
        <v>0</v>
      </c>
      <c r="AL363" s="18">
        <v>0</v>
      </c>
      <c r="AM363" s="18">
        <v>0.25</v>
      </c>
      <c r="AN363" s="18">
        <v>3000</v>
      </c>
      <c r="AO363" s="18">
        <v>0.5</v>
      </c>
      <c r="AP363" s="18">
        <v>0</v>
      </c>
      <c r="AQ363" s="6">
        <v>0</v>
      </c>
      <c r="AR363" s="18" t="s">
        <v>516</v>
      </c>
      <c r="AS363" s="19" t="s">
        <v>179</v>
      </c>
      <c r="AT363" s="18" t="s">
        <v>367</v>
      </c>
      <c r="AU363" s="18">
        <v>10001007</v>
      </c>
      <c r="AV363" s="18">
        <v>21010030</v>
      </c>
      <c r="AW363" s="19" t="s">
        <v>139</v>
      </c>
      <c r="AX363" s="19">
        <v>0</v>
      </c>
      <c r="AY363" s="13">
        <v>0</v>
      </c>
      <c r="AZ363" s="13">
        <v>0</v>
      </c>
      <c r="BA363" s="61" t="str">
        <f t="shared" si="22"/>
        <v>立即对目标范围内的怪物造成225%攻击伤害+1400点固定伤害,并使目标冰冻2秒</v>
      </c>
      <c r="BB363" s="18">
        <v>0</v>
      </c>
      <c r="BC363" s="11">
        <v>0</v>
      </c>
      <c r="BD363" s="18">
        <v>0</v>
      </c>
      <c r="BE363" s="18">
        <v>0</v>
      </c>
      <c r="BF363" s="18">
        <v>0</v>
      </c>
      <c r="BG363" s="18">
        <v>0</v>
      </c>
      <c r="BH363" s="9">
        <v>0</v>
      </c>
    </row>
    <row r="364" spans="3:60" ht="19.5" customHeight="1">
      <c r="C364" s="18">
        <v>61021304</v>
      </c>
      <c r="D364" s="19" t="s">
        <v>515</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2.25</v>
      </c>
      <c r="X364" s="18">
        <v>1750</v>
      </c>
      <c r="Y364" s="18">
        <v>0</v>
      </c>
      <c r="Z364" s="18">
        <v>0</v>
      </c>
      <c r="AA364" s="18">
        <v>0</v>
      </c>
      <c r="AB364" s="18">
        <v>0</v>
      </c>
      <c r="AC364" s="18">
        <v>0</v>
      </c>
      <c r="AD364" s="18">
        <v>12</v>
      </c>
      <c r="AE364" s="18">
        <v>2</v>
      </c>
      <c r="AF364" s="18" t="s">
        <v>146</v>
      </c>
      <c r="AG364" s="6">
        <v>2</v>
      </c>
      <c r="AH364" s="6">
        <v>3</v>
      </c>
      <c r="AI364" s="6">
        <v>2</v>
      </c>
      <c r="AJ364" s="18">
        <v>0</v>
      </c>
      <c r="AK364" s="18">
        <v>0</v>
      </c>
      <c r="AL364" s="18">
        <v>0</v>
      </c>
      <c r="AM364" s="18">
        <v>0.25</v>
      </c>
      <c r="AN364" s="18">
        <v>3000</v>
      </c>
      <c r="AO364" s="18">
        <v>0.5</v>
      </c>
      <c r="AP364" s="18">
        <v>0</v>
      </c>
      <c r="AQ364" s="6">
        <v>0</v>
      </c>
      <c r="AR364" s="18" t="s">
        <v>516</v>
      </c>
      <c r="AS364" s="19" t="s">
        <v>179</v>
      </c>
      <c r="AT364" s="18" t="s">
        <v>367</v>
      </c>
      <c r="AU364" s="18">
        <v>10001007</v>
      </c>
      <c r="AV364" s="18">
        <v>21010030</v>
      </c>
      <c r="AW364" s="19" t="s">
        <v>139</v>
      </c>
      <c r="AX364" s="19">
        <v>0</v>
      </c>
      <c r="AY364" s="13">
        <v>0</v>
      </c>
      <c r="AZ364" s="13">
        <v>0</v>
      </c>
      <c r="BA364" s="61" t="str">
        <f t="shared" si="22"/>
        <v>立即对目标范围内的怪物造成225%攻击伤害+1750点固定伤害,并使目标冰冻2秒</v>
      </c>
      <c r="BB364" s="18">
        <v>0</v>
      </c>
      <c r="BC364" s="11">
        <v>0</v>
      </c>
      <c r="BD364" s="18">
        <v>0</v>
      </c>
      <c r="BE364" s="18">
        <v>0</v>
      </c>
      <c r="BF364" s="18">
        <v>0</v>
      </c>
      <c r="BG364" s="18">
        <v>0</v>
      </c>
      <c r="BH364" s="9">
        <v>0</v>
      </c>
    </row>
    <row r="365" spans="3:60" ht="19.5" customHeight="1">
      <c r="C365" s="18">
        <v>61021305</v>
      </c>
      <c r="D365" s="19" t="s">
        <v>515</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2.25</v>
      </c>
      <c r="X365" s="18">
        <v>2100</v>
      </c>
      <c r="Y365" s="18">
        <v>0</v>
      </c>
      <c r="Z365" s="18">
        <v>0</v>
      </c>
      <c r="AA365" s="18">
        <v>0</v>
      </c>
      <c r="AB365" s="18">
        <v>0</v>
      </c>
      <c r="AC365" s="18">
        <v>0</v>
      </c>
      <c r="AD365" s="18">
        <v>12</v>
      </c>
      <c r="AE365" s="18">
        <v>2</v>
      </c>
      <c r="AF365" s="18" t="s">
        <v>146</v>
      </c>
      <c r="AG365" s="6">
        <v>2</v>
      </c>
      <c r="AH365" s="6">
        <v>3</v>
      </c>
      <c r="AI365" s="6">
        <v>2</v>
      </c>
      <c r="AJ365" s="18">
        <v>0</v>
      </c>
      <c r="AK365" s="18">
        <v>0</v>
      </c>
      <c r="AL365" s="18">
        <v>0</v>
      </c>
      <c r="AM365" s="18">
        <v>0.25</v>
      </c>
      <c r="AN365" s="18">
        <v>3000</v>
      </c>
      <c r="AO365" s="18">
        <v>0.5</v>
      </c>
      <c r="AP365" s="18">
        <v>0</v>
      </c>
      <c r="AQ365" s="6">
        <v>0</v>
      </c>
      <c r="AR365" s="18" t="s">
        <v>516</v>
      </c>
      <c r="AS365" s="19" t="s">
        <v>179</v>
      </c>
      <c r="AT365" s="18" t="s">
        <v>367</v>
      </c>
      <c r="AU365" s="18">
        <v>10001007</v>
      </c>
      <c r="AV365" s="18">
        <v>21010030</v>
      </c>
      <c r="AW365" s="19" t="s">
        <v>139</v>
      </c>
      <c r="AX365" s="19">
        <v>0</v>
      </c>
      <c r="AY365" s="13">
        <v>0</v>
      </c>
      <c r="AZ365" s="13">
        <v>0</v>
      </c>
      <c r="BA365" s="61" t="str">
        <f t="shared" si="22"/>
        <v>立即对目标范围内的怪物造成225%攻击伤害+2100点固定伤害,并使目标冰冻2秒</v>
      </c>
      <c r="BB365" s="18">
        <v>0</v>
      </c>
      <c r="BC365" s="11">
        <v>0</v>
      </c>
      <c r="BD365" s="18">
        <v>0</v>
      </c>
      <c r="BE365" s="18">
        <v>0</v>
      </c>
      <c r="BF365" s="18">
        <v>0</v>
      </c>
      <c r="BG365" s="18">
        <v>0</v>
      </c>
      <c r="BH365" s="9">
        <v>0</v>
      </c>
    </row>
    <row r="366" spans="3:60" ht="19.5" customHeight="1">
      <c r="C366" s="18">
        <v>61021306</v>
      </c>
      <c r="D366" s="19" t="s">
        <v>515</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2.25</v>
      </c>
      <c r="X366" s="18">
        <v>2450</v>
      </c>
      <c r="Y366" s="18">
        <v>0</v>
      </c>
      <c r="Z366" s="18">
        <v>0</v>
      </c>
      <c r="AA366" s="18">
        <v>0</v>
      </c>
      <c r="AB366" s="18">
        <v>0</v>
      </c>
      <c r="AC366" s="18">
        <v>0</v>
      </c>
      <c r="AD366" s="18">
        <v>12</v>
      </c>
      <c r="AE366" s="18">
        <v>2</v>
      </c>
      <c r="AF366" s="18" t="s">
        <v>146</v>
      </c>
      <c r="AG366" s="6">
        <v>2</v>
      </c>
      <c r="AH366" s="6">
        <v>3</v>
      </c>
      <c r="AI366" s="6">
        <v>2</v>
      </c>
      <c r="AJ366" s="18">
        <v>0</v>
      </c>
      <c r="AK366" s="18">
        <v>0</v>
      </c>
      <c r="AL366" s="18">
        <v>0</v>
      </c>
      <c r="AM366" s="18">
        <v>0.25</v>
      </c>
      <c r="AN366" s="18">
        <v>3000</v>
      </c>
      <c r="AO366" s="18">
        <v>0.5</v>
      </c>
      <c r="AP366" s="18">
        <v>0</v>
      </c>
      <c r="AQ366" s="6">
        <v>0</v>
      </c>
      <c r="AR366" s="18" t="s">
        <v>516</v>
      </c>
      <c r="AS366" s="19" t="s">
        <v>179</v>
      </c>
      <c r="AT366" s="18" t="s">
        <v>367</v>
      </c>
      <c r="AU366" s="18">
        <v>10001007</v>
      </c>
      <c r="AV366" s="18">
        <v>21010030</v>
      </c>
      <c r="AW366" s="19" t="s">
        <v>139</v>
      </c>
      <c r="AX366" s="19">
        <v>0</v>
      </c>
      <c r="AY366" s="13">
        <v>0</v>
      </c>
      <c r="AZ366" s="13">
        <v>0</v>
      </c>
      <c r="BA366" s="61" t="str">
        <f t="shared" si="22"/>
        <v>立即对目标范围内的怪物造成225%攻击伤害+2450点固定伤害,并使目标冰冻2秒</v>
      </c>
      <c r="BB366" s="18">
        <v>0</v>
      </c>
      <c r="BC366" s="11">
        <v>0</v>
      </c>
      <c r="BD366" s="18">
        <v>0</v>
      </c>
      <c r="BE366" s="18">
        <v>0</v>
      </c>
      <c r="BF366" s="18">
        <v>0</v>
      </c>
      <c r="BG366" s="18">
        <v>0</v>
      </c>
      <c r="BH366" s="9">
        <v>0</v>
      </c>
    </row>
    <row r="367" spans="3:60" ht="19.5" customHeight="1">
      <c r="C367" s="18">
        <v>61021401</v>
      </c>
      <c r="D367" s="19" t="s">
        <v>517</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2.25</v>
      </c>
      <c r="X367" s="18">
        <v>1050</v>
      </c>
      <c r="Y367" s="18">
        <v>0</v>
      </c>
      <c r="Z367" s="18">
        <v>0</v>
      </c>
      <c r="AA367" s="18">
        <v>0</v>
      </c>
      <c r="AB367" s="18">
        <v>0</v>
      </c>
      <c r="AC367" s="18">
        <v>0</v>
      </c>
      <c r="AD367" s="18">
        <v>18</v>
      </c>
      <c r="AE367" s="18">
        <v>1</v>
      </c>
      <c r="AF367" s="18">
        <v>3</v>
      </c>
      <c r="AG367" s="6">
        <v>2</v>
      </c>
      <c r="AH367" s="6">
        <v>1</v>
      </c>
      <c r="AI367" s="6">
        <v>6</v>
      </c>
      <c r="AJ367" s="18">
        <v>0</v>
      </c>
      <c r="AK367" s="18">
        <v>0</v>
      </c>
      <c r="AL367" s="18">
        <v>0</v>
      </c>
      <c r="AM367" s="18">
        <v>0.25</v>
      </c>
      <c r="AN367" s="18">
        <v>3000</v>
      </c>
      <c r="AO367" s="18">
        <v>1.5</v>
      </c>
      <c r="AP367" s="18">
        <v>0</v>
      </c>
      <c r="AQ367" s="6">
        <v>90000001</v>
      </c>
      <c r="AR367" s="18" t="s">
        <v>518</v>
      </c>
      <c r="AS367" s="19" t="s">
        <v>519</v>
      </c>
      <c r="AT367" s="18" t="s">
        <v>520</v>
      </c>
      <c r="AU367" s="18">
        <v>10000006</v>
      </c>
      <c r="AV367" s="18">
        <v>21010040</v>
      </c>
      <c r="AW367" s="19" t="s">
        <v>139</v>
      </c>
      <c r="AX367" s="19">
        <v>0</v>
      </c>
      <c r="AY367" s="13">
        <v>0</v>
      </c>
      <c r="AZ367" s="13">
        <v>0</v>
      </c>
      <c r="BA367" s="61" t="str">
        <f>"立即对目标范围内的怪物造成"&amp;W367*100&amp;"%攻击伤害+"&amp;X367&amp;"点固定伤害,并使目标移动速度降低50%,持续3秒"</f>
        <v>立即对目标范围内的怪物造成225%攻击伤害+1050点固定伤害,并使目标移动速度降低50%,持续3秒</v>
      </c>
      <c r="BB367" s="18">
        <v>0</v>
      </c>
      <c r="BC367" s="11">
        <v>0</v>
      </c>
      <c r="BD367" s="18">
        <v>0</v>
      </c>
      <c r="BE367" s="18">
        <v>0</v>
      </c>
      <c r="BF367" s="18">
        <v>0</v>
      </c>
      <c r="BG367" s="18">
        <v>0</v>
      </c>
      <c r="BH367" s="9">
        <v>0</v>
      </c>
    </row>
    <row r="368" spans="3:60" ht="19.5" customHeight="1">
      <c r="C368" s="18">
        <v>61021402</v>
      </c>
      <c r="D368" s="19" t="s">
        <v>517</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2.25</v>
      </c>
      <c r="X368" s="18">
        <v>1050</v>
      </c>
      <c r="Y368" s="18">
        <v>0</v>
      </c>
      <c r="Z368" s="18">
        <v>0</v>
      </c>
      <c r="AA368" s="18">
        <v>0</v>
      </c>
      <c r="AB368" s="18">
        <v>0</v>
      </c>
      <c r="AC368" s="18">
        <v>0</v>
      </c>
      <c r="AD368" s="18">
        <v>18</v>
      </c>
      <c r="AE368" s="18">
        <v>1</v>
      </c>
      <c r="AF368" s="18">
        <v>3</v>
      </c>
      <c r="AG368" s="6">
        <v>2</v>
      </c>
      <c r="AH368" s="6">
        <v>1</v>
      </c>
      <c r="AI368" s="6">
        <v>6</v>
      </c>
      <c r="AJ368" s="18">
        <v>0</v>
      </c>
      <c r="AK368" s="18">
        <v>0</v>
      </c>
      <c r="AL368" s="18">
        <v>0</v>
      </c>
      <c r="AM368" s="18">
        <v>0.25</v>
      </c>
      <c r="AN368" s="18">
        <v>3000</v>
      </c>
      <c r="AO368" s="18">
        <v>1.5</v>
      </c>
      <c r="AP368" s="18">
        <v>0</v>
      </c>
      <c r="AQ368" s="6">
        <v>90000001</v>
      </c>
      <c r="AR368" s="18" t="s">
        <v>518</v>
      </c>
      <c r="AS368" s="19" t="s">
        <v>519</v>
      </c>
      <c r="AT368" s="18" t="s">
        <v>520</v>
      </c>
      <c r="AU368" s="18">
        <v>10000006</v>
      </c>
      <c r="AV368" s="18">
        <v>21010040</v>
      </c>
      <c r="AW368" s="19" t="s">
        <v>139</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立即对目标范围内的怪物造成225%攻击伤害+1050点固定伤害,并使目标移动速度降低50%,持续3秒</v>
      </c>
      <c r="BB368" s="18">
        <v>0</v>
      </c>
      <c r="BC368" s="11">
        <v>0</v>
      </c>
      <c r="BD368" s="18">
        <v>0</v>
      </c>
      <c r="BE368" s="18">
        <v>0</v>
      </c>
      <c r="BF368" s="18">
        <v>0</v>
      </c>
      <c r="BG368" s="18">
        <v>0</v>
      </c>
      <c r="BH368" s="9">
        <v>0</v>
      </c>
    </row>
    <row r="369" spans="3:60" ht="19.5" customHeight="1">
      <c r="C369" s="18">
        <v>61021403</v>
      </c>
      <c r="D369" s="19" t="s">
        <v>517</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2.25</v>
      </c>
      <c r="X369" s="18">
        <v>1400</v>
      </c>
      <c r="Y369" s="18">
        <v>0</v>
      </c>
      <c r="Z369" s="18">
        <v>0</v>
      </c>
      <c r="AA369" s="18">
        <v>0</v>
      </c>
      <c r="AB369" s="18">
        <v>0</v>
      </c>
      <c r="AC369" s="18">
        <v>0</v>
      </c>
      <c r="AD369" s="18">
        <v>18</v>
      </c>
      <c r="AE369" s="18">
        <v>1</v>
      </c>
      <c r="AF369" s="18">
        <v>3</v>
      </c>
      <c r="AG369" s="6">
        <v>2</v>
      </c>
      <c r="AH369" s="6">
        <v>1</v>
      </c>
      <c r="AI369" s="6">
        <v>6</v>
      </c>
      <c r="AJ369" s="18">
        <v>0</v>
      </c>
      <c r="AK369" s="18">
        <v>0</v>
      </c>
      <c r="AL369" s="18">
        <v>0</v>
      </c>
      <c r="AM369" s="18">
        <v>0.25</v>
      </c>
      <c r="AN369" s="18">
        <v>3000</v>
      </c>
      <c r="AO369" s="18">
        <v>1.5</v>
      </c>
      <c r="AP369" s="18">
        <v>0</v>
      </c>
      <c r="AQ369" s="6">
        <v>90000001</v>
      </c>
      <c r="AR369" s="18" t="s">
        <v>518</v>
      </c>
      <c r="AS369" s="19" t="s">
        <v>519</v>
      </c>
      <c r="AT369" s="18" t="s">
        <v>520</v>
      </c>
      <c r="AU369" s="18">
        <v>10000006</v>
      </c>
      <c r="AV369" s="18">
        <v>21010040</v>
      </c>
      <c r="AW369" s="19" t="s">
        <v>139</v>
      </c>
      <c r="AX369" s="19">
        <v>0</v>
      </c>
      <c r="AY369" s="13">
        <v>0</v>
      </c>
      <c r="AZ369" s="13">
        <v>0</v>
      </c>
      <c r="BA369" s="61" t="str">
        <f t="shared" si="25"/>
        <v>立即对目标范围内的怪物造成225%攻击伤害+1400点固定伤害,并使目标移动速度降低50%,持续3秒</v>
      </c>
      <c r="BB369" s="18">
        <v>0</v>
      </c>
      <c r="BC369" s="11">
        <v>0</v>
      </c>
      <c r="BD369" s="18">
        <v>0</v>
      </c>
      <c r="BE369" s="18">
        <v>0</v>
      </c>
      <c r="BF369" s="18">
        <v>0</v>
      </c>
      <c r="BG369" s="18">
        <v>0</v>
      </c>
      <c r="BH369" s="9">
        <v>0</v>
      </c>
    </row>
    <row r="370" spans="3:60" ht="19.5" customHeight="1">
      <c r="C370" s="18">
        <v>61021404</v>
      </c>
      <c r="D370" s="19" t="s">
        <v>517</v>
      </c>
      <c r="E370" s="11">
        <v>3</v>
      </c>
      <c r="F370" s="18">
        <v>61021401</v>
      </c>
      <c r="G370" s="11">
        <v>0</v>
      </c>
      <c r="H370" s="13">
        <v>0</v>
      </c>
      <c r="I370" s="18">
        <v>0</v>
      </c>
      <c r="J370" s="18">
        <v>0</v>
      </c>
      <c r="K370" s="11">
        <v>0</v>
      </c>
      <c r="L370" s="18">
        <v>0</v>
      </c>
      <c r="M370" s="18">
        <v>0</v>
      </c>
      <c r="N370" s="18">
        <v>1</v>
      </c>
      <c r="O370" s="18">
        <v>0</v>
      </c>
      <c r="P370" s="18">
        <v>0</v>
      </c>
      <c r="Q370" s="18">
        <v>0</v>
      </c>
      <c r="R370" s="6">
        <v>0</v>
      </c>
      <c r="S370" s="13">
        <v>0</v>
      </c>
      <c r="T370" s="11">
        <v>1</v>
      </c>
      <c r="U370" s="18">
        <v>2</v>
      </c>
      <c r="V370" s="18">
        <v>0</v>
      </c>
      <c r="W370" s="18">
        <v>2.25</v>
      </c>
      <c r="X370" s="18">
        <v>1750</v>
      </c>
      <c r="Y370" s="18">
        <v>0</v>
      </c>
      <c r="Z370" s="18">
        <v>0</v>
      </c>
      <c r="AA370" s="18">
        <v>0</v>
      </c>
      <c r="AB370" s="18">
        <v>0</v>
      </c>
      <c r="AC370" s="18">
        <v>0</v>
      </c>
      <c r="AD370" s="18">
        <v>18</v>
      </c>
      <c r="AE370" s="18">
        <v>1</v>
      </c>
      <c r="AF370" s="18">
        <v>3</v>
      </c>
      <c r="AG370" s="6">
        <v>2</v>
      </c>
      <c r="AH370" s="6">
        <v>1</v>
      </c>
      <c r="AI370" s="6">
        <v>6</v>
      </c>
      <c r="AJ370" s="18">
        <v>0</v>
      </c>
      <c r="AK370" s="18">
        <v>0</v>
      </c>
      <c r="AL370" s="18">
        <v>0</v>
      </c>
      <c r="AM370" s="18">
        <v>0.25</v>
      </c>
      <c r="AN370" s="18">
        <v>3000</v>
      </c>
      <c r="AO370" s="18">
        <v>1.5</v>
      </c>
      <c r="AP370" s="18">
        <v>0</v>
      </c>
      <c r="AQ370" s="6">
        <v>90000001</v>
      </c>
      <c r="AR370" s="18" t="s">
        <v>518</v>
      </c>
      <c r="AS370" s="19" t="s">
        <v>519</v>
      </c>
      <c r="AT370" s="18" t="s">
        <v>520</v>
      </c>
      <c r="AU370" s="18">
        <v>10000006</v>
      </c>
      <c r="AV370" s="18">
        <v>21010040</v>
      </c>
      <c r="AW370" s="19" t="s">
        <v>139</v>
      </c>
      <c r="AX370" s="19">
        <v>0</v>
      </c>
      <c r="AY370" s="13">
        <v>0</v>
      </c>
      <c r="AZ370" s="13">
        <v>0</v>
      </c>
      <c r="BA370" s="61" t="str">
        <f t="shared" si="25"/>
        <v>立即对目标范围内的怪物造成225%攻击伤害+1750点固定伤害,并使目标移动速度降低50%,持续3秒</v>
      </c>
      <c r="BB370" s="18">
        <v>0</v>
      </c>
      <c r="BC370" s="11">
        <v>0</v>
      </c>
      <c r="BD370" s="18">
        <v>0</v>
      </c>
      <c r="BE370" s="18">
        <v>0</v>
      </c>
      <c r="BF370" s="18">
        <v>0</v>
      </c>
      <c r="BG370" s="18">
        <v>0</v>
      </c>
      <c r="BH370" s="9">
        <v>0</v>
      </c>
    </row>
    <row r="371" spans="3:60" ht="19.5" customHeight="1">
      <c r="C371" s="18">
        <v>61021405</v>
      </c>
      <c r="D371" s="19" t="s">
        <v>517</v>
      </c>
      <c r="E371" s="11">
        <v>4</v>
      </c>
      <c r="F371" s="18">
        <v>61021401</v>
      </c>
      <c r="G371" s="11">
        <v>0</v>
      </c>
      <c r="H371" s="13">
        <v>0</v>
      </c>
      <c r="I371" s="18">
        <v>0</v>
      </c>
      <c r="J371" s="18">
        <v>0</v>
      </c>
      <c r="K371" s="11">
        <v>0</v>
      </c>
      <c r="L371" s="18">
        <v>0</v>
      </c>
      <c r="M371" s="18">
        <v>0</v>
      </c>
      <c r="N371" s="18">
        <v>1</v>
      </c>
      <c r="O371" s="18">
        <v>0</v>
      </c>
      <c r="P371" s="18">
        <v>0</v>
      </c>
      <c r="Q371" s="18">
        <v>0</v>
      </c>
      <c r="R371" s="6">
        <v>0</v>
      </c>
      <c r="S371" s="13">
        <v>0</v>
      </c>
      <c r="T371" s="11">
        <v>1</v>
      </c>
      <c r="U371" s="18">
        <v>2</v>
      </c>
      <c r="V371" s="18">
        <v>0</v>
      </c>
      <c r="W371" s="18">
        <v>2.25</v>
      </c>
      <c r="X371" s="18">
        <v>2100</v>
      </c>
      <c r="Y371" s="18">
        <v>0</v>
      </c>
      <c r="Z371" s="18">
        <v>0</v>
      </c>
      <c r="AA371" s="18">
        <v>0</v>
      </c>
      <c r="AB371" s="18">
        <v>0</v>
      </c>
      <c r="AC371" s="18">
        <v>0</v>
      </c>
      <c r="AD371" s="18">
        <v>18</v>
      </c>
      <c r="AE371" s="18">
        <v>1</v>
      </c>
      <c r="AF371" s="18">
        <v>3</v>
      </c>
      <c r="AG371" s="6">
        <v>2</v>
      </c>
      <c r="AH371" s="6">
        <v>1</v>
      </c>
      <c r="AI371" s="6">
        <v>6</v>
      </c>
      <c r="AJ371" s="18">
        <v>0</v>
      </c>
      <c r="AK371" s="18">
        <v>0</v>
      </c>
      <c r="AL371" s="18">
        <v>0</v>
      </c>
      <c r="AM371" s="18">
        <v>0.25</v>
      </c>
      <c r="AN371" s="18">
        <v>3000</v>
      </c>
      <c r="AO371" s="18">
        <v>1.5</v>
      </c>
      <c r="AP371" s="18">
        <v>0</v>
      </c>
      <c r="AQ371" s="6">
        <v>90000001</v>
      </c>
      <c r="AR371" s="18" t="s">
        <v>518</v>
      </c>
      <c r="AS371" s="19" t="s">
        <v>519</v>
      </c>
      <c r="AT371" s="18" t="s">
        <v>520</v>
      </c>
      <c r="AU371" s="18">
        <v>10000006</v>
      </c>
      <c r="AV371" s="18">
        <v>21010040</v>
      </c>
      <c r="AW371" s="19" t="s">
        <v>139</v>
      </c>
      <c r="AX371" s="19">
        <v>0</v>
      </c>
      <c r="AY371" s="13">
        <v>0</v>
      </c>
      <c r="AZ371" s="13">
        <v>0</v>
      </c>
      <c r="BA371" s="61" t="str">
        <f t="shared" si="25"/>
        <v>立即对目标范围内的怪物造成225%攻击伤害+2100点固定伤害,并使目标移动速度降低50%,持续3秒</v>
      </c>
      <c r="BB371" s="18">
        <v>0</v>
      </c>
      <c r="BC371" s="11">
        <v>0</v>
      </c>
      <c r="BD371" s="18">
        <v>0</v>
      </c>
      <c r="BE371" s="18">
        <v>0</v>
      </c>
      <c r="BF371" s="18">
        <v>0</v>
      </c>
      <c r="BG371" s="18">
        <v>0</v>
      </c>
      <c r="BH371" s="9">
        <v>0</v>
      </c>
    </row>
    <row r="372" spans="3:60" ht="19.5" customHeight="1">
      <c r="C372" s="18">
        <v>61021406</v>
      </c>
      <c r="D372" s="19" t="s">
        <v>517</v>
      </c>
      <c r="E372" s="11">
        <v>5</v>
      </c>
      <c r="F372" s="18">
        <v>61021401</v>
      </c>
      <c r="G372" s="11">
        <v>0</v>
      </c>
      <c r="H372" s="13">
        <v>0</v>
      </c>
      <c r="I372" s="18">
        <v>0</v>
      </c>
      <c r="J372" s="18">
        <v>0</v>
      </c>
      <c r="K372" s="11">
        <v>0</v>
      </c>
      <c r="L372" s="18">
        <v>0</v>
      </c>
      <c r="M372" s="18">
        <v>0</v>
      </c>
      <c r="N372" s="18">
        <v>1</v>
      </c>
      <c r="O372" s="18">
        <v>0</v>
      </c>
      <c r="P372" s="18">
        <v>0</v>
      </c>
      <c r="Q372" s="18">
        <v>0</v>
      </c>
      <c r="R372" s="6">
        <v>0</v>
      </c>
      <c r="S372" s="13">
        <v>0</v>
      </c>
      <c r="T372" s="11">
        <v>1</v>
      </c>
      <c r="U372" s="18">
        <v>2</v>
      </c>
      <c r="V372" s="18">
        <v>0</v>
      </c>
      <c r="W372" s="18">
        <v>2.25</v>
      </c>
      <c r="X372" s="18">
        <v>2450</v>
      </c>
      <c r="Y372" s="18">
        <v>0</v>
      </c>
      <c r="Z372" s="18">
        <v>0</v>
      </c>
      <c r="AA372" s="18">
        <v>0</v>
      </c>
      <c r="AB372" s="18">
        <v>0</v>
      </c>
      <c r="AC372" s="18">
        <v>0</v>
      </c>
      <c r="AD372" s="18">
        <v>18</v>
      </c>
      <c r="AE372" s="18">
        <v>1</v>
      </c>
      <c r="AF372" s="18">
        <v>3</v>
      </c>
      <c r="AG372" s="6">
        <v>2</v>
      </c>
      <c r="AH372" s="6">
        <v>1</v>
      </c>
      <c r="AI372" s="6">
        <v>6</v>
      </c>
      <c r="AJ372" s="18">
        <v>0</v>
      </c>
      <c r="AK372" s="18">
        <v>0</v>
      </c>
      <c r="AL372" s="18">
        <v>0</v>
      </c>
      <c r="AM372" s="18">
        <v>0.25</v>
      </c>
      <c r="AN372" s="18">
        <v>3000</v>
      </c>
      <c r="AO372" s="18">
        <v>1.5</v>
      </c>
      <c r="AP372" s="18">
        <v>0</v>
      </c>
      <c r="AQ372" s="6">
        <v>90000001</v>
      </c>
      <c r="AR372" s="18" t="s">
        <v>518</v>
      </c>
      <c r="AS372" s="19" t="s">
        <v>519</v>
      </c>
      <c r="AT372" s="18" t="s">
        <v>520</v>
      </c>
      <c r="AU372" s="18">
        <v>10000006</v>
      </c>
      <c r="AV372" s="18">
        <v>21010040</v>
      </c>
      <c r="AW372" s="19" t="s">
        <v>139</v>
      </c>
      <c r="AX372" s="19">
        <v>0</v>
      </c>
      <c r="AY372" s="13">
        <v>0</v>
      </c>
      <c r="AZ372" s="13">
        <v>0</v>
      </c>
      <c r="BA372" s="61" t="str">
        <f t="shared" si="25"/>
        <v>立即对目标范围内的怪物造成225%攻击伤害+2450点固定伤害,并使目标移动速度降低50%,持续3秒</v>
      </c>
      <c r="BB372" s="18">
        <v>0</v>
      </c>
      <c r="BC372" s="11">
        <v>0</v>
      </c>
      <c r="BD372" s="18">
        <v>0</v>
      </c>
      <c r="BE372" s="18">
        <v>0</v>
      </c>
      <c r="BF372" s="18">
        <v>0</v>
      </c>
      <c r="BG372" s="18">
        <v>0</v>
      </c>
      <c r="BH372" s="9">
        <v>0</v>
      </c>
    </row>
    <row r="373" spans="3:60" ht="20.100000000000001" customHeight="1">
      <c r="C373" s="18">
        <v>61022101</v>
      </c>
      <c r="D373" s="19" t="s">
        <v>521</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12</v>
      </c>
      <c r="AE373" s="18">
        <v>1</v>
      </c>
      <c r="AF373" s="18">
        <v>6</v>
      </c>
      <c r="AG373" s="6">
        <v>0</v>
      </c>
      <c r="AH373" s="6">
        <v>0</v>
      </c>
      <c r="AI373" s="6">
        <v>5</v>
      </c>
      <c r="AJ373" s="18">
        <v>0</v>
      </c>
      <c r="AK373" s="18">
        <v>1</v>
      </c>
      <c r="AL373" s="18">
        <v>0</v>
      </c>
      <c r="AM373" s="18">
        <v>0.2</v>
      </c>
      <c r="AN373" s="18">
        <v>3000</v>
      </c>
      <c r="AO373" s="18">
        <v>0.2</v>
      </c>
      <c r="AP373" s="18">
        <v>0</v>
      </c>
      <c r="AQ373" s="6">
        <v>0</v>
      </c>
      <c r="AR373" s="18" t="s">
        <v>137</v>
      </c>
      <c r="AS373" s="19" t="s">
        <v>335</v>
      </c>
      <c r="AT373" s="18" t="s">
        <v>367</v>
      </c>
      <c r="AU373" s="18">
        <v>10001005</v>
      </c>
      <c r="AV373" s="18">
        <v>21020010</v>
      </c>
      <c r="AW373" s="19" t="s">
        <v>139</v>
      </c>
      <c r="AX373" s="19">
        <v>0</v>
      </c>
      <c r="AY373" s="13">
        <v>0</v>
      </c>
      <c r="AZ373" s="13">
        <v>0</v>
      </c>
      <c r="BA373" s="61" t="str">
        <f t="shared" ref="BA373:BA378" si="26">"吟唱1秒,立即对目标范围内的怪物造成"&amp;W373*100&amp;"%攻击伤害+"&amp;X373&amp;"点固定伤害"</f>
        <v>吟唱1秒,立即对目标范围内的怪物造成350%攻击伤害+1500点固定伤害</v>
      </c>
      <c r="BB373" s="18">
        <v>0</v>
      </c>
      <c r="BC373" s="11">
        <v>0</v>
      </c>
      <c r="BD373" s="18">
        <v>0</v>
      </c>
      <c r="BE373" s="18">
        <v>0</v>
      </c>
      <c r="BF373" s="18">
        <v>0</v>
      </c>
      <c r="BG373" s="18">
        <v>0</v>
      </c>
      <c r="BH373" s="9">
        <v>0</v>
      </c>
    </row>
    <row r="374" spans="3:60" ht="20.100000000000001" customHeight="1">
      <c r="C374" s="18">
        <v>61022102</v>
      </c>
      <c r="D374" s="19" t="s">
        <v>521</v>
      </c>
      <c r="E374" s="11">
        <v>1</v>
      </c>
      <c r="F374" s="18">
        <v>61022101</v>
      </c>
      <c r="G374" s="18">
        <f t="shared" ref="G374:G375" si="27">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12</v>
      </c>
      <c r="AE374" s="18">
        <v>1</v>
      </c>
      <c r="AF374" s="18">
        <v>6</v>
      </c>
      <c r="AG374" s="6">
        <v>0</v>
      </c>
      <c r="AH374" s="6">
        <v>0</v>
      </c>
      <c r="AI374" s="6">
        <v>5</v>
      </c>
      <c r="AJ374" s="18">
        <v>0</v>
      </c>
      <c r="AK374" s="18">
        <v>1</v>
      </c>
      <c r="AL374" s="18">
        <v>0</v>
      </c>
      <c r="AM374" s="18">
        <v>0.2</v>
      </c>
      <c r="AN374" s="18">
        <v>3000</v>
      </c>
      <c r="AO374" s="18">
        <v>0.2</v>
      </c>
      <c r="AP374" s="18">
        <v>0</v>
      </c>
      <c r="AQ374" s="6">
        <v>0</v>
      </c>
      <c r="AR374" s="18" t="s">
        <v>137</v>
      </c>
      <c r="AS374" s="19" t="s">
        <v>335</v>
      </c>
      <c r="AT374" s="18" t="s">
        <v>367</v>
      </c>
      <c r="AU374" s="18">
        <v>10001005</v>
      </c>
      <c r="AV374" s="18">
        <v>21020010</v>
      </c>
      <c r="AW374" s="19" t="s">
        <v>139</v>
      </c>
      <c r="AX374" s="19">
        <v>0</v>
      </c>
      <c r="AY374" s="13">
        <v>0</v>
      </c>
      <c r="AZ374" s="13">
        <v>0</v>
      </c>
      <c r="BA374" s="61" t="str">
        <f t="shared" si="26"/>
        <v>吟唱1秒,立即对目标范围内的怪物造成350%攻击伤害+1500点固定伤害</v>
      </c>
      <c r="BB374" s="18">
        <v>0</v>
      </c>
      <c r="BC374" s="11">
        <v>0</v>
      </c>
      <c r="BD374" s="18">
        <v>0</v>
      </c>
      <c r="BE374" s="18">
        <v>0</v>
      </c>
      <c r="BF374" s="18">
        <v>0</v>
      </c>
      <c r="BG374" s="18">
        <v>0</v>
      </c>
      <c r="BH374" s="9">
        <v>0</v>
      </c>
    </row>
    <row r="375" spans="3:60" ht="20.100000000000001" customHeight="1">
      <c r="C375" s="18">
        <v>61022103</v>
      </c>
      <c r="D375" s="19" t="s">
        <v>521</v>
      </c>
      <c r="E375" s="11">
        <v>2</v>
      </c>
      <c r="F375" s="18">
        <v>61022101</v>
      </c>
      <c r="G375" s="18">
        <f t="shared" si="27"/>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12</v>
      </c>
      <c r="AE375" s="18">
        <v>1</v>
      </c>
      <c r="AF375" s="18">
        <v>6</v>
      </c>
      <c r="AG375" s="6">
        <v>0</v>
      </c>
      <c r="AH375" s="6">
        <v>0</v>
      </c>
      <c r="AI375" s="6">
        <v>5</v>
      </c>
      <c r="AJ375" s="18">
        <v>0</v>
      </c>
      <c r="AK375" s="18">
        <v>1</v>
      </c>
      <c r="AL375" s="18">
        <v>0</v>
      </c>
      <c r="AM375" s="18">
        <v>0.2</v>
      </c>
      <c r="AN375" s="18">
        <v>3000</v>
      </c>
      <c r="AO375" s="18">
        <v>0.2</v>
      </c>
      <c r="AP375" s="18">
        <v>0</v>
      </c>
      <c r="AQ375" s="6">
        <v>0</v>
      </c>
      <c r="AR375" s="18" t="s">
        <v>137</v>
      </c>
      <c r="AS375" s="19" t="s">
        <v>335</v>
      </c>
      <c r="AT375" s="18" t="s">
        <v>367</v>
      </c>
      <c r="AU375" s="18">
        <v>10001005</v>
      </c>
      <c r="AV375" s="18">
        <v>21020010</v>
      </c>
      <c r="AW375" s="19" t="s">
        <v>139</v>
      </c>
      <c r="AX375" s="19">
        <v>0</v>
      </c>
      <c r="AY375" s="13">
        <v>0</v>
      </c>
      <c r="AZ375" s="13">
        <v>0</v>
      </c>
      <c r="BA375" s="61" t="str">
        <f t="shared" si="26"/>
        <v>吟唱1秒,立即对目标范围内的怪物造成350%攻击伤害+2000点固定伤害</v>
      </c>
      <c r="BB375" s="18">
        <v>0</v>
      </c>
      <c r="BC375" s="11">
        <v>0</v>
      </c>
      <c r="BD375" s="18">
        <v>0</v>
      </c>
      <c r="BE375" s="18">
        <v>0</v>
      </c>
      <c r="BF375" s="18">
        <v>0</v>
      </c>
      <c r="BG375" s="18">
        <v>0</v>
      </c>
      <c r="BH375" s="9">
        <v>0</v>
      </c>
    </row>
    <row r="376" spans="3:60" ht="20.100000000000001" customHeight="1">
      <c r="C376" s="18">
        <v>61022104</v>
      </c>
      <c r="D376" s="19" t="s">
        <v>521</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12</v>
      </c>
      <c r="AE376" s="18">
        <v>1</v>
      </c>
      <c r="AF376" s="18">
        <v>6</v>
      </c>
      <c r="AG376" s="6">
        <v>0</v>
      </c>
      <c r="AH376" s="6">
        <v>0</v>
      </c>
      <c r="AI376" s="6">
        <v>5</v>
      </c>
      <c r="AJ376" s="18">
        <v>0</v>
      </c>
      <c r="AK376" s="18">
        <v>1</v>
      </c>
      <c r="AL376" s="18">
        <v>0</v>
      </c>
      <c r="AM376" s="18">
        <v>0.2</v>
      </c>
      <c r="AN376" s="18">
        <v>3000</v>
      </c>
      <c r="AO376" s="18">
        <v>0.2</v>
      </c>
      <c r="AP376" s="18">
        <v>0</v>
      </c>
      <c r="AQ376" s="6">
        <v>0</v>
      </c>
      <c r="AR376" s="18" t="s">
        <v>137</v>
      </c>
      <c r="AS376" s="19" t="s">
        <v>335</v>
      </c>
      <c r="AT376" s="18" t="s">
        <v>367</v>
      </c>
      <c r="AU376" s="18">
        <v>10001005</v>
      </c>
      <c r="AV376" s="18">
        <v>21020010</v>
      </c>
      <c r="AW376" s="19" t="s">
        <v>139</v>
      </c>
      <c r="AX376" s="19">
        <v>0</v>
      </c>
      <c r="AY376" s="13">
        <v>0</v>
      </c>
      <c r="AZ376" s="13">
        <v>0</v>
      </c>
      <c r="BA376" s="61" t="str">
        <f t="shared" si="26"/>
        <v>吟唱1秒,立即对目标范围内的怪物造成350%攻击伤害+2500点固定伤害</v>
      </c>
      <c r="BB376" s="18">
        <v>0</v>
      </c>
      <c r="BC376" s="11">
        <v>0</v>
      </c>
      <c r="BD376" s="18">
        <v>0</v>
      </c>
      <c r="BE376" s="18">
        <v>0</v>
      </c>
      <c r="BF376" s="18">
        <v>0</v>
      </c>
      <c r="BG376" s="18">
        <v>0</v>
      </c>
      <c r="BH376" s="9">
        <v>0</v>
      </c>
    </row>
    <row r="377" spans="3:60" ht="20.100000000000001" customHeight="1">
      <c r="C377" s="18">
        <v>61022105</v>
      </c>
      <c r="D377" s="19" t="s">
        <v>521</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12</v>
      </c>
      <c r="AE377" s="18">
        <v>1</v>
      </c>
      <c r="AF377" s="18">
        <v>6</v>
      </c>
      <c r="AG377" s="6">
        <v>0</v>
      </c>
      <c r="AH377" s="6">
        <v>0</v>
      </c>
      <c r="AI377" s="6">
        <v>5</v>
      </c>
      <c r="AJ377" s="18">
        <v>0</v>
      </c>
      <c r="AK377" s="18">
        <v>1</v>
      </c>
      <c r="AL377" s="18">
        <v>0</v>
      </c>
      <c r="AM377" s="18">
        <v>0.2</v>
      </c>
      <c r="AN377" s="18">
        <v>3000</v>
      </c>
      <c r="AO377" s="18">
        <v>0.2</v>
      </c>
      <c r="AP377" s="18">
        <v>0</v>
      </c>
      <c r="AQ377" s="6">
        <v>0</v>
      </c>
      <c r="AR377" s="18" t="s">
        <v>137</v>
      </c>
      <c r="AS377" s="19" t="s">
        <v>335</v>
      </c>
      <c r="AT377" s="18" t="s">
        <v>367</v>
      </c>
      <c r="AU377" s="18">
        <v>10001005</v>
      </c>
      <c r="AV377" s="18">
        <v>21020010</v>
      </c>
      <c r="AW377" s="19" t="s">
        <v>139</v>
      </c>
      <c r="AX377" s="19">
        <v>0</v>
      </c>
      <c r="AY377" s="13">
        <v>0</v>
      </c>
      <c r="AZ377" s="13">
        <v>0</v>
      </c>
      <c r="BA377" s="61" t="str">
        <f t="shared" si="26"/>
        <v>吟唱1秒,立即对目标范围内的怪物造成350%攻击伤害+3000点固定伤害</v>
      </c>
      <c r="BB377" s="18">
        <v>0</v>
      </c>
      <c r="BC377" s="11">
        <v>0</v>
      </c>
      <c r="BD377" s="18">
        <v>0</v>
      </c>
      <c r="BE377" s="18">
        <v>0</v>
      </c>
      <c r="BF377" s="18">
        <v>0</v>
      </c>
      <c r="BG377" s="18">
        <v>0</v>
      </c>
      <c r="BH377" s="9">
        <v>0</v>
      </c>
    </row>
    <row r="378" spans="3:60" ht="20.100000000000001" customHeight="1">
      <c r="C378" s="18">
        <v>61022106</v>
      </c>
      <c r="D378" s="19" t="s">
        <v>521</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12</v>
      </c>
      <c r="AE378" s="18">
        <v>1</v>
      </c>
      <c r="AF378" s="18">
        <v>6</v>
      </c>
      <c r="AG378" s="6">
        <v>0</v>
      </c>
      <c r="AH378" s="6">
        <v>0</v>
      </c>
      <c r="AI378" s="6">
        <v>5</v>
      </c>
      <c r="AJ378" s="18">
        <v>0</v>
      </c>
      <c r="AK378" s="18">
        <v>1</v>
      </c>
      <c r="AL378" s="18">
        <v>0</v>
      </c>
      <c r="AM378" s="18">
        <v>0.2</v>
      </c>
      <c r="AN378" s="18">
        <v>3000</v>
      </c>
      <c r="AO378" s="18">
        <v>0.2</v>
      </c>
      <c r="AP378" s="18">
        <v>0</v>
      </c>
      <c r="AQ378" s="6">
        <v>0</v>
      </c>
      <c r="AR378" s="18" t="s">
        <v>137</v>
      </c>
      <c r="AS378" s="19" t="s">
        <v>335</v>
      </c>
      <c r="AT378" s="18" t="s">
        <v>367</v>
      </c>
      <c r="AU378" s="18">
        <v>10001005</v>
      </c>
      <c r="AV378" s="18">
        <v>21020010</v>
      </c>
      <c r="AW378" s="19" t="s">
        <v>139</v>
      </c>
      <c r="AX378" s="19">
        <v>0</v>
      </c>
      <c r="AY378" s="13">
        <v>0</v>
      </c>
      <c r="AZ378" s="13">
        <v>0</v>
      </c>
      <c r="BA378" s="61" t="str">
        <f t="shared" si="26"/>
        <v>吟唱1秒,立即对目标范围内的怪物造成350%攻击伤害+3500点固定伤害</v>
      </c>
      <c r="BB378" s="18">
        <v>0</v>
      </c>
      <c r="BC378" s="11">
        <v>0</v>
      </c>
      <c r="BD378" s="18">
        <v>0</v>
      </c>
      <c r="BE378" s="18">
        <v>0</v>
      </c>
      <c r="BF378" s="18">
        <v>0</v>
      </c>
      <c r="BG378" s="18">
        <v>0</v>
      </c>
      <c r="BH378" s="9">
        <v>0</v>
      </c>
    </row>
    <row r="379" spans="3:60" ht="20.100000000000001" customHeight="1">
      <c r="C379" s="18">
        <v>61022201</v>
      </c>
      <c r="D379" s="19" t="s">
        <v>522</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82" t="s">
        <v>523</v>
      </c>
      <c r="AR379" s="18" t="s">
        <v>137</v>
      </c>
      <c r="AS379" s="19" t="s">
        <v>138</v>
      </c>
      <c r="AT379" s="18" t="s">
        <v>524</v>
      </c>
      <c r="AU379" s="18">
        <v>0</v>
      </c>
      <c r="AV379" s="18">
        <v>21020020</v>
      </c>
      <c r="AW379" s="19" t="s">
        <v>139</v>
      </c>
      <c r="AX379" s="19">
        <v>0</v>
      </c>
      <c r="AY379" s="13">
        <v>0</v>
      </c>
      <c r="AZ379" s="13">
        <v>0</v>
      </c>
      <c r="BA379" s="61" t="s">
        <v>525</v>
      </c>
      <c r="BB379" s="18">
        <v>0</v>
      </c>
      <c r="BC379" s="11">
        <v>0</v>
      </c>
      <c r="BD379" s="18">
        <v>0</v>
      </c>
      <c r="BE379" s="18">
        <v>0</v>
      </c>
      <c r="BF379" s="18">
        <v>0</v>
      </c>
      <c r="BG379" s="18">
        <v>0</v>
      </c>
      <c r="BH379" s="9">
        <v>0</v>
      </c>
    </row>
    <row r="380" spans="3:60" ht="20.100000000000001" customHeight="1">
      <c r="C380" s="18">
        <v>61022202</v>
      </c>
      <c r="D380" s="19" t="s">
        <v>522</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82" t="s">
        <v>523</v>
      </c>
      <c r="AR380" s="18" t="s">
        <v>137</v>
      </c>
      <c r="AS380" s="19" t="s">
        <v>138</v>
      </c>
      <c r="AT380" s="18" t="s">
        <v>524</v>
      </c>
      <c r="AU380" s="18">
        <v>0</v>
      </c>
      <c r="AV380" s="18">
        <v>21020020</v>
      </c>
      <c r="AW380" s="19" t="s">
        <v>139</v>
      </c>
      <c r="AX380" s="19">
        <v>0</v>
      </c>
      <c r="AY380" s="13">
        <v>0</v>
      </c>
      <c r="AZ380" s="13">
        <v>0</v>
      </c>
      <c r="BA380" s="61" t="s">
        <v>526</v>
      </c>
      <c r="BB380" s="18">
        <v>0</v>
      </c>
      <c r="BC380" s="11">
        <v>0</v>
      </c>
      <c r="BD380" s="18">
        <v>0</v>
      </c>
      <c r="BE380" s="18">
        <v>0</v>
      </c>
      <c r="BF380" s="18">
        <v>0</v>
      </c>
      <c r="BG380" s="18">
        <v>0</v>
      </c>
      <c r="BH380" s="9">
        <v>0</v>
      </c>
    </row>
    <row r="381" spans="3:60" ht="20.100000000000001" customHeight="1">
      <c r="C381" s="18">
        <v>61022203</v>
      </c>
      <c r="D381" s="19" t="s">
        <v>522</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3" t="s">
        <v>527</v>
      </c>
      <c r="AR381" s="18" t="s">
        <v>137</v>
      </c>
      <c r="AS381" s="19" t="s">
        <v>138</v>
      </c>
      <c r="AT381" s="18" t="s">
        <v>524</v>
      </c>
      <c r="AU381" s="18">
        <v>0</v>
      </c>
      <c r="AV381" s="18">
        <v>21020020</v>
      </c>
      <c r="AW381" s="19" t="s">
        <v>139</v>
      </c>
      <c r="AX381" s="19">
        <v>0</v>
      </c>
      <c r="AY381" s="13">
        <v>0</v>
      </c>
      <c r="AZ381" s="13">
        <v>0</v>
      </c>
      <c r="BA381" s="61" t="s">
        <v>528</v>
      </c>
      <c r="BB381" s="18">
        <v>0</v>
      </c>
      <c r="BC381" s="11">
        <v>0</v>
      </c>
      <c r="BD381" s="18">
        <v>0</v>
      </c>
      <c r="BE381" s="18">
        <v>0</v>
      </c>
      <c r="BF381" s="18">
        <v>0</v>
      </c>
      <c r="BG381" s="18">
        <v>0</v>
      </c>
      <c r="BH381" s="9">
        <v>0</v>
      </c>
    </row>
    <row r="382" spans="3:60" ht="20.100000000000001" customHeight="1">
      <c r="C382" s="18">
        <v>61022204</v>
      </c>
      <c r="D382" s="19" t="s">
        <v>522</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3" t="s">
        <v>529</v>
      </c>
      <c r="AR382" s="18" t="s">
        <v>137</v>
      </c>
      <c r="AS382" s="19" t="s">
        <v>138</v>
      </c>
      <c r="AT382" s="18" t="s">
        <v>524</v>
      </c>
      <c r="AU382" s="18">
        <v>0</v>
      </c>
      <c r="AV382" s="18">
        <v>21020020</v>
      </c>
      <c r="AW382" s="19" t="s">
        <v>139</v>
      </c>
      <c r="AX382" s="19">
        <v>0</v>
      </c>
      <c r="AY382" s="13">
        <v>0</v>
      </c>
      <c r="AZ382" s="13">
        <v>0</v>
      </c>
      <c r="BA382" s="61" t="s">
        <v>530</v>
      </c>
      <c r="BB382" s="18">
        <v>0</v>
      </c>
      <c r="BC382" s="11">
        <v>0</v>
      </c>
      <c r="BD382" s="18">
        <v>0</v>
      </c>
      <c r="BE382" s="18">
        <v>0</v>
      </c>
      <c r="BF382" s="18">
        <v>0</v>
      </c>
      <c r="BG382" s="18">
        <v>0</v>
      </c>
      <c r="BH382" s="9">
        <v>0</v>
      </c>
    </row>
    <row r="383" spans="3:60" ht="20.100000000000001" customHeight="1">
      <c r="C383" s="18">
        <v>61022205</v>
      </c>
      <c r="D383" s="19" t="s">
        <v>522</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3" t="s">
        <v>531</v>
      </c>
      <c r="AR383" s="18" t="s">
        <v>137</v>
      </c>
      <c r="AS383" s="19" t="s">
        <v>138</v>
      </c>
      <c r="AT383" s="18" t="s">
        <v>524</v>
      </c>
      <c r="AU383" s="18">
        <v>0</v>
      </c>
      <c r="AV383" s="18">
        <v>21020020</v>
      </c>
      <c r="AW383" s="19" t="s">
        <v>139</v>
      </c>
      <c r="AX383" s="19">
        <v>0</v>
      </c>
      <c r="AY383" s="13">
        <v>0</v>
      </c>
      <c r="AZ383" s="13">
        <v>0</v>
      </c>
      <c r="BA383" s="61" t="s">
        <v>532</v>
      </c>
      <c r="BB383" s="18">
        <v>0</v>
      </c>
      <c r="BC383" s="11">
        <v>0</v>
      </c>
      <c r="BD383" s="18">
        <v>0</v>
      </c>
      <c r="BE383" s="18">
        <v>0</v>
      </c>
      <c r="BF383" s="18">
        <v>0</v>
      </c>
      <c r="BG383" s="18">
        <v>0</v>
      </c>
      <c r="BH383" s="9">
        <v>0</v>
      </c>
    </row>
    <row r="384" spans="3:60" ht="20.100000000000001" customHeight="1">
      <c r="C384" s="18">
        <v>61022206</v>
      </c>
      <c r="D384" s="19" t="s">
        <v>522</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3" t="s">
        <v>533</v>
      </c>
      <c r="AR384" s="18" t="s">
        <v>137</v>
      </c>
      <c r="AS384" s="19" t="s">
        <v>138</v>
      </c>
      <c r="AT384" s="18" t="s">
        <v>524</v>
      </c>
      <c r="AU384" s="18">
        <v>0</v>
      </c>
      <c r="AV384" s="18">
        <v>21020020</v>
      </c>
      <c r="AW384" s="19" t="s">
        <v>139</v>
      </c>
      <c r="AX384" s="19">
        <v>0</v>
      </c>
      <c r="AY384" s="13">
        <v>0</v>
      </c>
      <c r="AZ384" s="13">
        <v>0</v>
      </c>
      <c r="BA384" s="61" t="s">
        <v>534</v>
      </c>
      <c r="BB384" s="18">
        <v>0</v>
      </c>
      <c r="BC384" s="11">
        <v>0</v>
      </c>
      <c r="BD384" s="18">
        <v>0</v>
      </c>
      <c r="BE384" s="18">
        <v>0</v>
      </c>
      <c r="BF384" s="18">
        <v>0</v>
      </c>
      <c r="BG384" s="18">
        <v>0</v>
      </c>
      <c r="BH384" s="9">
        <v>0</v>
      </c>
    </row>
    <row r="385" spans="3:60" ht="20.100000000000001" customHeight="1">
      <c r="C385" s="18">
        <v>61022211</v>
      </c>
      <c r="D385" s="19" t="s">
        <v>535</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137</v>
      </c>
      <c r="AS385" s="19" t="s">
        <v>137</v>
      </c>
      <c r="AT385" s="18">
        <v>0</v>
      </c>
      <c r="AU385" s="18">
        <v>10000006</v>
      </c>
      <c r="AV385" s="10">
        <v>60000004</v>
      </c>
      <c r="AW385" s="19" t="s">
        <v>536</v>
      </c>
      <c r="AX385" s="19" t="s">
        <v>137</v>
      </c>
      <c r="AY385" s="13">
        <v>0</v>
      </c>
      <c r="AZ385" s="13">
        <v>0</v>
      </c>
      <c r="BA385" s="58"/>
      <c r="BB385" s="18">
        <v>0</v>
      </c>
      <c r="BC385" s="11">
        <v>0</v>
      </c>
      <c r="BD385" s="18">
        <v>0</v>
      </c>
      <c r="BE385" s="18">
        <v>0</v>
      </c>
      <c r="BF385" s="18">
        <v>0</v>
      </c>
      <c r="BG385" s="18">
        <v>0</v>
      </c>
      <c r="BH385" s="9">
        <v>0</v>
      </c>
    </row>
    <row r="386" spans="3:60" ht="20.100000000000001" customHeight="1">
      <c r="C386" s="18">
        <v>61022301</v>
      </c>
      <c r="D386" s="19" t="s">
        <v>537</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0.8</v>
      </c>
      <c r="X386" s="18">
        <v>350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2000</v>
      </c>
      <c r="AO386" s="18">
        <v>0.5</v>
      </c>
      <c r="AP386" s="18">
        <v>0</v>
      </c>
      <c r="AQ386" s="6">
        <v>0</v>
      </c>
      <c r="AR386" s="18">
        <v>90001021</v>
      </c>
      <c r="AS386" s="12" t="s">
        <v>538</v>
      </c>
      <c r="AT386" s="18" t="s">
        <v>539</v>
      </c>
      <c r="AU386" s="18">
        <v>10001006</v>
      </c>
      <c r="AV386" s="18">
        <v>21020030</v>
      </c>
      <c r="AW386" s="19" t="s">
        <v>212</v>
      </c>
      <c r="AX386" s="19" t="s">
        <v>540</v>
      </c>
      <c r="AY386" s="13">
        <v>0</v>
      </c>
      <c r="AZ386" s="13">
        <v>0</v>
      </c>
      <c r="BA386" s="61" t="str">
        <f>"立即对目标范围内的怪物每秒多次造成"&amp;W386*100&amp;"%攻击伤害+"&amp;X386&amp;"点固定伤害,并使目标眩晕,持续2秒"</f>
        <v>立即对目标范围内的怪物每秒多次造成80%攻击伤害+350点固定伤害,并使目标眩晕,持续2秒</v>
      </c>
      <c r="BB386" s="18">
        <v>0</v>
      </c>
      <c r="BC386" s="11">
        <v>0</v>
      </c>
      <c r="BD386" s="18">
        <v>0</v>
      </c>
      <c r="BE386" s="18">
        <v>0</v>
      </c>
      <c r="BF386" s="18">
        <v>0</v>
      </c>
      <c r="BG386" s="18">
        <v>0</v>
      </c>
      <c r="BH386" s="9">
        <v>0</v>
      </c>
    </row>
    <row r="387" spans="3:60" ht="20.100000000000001" customHeight="1">
      <c r="C387" s="18">
        <v>61022302</v>
      </c>
      <c r="D387" s="19" t="s">
        <v>537</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0.8</v>
      </c>
      <c r="X387" s="18">
        <v>350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2000</v>
      </c>
      <c r="AO387" s="18">
        <v>0.5</v>
      </c>
      <c r="AP387" s="18">
        <v>0</v>
      </c>
      <c r="AQ387" s="6">
        <v>0</v>
      </c>
      <c r="AR387" s="18">
        <v>90001021</v>
      </c>
      <c r="AS387" s="12" t="s">
        <v>538</v>
      </c>
      <c r="AT387" s="18" t="s">
        <v>539</v>
      </c>
      <c r="AU387" s="18">
        <v>10001006</v>
      </c>
      <c r="AV387" s="18">
        <v>21020030</v>
      </c>
      <c r="AW387" s="19" t="s">
        <v>212</v>
      </c>
      <c r="AX387" s="19" t="s">
        <v>540</v>
      </c>
      <c r="AY387" s="13">
        <v>0</v>
      </c>
      <c r="AZ387" s="13">
        <v>0</v>
      </c>
      <c r="BA387" s="61" t="str">
        <f t="shared" ref="BA387:BA391" si="32">"立即对目标范围内的怪物每秒多次造成"&amp;W387*100&amp;"%攻击伤害+"&amp;X387&amp;"点固定伤害,并使目标眩晕,持续2秒"</f>
        <v>立即对目标范围内的怪物每秒多次造成80%攻击伤害+350点固定伤害,并使目标眩晕,持续2秒</v>
      </c>
      <c r="BB387" s="18">
        <v>0</v>
      </c>
      <c r="BC387" s="11">
        <v>0</v>
      </c>
      <c r="BD387" s="18">
        <v>0</v>
      </c>
      <c r="BE387" s="18">
        <v>0</v>
      </c>
      <c r="BF387" s="18">
        <v>0</v>
      </c>
      <c r="BG387" s="18">
        <v>0</v>
      </c>
      <c r="BH387" s="9">
        <v>0</v>
      </c>
    </row>
    <row r="388" spans="3:60" ht="20.100000000000001" customHeight="1">
      <c r="C388" s="18">
        <v>61022303</v>
      </c>
      <c r="D388" s="19" t="s">
        <v>537</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0.8</v>
      </c>
      <c r="X388" s="18">
        <v>500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2000</v>
      </c>
      <c r="AO388" s="18">
        <v>0.5</v>
      </c>
      <c r="AP388" s="18">
        <v>0</v>
      </c>
      <c r="AQ388" s="6">
        <v>0</v>
      </c>
      <c r="AR388" s="18">
        <v>90001021</v>
      </c>
      <c r="AS388" s="12" t="s">
        <v>538</v>
      </c>
      <c r="AT388" s="18" t="s">
        <v>539</v>
      </c>
      <c r="AU388" s="18">
        <v>10001006</v>
      </c>
      <c r="AV388" s="18">
        <v>21020030</v>
      </c>
      <c r="AW388" s="19" t="s">
        <v>212</v>
      </c>
      <c r="AX388" s="19" t="s">
        <v>540</v>
      </c>
      <c r="AY388" s="13">
        <v>0</v>
      </c>
      <c r="AZ388" s="13">
        <v>0</v>
      </c>
      <c r="BA388" s="61" t="str">
        <f t="shared" si="32"/>
        <v>立即对目标范围内的怪物每秒多次造成80%攻击伤害+500点固定伤害,并使目标眩晕,持续2秒</v>
      </c>
      <c r="BB388" s="18">
        <v>0</v>
      </c>
      <c r="BC388" s="11">
        <v>0</v>
      </c>
      <c r="BD388" s="18">
        <v>0</v>
      </c>
      <c r="BE388" s="18">
        <v>0</v>
      </c>
      <c r="BF388" s="18">
        <v>0</v>
      </c>
      <c r="BG388" s="18">
        <v>0</v>
      </c>
      <c r="BH388" s="9">
        <v>0</v>
      </c>
    </row>
    <row r="389" spans="3:60" ht="20.100000000000001" customHeight="1">
      <c r="C389" s="18">
        <v>61022304</v>
      </c>
      <c r="D389" s="19" t="s">
        <v>537</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0.8</v>
      </c>
      <c r="X389" s="18">
        <v>650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2000</v>
      </c>
      <c r="AO389" s="18">
        <v>0.5</v>
      </c>
      <c r="AP389" s="18">
        <v>0</v>
      </c>
      <c r="AQ389" s="6">
        <v>0</v>
      </c>
      <c r="AR389" s="18">
        <v>90001021</v>
      </c>
      <c r="AS389" s="12" t="s">
        <v>538</v>
      </c>
      <c r="AT389" s="18" t="s">
        <v>539</v>
      </c>
      <c r="AU389" s="18">
        <v>10001006</v>
      </c>
      <c r="AV389" s="18">
        <v>21020030</v>
      </c>
      <c r="AW389" s="19" t="s">
        <v>212</v>
      </c>
      <c r="AX389" s="19" t="s">
        <v>540</v>
      </c>
      <c r="AY389" s="13">
        <v>0</v>
      </c>
      <c r="AZ389" s="13">
        <v>0</v>
      </c>
      <c r="BA389" s="61" t="str">
        <f t="shared" si="32"/>
        <v>立即对目标范围内的怪物每秒多次造成80%攻击伤害+650点固定伤害,并使目标眩晕,持续2秒</v>
      </c>
      <c r="BB389" s="18">
        <v>0</v>
      </c>
      <c r="BC389" s="11">
        <v>0</v>
      </c>
      <c r="BD389" s="18">
        <v>0</v>
      </c>
      <c r="BE389" s="18">
        <v>0</v>
      </c>
      <c r="BF389" s="18">
        <v>0</v>
      </c>
      <c r="BG389" s="18">
        <v>0</v>
      </c>
      <c r="BH389" s="9">
        <v>0</v>
      </c>
    </row>
    <row r="390" spans="3:60" ht="20.100000000000001" customHeight="1">
      <c r="C390" s="18">
        <v>61022305</v>
      </c>
      <c r="D390" s="19" t="s">
        <v>537</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0.8</v>
      </c>
      <c r="X390" s="18">
        <v>800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2000</v>
      </c>
      <c r="AO390" s="18">
        <v>0.5</v>
      </c>
      <c r="AP390" s="18">
        <v>0</v>
      </c>
      <c r="AQ390" s="6">
        <v>0</v>
      </c>
      <c r="AR390" s="18">
        <v>90001021</v>
      </c>
      <c r="AS390" s="12" t="s">
        <v>538</v>
      </c>
      <c r="AT390" s="18" t="s">
        <v>539</v>
      </c>
      <c r="AU390" s="18">
        <v>10001006</v>
      </c>
      <c r="AV390" s="18">
        <v>21020030</v>
      </c>
      <c r="AW390" s="19" t="s">
        <v>212</v>
      </c>
      <c r="AX390" s="19" t="s">
        <v>540</v>
      </c>
      <c r="AY390" s="13">
        <v>0</v>
      </c>
      <c r="AZ390" s="13">
        <v>0</v>
      </c>
      <c r="BA390" s="61" t="str">
        <f t="shared" si="32"/>
        <v>立即对目标范围内的怪物每秒多次造成80%攻击伤害+800点固定伤害,并使目标眩晕,持续2秒</v>
      </c>
      <c r="BB390" s="18">
        <v>0</v>
      </c>
      <c r="BC390" s="11">
        <v>0</v>
      </c>
      <c r="BD390" s="18">
        <v>0</v>
      </c>
      <c r="BE390" s="18">
        <v>0</v>
      </c>
      <c r="BF390" s="18">
        <v>0</v>
      </c>
      <c r="BG390" s="18">
        <v>0</v>
      </c>
      <c r="BH390" s="9">
        <v>0</v>
      </c>
    </row>
    <row r="391" spans="3:60" ht="20.100000000000001" customHeight="1">
      <c r="C391" s="18">
        <v>61022306</v>
      </c>
      <c r="D391" s="19" t="s">
        <v>537</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0.8</v>
      </c>
      <c r="X391" s="18">
        <v>950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2000</v>
      </c>
      <c r="AO391" s="18">
        <v>0.5</v>
      </c>
      <c r="AP391" s="18">
        <v>0</v>
      </c>
      <c r="AQ391" s="6">
        <v>0</v>
      </c>
      <c r="AR391" s="18">
        <v>90001021</v>
      </c>
      <c r="AS391" s="12" t="s">
        <v>538</v>
      </c>
      <c r="AT391" s="18" t="s">
        <v>539</v>
      </c>
      <c r="AU391" s="18">
        <v>10001006</v>
      </c>
      <c r="AV391" s="18">
        <v>21020030</v>
      </c>
      <c r="AW391" s="19" t="s">
        <v>212</v>
      </c>
      <c r="AX391" s="19" t="s">
        <v>540</v>
      </c>
      <c r="AY391" s="13">
        <v>0</v>
      </c>
      <c r="AZ391" s="13">
        <v>0</v>
      </c>
      <c r="BA391" s="61" t="str">
        <f t="shared" si="32"/>
        <v>立即对目标范围内的怪物每秒多次造成80%攻击伤害+950点固定伤害,并使目标眩晕,持续2秒</v>
      </c>
      <c r="BB391" s="18">
        <v>0</v>
      </c>
      <c r="BC391" s="11">
        <v>0</v>
      </c>
      <c r="BD391" s="18">
        <v>0</v>
      </c>
      <c r="BE391" s="18">
        <v>0</v>
      </c>
      <c r="BF391" s="18">
        <v>0</v>
      </c>
      <c r="BG391" s="18">
        <v>0</v>
      </c>
      <c r="BH391" s="9">
        <v>0</v>
      </c>
    </row>
    <row r="392" spans="3:60" ht="19.5" customHeight="1">
      <c r="C392" s="18">
        <v>61022401</v>
      </c>
      <c r="D392" s="19" t="s">
        <v>541</v>
      </c>
      <c r="E392" s="11">
        <v>0</v>
      </c>
      <c r="F392" s="18">
        <v>61022401</v>
      </c>
      <c r="G392" s="18">
        <f>C393</f>
        <v>61022402</v>
      </c>
      <c r="H392" s="13">
        <v>0</v>
      </c>
      <c r="I392" s="11">
        <f>I386+5</f>
        <v>35</v>
      </c>
      <c r="J392" s="11">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146</v>
      </c>
      <c r="AG392" s="6">
        <v>2</v>
      </c>
      <c r="AH392" s="6">
        <v>2</v>
      </c>
      <c r="AI392" s="6">
        <v>1.5</v>
      </c>
      <c r="AJ392" s="18">
        <v>0</v>
      </c>
      <c r="AK392" s="18">
        <v>1</v>
      </c>
      <c r="AL392" s="18">
        <v>0</v>
      </c>
      <c r="AM392" s="11">
        <v>0.5</v>
      </c>
      <c r="AN392" s="11">
        <v>200</v>
      </c>
      <c r="AO392" s="11">
        <v>0.1</v>
      </c>
      <c r="AP392" s="11">
        <v>30</v>
      </c>
      <c r="AQ392" s="6">
        <v>0</v>
      </c>
      <c r="AR392" s="11" t="s">
        <v>516</v>
      </c>
      <c r="AS392" s="12" t="s">
        <v>538</v>
      </c>
      <c r="AT392" s="11" t="s">
        <v>148</v>
      </c>
      <c r="AU392" s="18">
        <v>10001007</v>
      </c>
      <c r="AV392" s="18">
        <v>21020040</v>
      </c>
      <c r="AW392" s="12" t="s">
        <v>149</v>
      </c>
      <c r="AX392" s="19">
        <v>0</v>
      </c>
      <c r="AY392" s="13">
        <v>0</v>
      </c>
      <c r="AZ392" s="13">
        <v>0</v>
      </c>
      <c r="BA392" s="61" t="str">
        <f>"蓄力1秒,对目标快速突击,所经过的直线区域造成"&amp;W392*100&amp;"%伤害+"&amp;X392&amp;"点固定伤害,并眩晕2秒"</f>
        <v>蓄力1秒,对目标快速突击,所经过的直线区域造成350%伤害+1500点固定伤害,并眩晕2秒</v>
      </c>
      <c r="BB392" s="18">
        <v>0</v>
      </c>
      <c r="BC392" s="11">
        <v>0</v>
      </c>
      <c r="BD392" s="18">
        <v>0</v>
      </c>
      <c r="BE392" s="18">
        <v>0</v>
      </c>
      <c r="BF392" s="18">
        <v>0</v>
      </c>
      <c r="BG392" s="18">
        <v>0</v>
      </c>
      <c r="BH392" s="9">
        <v>0</v>
      </c>
    </row>
    <row r="393" spans="3:60" ht="19.5" customHeight="1">
      <c r="C393" s="18">
        <v>61022402</v>
      </c>
      <c r="D393" s="19" t="s">
        <v>541</v>
      </c>
      <c r="E393" s="11">
        <v>1</v>
      </c>
      <c r="F393" s="18">
        <v>61022401</v>
      </c>
      <c r="G393" s="18">
        <f t="shared" ref="G393:G394" si="33">C394</f>
        <v>61022403</v>
      </c>
      <c r="H393" s="13">
        <v>0</v>
      </c>
      <c r="I393" s="11">
        <f t="shared" ref="I393:I394" si="34">I387+5</f>
        <v>42</v>
      </c>
      <c r="J393" s="11">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146</v>
      </c>
      <c r="AG393" s="6">
        <v>2</v>
      </c>
      <c r="AH393" s="6">
        <v>2</v>
      </c>
      <c r="AI393" s="6">
        <v>1.5</v>
      </c>
      <c r="AJ393" s="18">
        <v>0</v>
      </c>
      <c r="AK393" s="18">
        <v>1</v>
      </c>
      <c r="AL393" s="18">
        <v>0</v>
      </c>
      <c r="AM393" s="11">
        <v>0.5</v>
      </c>
      <c r="AN393" s="11">
        <v>200</v>
      </c>
      <c r="AO393" s="11">
        <v>0.1</v>
      </c>
      <c r="AP393" s="11">
        <v>30</v>
      </c>
      <c r="AQ393" s="6">
        <v>0</v>
      </c>
      <c r="AR393" s="11" t="s">
        <v>516</v>
      </c>
      <c r="AS393" s="12" t="s">
        <v>538</v>
      </c>
      <c r="AT393" s="11" t="s">
        <v>148</v>
      </c>
      <c r="AU393" s="18">
        <v>10001007</v>
      </c>
      <c r="AV393" s="18">
        <v>21020040</v>
      </c>
      <c r="AW393" s="12" t="s">
        <v>149</v>
      </c>
      <c r="AX393" s="19">
        <v>0</v>
      </c>
      <c r="AY393" s="13">
        <v>0</v>
      </c>
      <c r="AZ393" s="13">
        <v>0</v>
      </c>
      <c r="BA393" s="61" t="str">
        <f t="shared" ref="BA393:BA397" si="35">"蓄力1秒,对目标快速突击,所经过的直线区域造成"&amp;W393*100&amp;"%伤害+"&amp;X393&amp;"点固定伤害,并眩晕2秒"</f>
        <v>蓄力1秒,对目标快速突击,所经过的直线区域造成350%伤害+1500点固定伤害,并眩晕2秒</v>
      </c>
      <c r="BB393" s="18">
        <v>0</v>
      </c>
      <c r="BC393" s="11">
        <v>0</v>
      </c>
      <c r="BD393" s="18">
        <v>0</v>
      </c>
      <c r="BE393" s="18">
        <v>0</v>
      </c>
      <c r="BF393" s="18">
        <v>0</v>
      </c>
      <c r="BG393" s="18">
        <v>0</v>
      </c>
      <c r="BH393" s="9">
        <v>0</v>
      </c>
    </row>
    <row r="394" spans="3:60" ht="19.5" customHeight="1">
      <c r="C394" s="18">
        <v>61022403</v>
      </c>
      <c r="D394" s="19" t="s">
        <v>541</v>
      </c>
      <c r="E394" s="11">
        <v>2</v>
      </c>
      <c r="F394" s="18">
        <v>61022401</v>
      </c>
      <c r="G394" s="18">
        <f t="shared" si="33"/>
        <v>61022404</v>
      </c>
      <c r="H394" s="13">
        <v>0</v>
      </c>
      <c r="I394" s="11">
        <f t="shared" si="34"/>
        <v>47</v>
      </c>
      <c r="J394" s="11">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146</v>
      </c>
      <c r="AG394" s="6">
        <v>2</v>
      </c>
      <c r="AH394" s="6">
        <v>2</v>
      </c>
      <c r="AI394" s="6">
        <v>1.5</v>
      </c>
      <c r="AJ394" s="18">
        <v>0</v>
      </c>
      <c r="AK394" s="18">
        <v>1</v>
      </c>
      <c r="AL394" s="18">
        <v>0</v>
      </c>
      <c r="AM394" s="11">
        <v>0.5</v>
      </c>
      <c r="AN394" s="11">
        <v>200</v>
      </c>
      <c r="AO394" s="11">
        <v>0.1</v>
      </c>
      <c r="AP394" s="11">
        <v>30</v>
      </c>
      <c r="AQ394" s="6">
        <v>0</v>
      </c>
      <c r="AR394" s="11" t="s">
        <v>516</v>
      </c>
      <c r="AS394" s="12" t="s">
        <v>538</v>
      </c>
      <c r="AT394" s="11" t="s">
        <v>148</v>
      </c>
      <c r="AU394" s="18">
        <v>10001007</v>
      </c>
      <c r="AV394" s="18">
        <v>21020040</v>
      </c>
      <c r="AW394" s="12" t="s">
        <v>149</v>
      </c>
      <c r="AX394" s="19">
        <v>0</v>
      </c>
      <c r="AY394" s="13">
        <v>0</v>
      </c>
      <c r="AZ394" s="13">
        <v>0</v>
      </c>
      <c r="BA394" s="61" t="str">
        <f t="shared" si="35"/>
        <v>蓄力1秒,对目标快速突击,所经过的直线区域造成350%伤害+2000点固定伤害,并眩晕2秒</v>
      </c>
      <c r="BB394" s="18">
        <v>0</v>
      </c>
      <c r="BC394" s="11">
        <v>0</v>
      </c>
      <c r="BD394" s="18">
        <v>0</v>
      </c>
      <c r="BE394" s="18">
        <v>0</v>
      </c>
      <c r="BF394" s="18">
        <v>0</v>
      </c>
      <c r="BG394" s="18">
        <v>0</v>
      </c>
      <c r="BH394" s="9">
        <v>0</v>
      </c>
    </row>
    <row r="395" spans="3:60" ht="19.5" customHeight="1">
      <c r="C395" s="18">
        <v>61022404</v>
      </c>
      <c r="D395" s="19" t="s">
        <v>541</v>
      </c>
      <c r="E395" s="11">
        <v>3</v>
      </c>
      <c r="F395" s="18">
        <v>61022401</v>
      </c>
      <c r="G395" s="11">
        <v>0</v>
      </c>
      <c r="H395" s="13">
        <v>0</v>
      </c>
      <c r="I395" s="18">
        <v>0</v>
      </c>
      <c r="J395" s="60">
        <v>0</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146</v>
      </c>
      <c r="AG395" s="6">
        <v>2</v>
      </c>
      <c r="AH395" s="6">
        <v>2</v>
      </c>
      <c r="AI395" s="6">
        <v>1.5</v>
      </c>
      <c r="AJ395" s="18">
        <v>0</v>
      </c>
      <c r="AK395" s="18">
        <v>1</v>
      </c>
      <c r="AL395" s="18">
        <v>0</v>
      </c>
      <c r="AM395" s="11">
        <v>0.5</v>
      </c>
      <c r="AN395" s="11">
        <v>200</v>
      </c>
      <c r="AO395" s="11">
        <v>0.1</v>
      </c>
      <c r="AP395" s="11">
        <v>30</v>
      </c>
      <c r="AQ395" s="6">
        <v>0</v>
      </c>
      <c r="AR395" s="11" t="s">
        <v>516</v>
      </c>
      <c r="AS395" s="12" t="s">
        <v>538</v>
      </c>
      <c r="AT395" s="11" t="s">
        <v>148</v>
      </c>
      <c r="AU395" s="18">
        <v>10001007</v>
      </c>
      <c r="AV395" s="18">
        <v>21020040</v>
      </c>
      <c r="AW395" s="12" t="s">
        <v>149</v>
      </c>
      <c r="AX395" s="19">
        <v>0</v>
      </c>
      <c r="AY395" s="13">
        <v>0</v>
      </c>
      <c r="AZ395" s="13">
        <v>0</v>
      </c>
      <c r="BA395" s="61" t="str">
        <f t="shared" si="35"/>
        <v>蓄力1秒,对目标快速突击,所经过的直线区域造成350%伤害+2500点固定伤害,并眩晕2秒</v>
      </c>
      <c r="BB395" s="18">
        <v>0</v>
      </c>
      <c r="BC395" s="11">
        <v>0</v>
      </c>
      <c r="BD395" s="18">
        <v>0</v>
      </c>
      <c r="BE395" s="18">
        <v>0</v>
      </c>
      <c r="BF395" s="18">
        <v>0</v>
      </c>
      <c r="BG395" s="18">
        <v>0</v>
      </c>
      <c r="BH395" s="9">
        <v>0</v>
      </c>
    </row>
    <row r="396" spans="3:60" ht="19.5" customHeight="1">
      <c r="C396" s="18">
        <v>61022405</v>
      </c>
      <c r="D396" s="19" t="s">
        <v>541</v>
      </c>
      <c r="E396" s="11">
        <v>4</v>
      </c>
      <c r="F396" s="18">
        <v>61022401</v>
      </c>
      <c r="G396" s="11">
        <v>0</v>
      </c>
      <c r="H396" s="13">
        <v>0</v>
      </c>
      <c r="I396" s="18">
        <v>0</v>
      </c>
      <c r="J396" s="11">
        <v>0</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146</v>
      </c>
      <c r="AG396" s="6">
        <v>2</v>
      </c>
      <c r="AH396" s="6">
        <v>2</v>
      </c>
      <c r="AI396" s="6">
        <v>1.5</v>
      </c>
      <c r="AJ396" s="18">
        <v>0</v>
      </c>
      <c r="AK396" s="18">
        <v>1</v>
      </c>
      <c r="AL396" s="18">
        <v>0</v>
      </c>
      <c r="AM396" s="11">
        <v>0.5</v>
      </c>
      <c r="AN396" s="11">
        <v>200</v>
      </c>
      <c r="AO396" s="11">
        <v>0.1</v>
      </c>
      <c r="AP396" s="11">
        <v>30</v>
      </c>
      <c r="AQ396" s="6">
        <v>0</v>
      </c>
      <c r="AR396" s="11" t="s">
        <v>516</v>
      </c>
      <c r="AS396" s="12" t="s">
        <v>538</v>
      </c>
      <c r="AT396" s="11" t="s">
        <v>148</v>
      </c>
      <c r="AU396" s="18">
        <v>10001007</v>
      </c>
      <c r="AV396" s="18">
        <v>21020040</v>
      </c>
      <c r="AW396" s="12" t="s">
        <v>149</v>
      </c>
      <c r="AX396" s="19">
        <v>0</v>
      </c>
      <c r="AY396" s="13">
        <v>0</v>
      </c>
      <c r="AZ396" s="13">
        <v>0</v>
      </c>
      <c r="BA396" s="61" t="str">
        <f t="shared" si="35"/>
        <v>蓄力1秒,对目标快速突击,所经过的直线区域造成350%伤害+3000点固定伤害,并眩晕2秒</v>
      </c>
      <c r="BB396" s="18">
        <v>0</v>
      </c>
      <c r="BC396" s="11">
        <v>0</v>
      </c>
      <c r="BD396" s="18">
        <v>0</v>
      </c>
      <c r="BE396" s="18">
        <v>0</v>
      </c>
      <c r="BF396" s="18">
        <v>0</v>
      </c>
      <c r="BG396" s="18">
        <v>0</v>
      </c>
      <c r="BH396" s="9">
        <v>0</v>
      </c>
    </row>
    <row r="397" spans="3:60" ht="19.5" customHeight="1">
      <c r="C397" s="18">
        <v>61022406</v>
      </c>
      <c r="D397" s="19" t="s">
        <v>541</v>
      </c>
      <c r="E397" s="11">
        <v>5</v>
      </c>
      <c r="F397" s="18">
        <v>61022401</v>
      </c>
      <c r="G397" s="11">
        <v>0</v>
      </c>
      <c r="H397" s="13">
        <v>0</v>
      </c>
      <c r="I397" s="18">
        <v>0</v>
      </c>
      <c r="J397" s="11">
        <v>0</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146</v>
      </c>
      <c r="AG397" s="6">
        <v>2</v>
      </c>
      <c r="AH397" s="6">
        <v>2</v>
      </c>
      <c r="AI397" s="6">
        <v>1.5</v>
      </c>
      <c r="AJ397" s="18">
        <v>0</v>
      </c>
      <c r="AK397" s="18">
        <v>1</v>
      </c>
      <c r="AL397" s="18">
        <v>0</v>
      </c>
      <c r="AM397" s="11">
        <v>0.5</v>
      </c>
      <c r="AN397" s="11">
        <v>200</v>
      </c>
      <c r="AO397" s="11">
        <v>0.1</v>
      </c>
      <c r="AP397" s="11">
        <v>30</v>
      </c>
      <c r="AQ397" s="6">
        <v>0</v>
      </c>
      <c r="AR397" s="11" t="s">
        <v>516</v>
      </c>
      <c r="AS397" s="12" t="s">
        <v>538</v>
      </c>
      <c r="AT397" s="11" t="s">
        <v>148</v>
      </c>
      <c r="AU397" s="18">
        <v>10001007</v>
      </c>
      <c r="AV397" s="18">
        <v>21020040</v>
      </c>
      <c r="AW397" s="12" t="s">
        <v>149</v>
      </c>
      <c r="AX397" s="19">
        <v>0</v>
      </c>
      <c r="AY397" s="13">
        <v>0</v>
      </c>
      <c r="AZ397" s="13">
        <v>0</v>
      </c>
      <c r="BA397" s="61" t="str">
        <f t="shared" si="35"/>
        <v>蓄力1秒,对目标快速突击,所经过的直线区域造成350%伤害+3500点固定伤害,并眩晕2秒</v>
      </c>
      <c r="BB397" s="18">
        <v>0</v>
      </c>
      <c r="BC397" s="11">
        <v>0</v>
      </c>
      <c r="BD397" s="18">
        <v>0</v>
      </c>
      <c r="BE397" s="18">
        <v>0</v>
      </c>
      <c r="BF397" s="18">
        <v>0</v>
      </c>
      <c r="BG397" s="18">
        <v>0</v>
      </c>
      <c r="BH397" s="9">
        <v>0</v>
      </c>
    </row>
    <row r="398" spans="3:60" ht="20.100000000000001" customHeight="1">
      <c r="C398" s="18">
        <v>61023101</v>
      </c>
      <c r="D398" s="19" t="s">
        <v>542</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137</v>
      </c>
      <c r="AS398" s="19" t="s">
        <v>519</v>
      </c>
      <c r="AT398" s="18" t="s">
        <v>374</v>
      </c>
      <c r="AU398" s="18">
        <v>10000009</v>
      </c>
      <c r="AV398" s="18">
        <v>21030010</v>
      </c>
      <c r="AW398" s="19" t="s">
        <v>139</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spans="3:60" ht="20.100000000000001" customHeight="1">
      <c r="C399" s="18">
        <v>61023102</v>
      </c>
      <c r="D399" s="19" t="s">
        <v>542</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137</v>
      </c>
      <c r="AS399" s="19" t="s">
        <v>519</v>
      </c>
      <c r="AT399" s="18" t="s">
        <v>374</v>
      </c>
      <c r="AU399" s="18">
        <v>10000009</v>
      </c>
      <c r="AV399" s="18">
        <v>21030010</v>
      </c>
      <c r="AW399" s="19" t="s">
        <v>139</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spans="3:60" ht="20.100000000000001" customHeight="1">
      <c r="C400" s="18">
        <v>61023103</v>
      </c>
      <c r="D400" s="19" t="s">
        <v>542</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137</v>
      </c>
      <c r="AS400" s="19" t="s">
        <v>519</v>
      </c>
      <c r="AT400" s="18" t="s">
        <v>374</v>
      </c>
      <c r="AU400" s="18">
        <v>10000009</v>
      </c>
      <c r="AV400" s="18">
        <v>21030010</v>
      </c>
      <c r="AW400" s="19" t="s">
        <v>139</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spans="3:60" ht="20.100000000000001" customHeight="1">
      <c r="C401" s="18">
        <v>61023104</v>
      </c>
      <c r="D401" s="19" t="s">
        <v>542</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137</v>
      </c>
      <c r="AS401" s="19" t="s">
        <v>519</v>
      </c>
      <c r="AT401" s="18" t="s">
        <v>374</v>
      </c>
      <c r="AU401" s="18">
        <v>10000009</v>
      </c>
      <c r="AV401" s="18">
        <v>21030010</v>
      </c>
      <c r="AW401" s="19" t="s">
        <v>139</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spans="3:60" ht="20.100000000000001" customHeight="1">
      <c r="C402" s="18">
        <v>61023105</v>
      </c>
      <c r="D402" s="19" t="s">
        <v>542</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137</v>
      </c>
      <c r="AS402" s="19" t="s">
        <v>519</v>
      </c>
      <c r="AT402" s="18" t="s">
        <v>374</v>
      </c>
      <c r="AU402" s="18">
        <v>10000009</v>
      </c>
      <c r="AV402" s="18">
        <v>21030010</v>
      </c>
      <c r="AW402" s="19" t="s">
        <v>139</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spans="3:60" ht="20.100000000000001" customHeight="1">
      <c r="C403" s="18">
        <v>61023106</v>
      </c>
      <c r="D403" s="19" t="s">
        <v>542</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137</v>
      </c>
      <c r="AS403" s="19" t="s">
        <v>519</v>
      </c>
      <c r="AT403" s="18" t="s">
        <v>374</v>
      </c>
      <c r="AU403" s="18">
        <v>10000009</v>
      </c>
      <c r="AV403" s="18">
        <v>21030010</v>
      </c>
      <c r="AW403" s="19" t="s">
        <v>139</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spans="3:60" ht="20.100000000000001" customHeight="1">
      <c r="C404" s="18">
        <v>61023201</v>
      </c>
      <c r="D404" s="19" t="s">
        <v>543</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82" t="s">
        <v>544</v>
      </c>
      <c r="AR404" s="18" t="s">
        <v>137</v>
      </c>
      <c r="AS404" s="19" t="s">
        <v>545</v>
      </c>
      <c r="AT404" s="18" t="s">
        <v>524</v>
      </c>
      <c r="AU404" s="18">
        <v>0</v>
      </c>
      <c r="AV404" s="18">
        <v>21030020</v>
      </c>
      <c r="AW404" s="19" t="s">
        <v>139</v>
      </c>
      <c r="AX404" s="19" t="s">
        <v>137</v>
      </c>
      <c r="AY404" s="13">
        <v>0</v>
      </c>
      <c r="AZ404" s="13">
        <v>0</v>
      </c>
      <c r="BA404" s="61" t="s">
        <v>546</v>
      </c>
      <c r="BB404" s="18">
        <v>0</v>
      </c>
      <c r="BC404" s="11">
        <v>0</v>
      </c>
      <c r="BD404" s="18">
        <v>0</v>
      </c>
      <c r="BE404" s="18">
        <v>0</v>
      </c>
      <c r="BF404" s="18">
        <v>0</v>
      </c>
      <c r="BG404" s="18">
        <v>0</v>
      </c>
      <c r="BH404" s="9">
        <v>0</v>
      </c>
    </row>
    <row r="405" spans="3:60" ht="20.100000000000001" customHeight="1">
      <c r="C405" s="18">
        <v>61023202</v>
      </c>
      <c r="D405" s="19" t="s">
        <v>543</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82" t="s">
        <v>544</v>
      </c>
      <c r="AR405" s="18" t="s">
        <v>137</v>
      </c>
      <c r="AS405" s="19" t="s">
        <v>545</v>
      </c>
      <c r="AT405" s="18" t="s">
        <v>524</v>
      </c>
      <c r="AU405" s="18">
        <v>0</v>
      </c>
      <c r="AV405" s="18">
        <v>21030020</v>
      </c>
      <c r="AW405" s="19" t="s">
        <v>139</v>
      </c>
      <c r="AX405" s="19" t="s">
        <v>137</v>
      </c>
      <c r="AY405" s="13">
        <v>0</v>
      </c>
      <c r="AZ405" s="13">
        <v>0</v>
      </c>
      <c r="BA405" s="61" t="s">
        <v>546</v>
      </c>
      <c r="BB405" s="18">
        <v>0</v>
      </c>
      <c r="BC405" s="11">
        <v>0</v>
      </c>
      <c r="BD405" s="18">
        <v>0</v>
      </c>
      <c r="BE405" s="18">
        <v>0</v>
      </c>
      <c r="BF405" s="18">
        <v>0</v>
      </c>
      <c r="BG405" s="18">
        <v>0</v>
      </c>
      <c r="BH405" s="9">
        <v>0</v>
      </c>
    </row>
    <row r="406" spans="3:60" ht="20.100000000000001" customHeight="1">
      <c r="C406" s="18">
        <v>61023203</v>
      </c>
      <c r="D406" s="19" t="s">
        <v>543</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82" t="s">
        <v>547</v>
      </c>
      <c r="AR406" s="18" t="s">
        <v>137</v>
      </c>
      <c r="AS406" s="19" t="s">
        <v>545</v>
      </c>
      <c r="AT406" s="18" t="s">
        <v>524</v>
      </c>
      <c r="AU406" s="18">
        <v>0</v>
      </c>
      <c r="AV406" s="18">
        <v>21030020</v>
      </c>
      <c r="AW406" s="19" t="s">
        <v>139</v>
      </c>
      <c r="AX406" s="19" t="s">
        <v>137</v>
      </c>
      <c r="AY406" s="13">
        <v>0</v>
      </c>
      <c r="AZ406" s="13">
        <v>0</v>
      </c>
      <c r="BA406" s="61" t="s">
        <v>548</v>
      </c>
      <c r="BB406" s="18">
        <v>0</v>
      </c>
      <c r="BC406" s="11">
        <v>0</v>
      </c>
      <c r="BD406" s="18">
        <v>0</v>
      </c>
      <c r="BE406" s="18">
        <v>0</v>
      </c>
      <c r="BF406" s="18">
        <v>0</v>
      </c>
      <c r="BG406" s="18">
        <v>0</v>
      </c>
      <c r="BH406" s="9">
        <v>0</v>
      </c>
    </row>
    <row r="407" spans="3:60" ht="20.100000000000001" customHeight="1">
      <c r="C407" s="18">
        <v>61023204</v>
      </c>
      <c r="D407" s="19" t="s">
        <v>543</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82" t="s">
        <v>549</v>
      </c>
      <c r="AR407" s="18" t="s">
        <v>137</v>
      </c>
      <c r="AS407" s="19" t="s">
        <v>545</v>
      </c>
      <c r="AT407" s="18" t="s">
        <v>524</v>
      </c>
      <c r="AU407" s="18">
        <v>0</v>
      </c>
      <c r="AV407" s="18">
        <v>21030020</v>
      </c>
      <c r="AW407" s="19" t="s">
        <v>139</v>
      </c>
      <c r="AX407" s="19" t="s">
        <v>137</v>
      </c>
      <c r="AY407" s="13">
        <v>0</v>
      </c>
      <c r="AZ407" s="13">
        <v>0</v>
      </c>
      <c r="BA407" s="61" t="s">
        <v>550</v>
      </c>
      <c r="BB407" s="18">
        <v>0</v>
      </c>
      <c r="BC407" s="11">
        <v>0</v>
      </c>
      <c r="BD407" s="18">
        <v>0</v>
      </c>
      <c r="BE407" s="18">
        <v>0</v>
      </c>
      <c r="BF407" s="18">
        <v>0</v>
      </c>
      <c r="BG407" s="18">
        <v>0</v>
      </c>
      <c r="BH407" s="9">
        <v>0</v>
      </c>
    </row>
    <row r="408" spans="3:60" ht="20.100000000000001" customHeight="1">
      <c r="C408" s="18">
        <v>61023205</v>
      </c>
      <c r="D408" s="19" t="s">
        <v>543</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82" t="s">
        <v>551</v>
      </c>
      <c r="AR408" s="18" t="s">
        <v>137</v>
      </c>
      <c r="AS408" s="19" t="s">
        <v>545</v>
      </c>
      <c r="AT408" s="18" t="s">
        <v>524</v>
      </c>
      <c r="AU408" s="18">
        <v>0</v>
      </c>
      <c r="AV408" s="18">
        <v>21030020</v>
      </c>
      <c r="AW408" s="19" t="s">
        <v>139</v>
      </c>
      <c r="AX408" s="19" t="s">
        <v>137</v>
      </c>
      <c r="AY408" s="13">
        <v>0</v>
      </c>
      <c r="AZ408" s="13">
        <v>0</v>
      </c>
      <c r="BA408" s="61" t="s">
        <v>552</v>
      </c>
      <c r="BB408" s="18">
        <v>0</v>
      </c>
      <c r="BC408" s="11">
        <v>0</v>
      </c>
      <c r="BD408" s="18">
        <v>0</v>
      </c>
      <c r="BE408" s="18">
        <v>0</v>
      </c>
      <c r="BF408" s="18">
        <v>0</v>
      </c>
      <c r="BG408" s="18">
        <v>0</v>
      </c>
      <c r="BH408" s="9">
        <v>0</v>
      </c>
    </row>
    <row r="409" spans="3:60" ht="20.100000000000001" customHeight="1">
      <c r="C409" s="18">
        <v>61023206</v>
      </c>
      <c r="D409" s="19" t="s">
        <v>543</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82" t="s">
        <v>553</v>
      </c>
      <c r="AR409" s="18" t="s">
        <v>137</v>
      </c>
      <c r="AS409" s="19" t="s">
        <v>545</v>
      </c>
      <c r="AT409" s="18" t="s">
        <v>524</v>
      </c>
      <c r="AU409" s="18">
        <v>0</v>
      </c>
      <c r="AV409" s="18">
        <v>21030020</v>
      </c>
      <c r="AW409" s="19" t="s">
        <v>139</v>
      </c>
      <c r="AX409" s="19" t="s">
        <v>137</v>
      </c>
      <c r="AY409" s="13">
        <v>0</v>
      </c>
      <c r="AZ409" s="13">
        <v>0</v>
      </c>
      <c r="BA409" s="61" t="s">
        <v>554</v>
      </c>
      <c r="BB409" s="18">
        <v>0</v>
      </c>
      <c r="BC409" s="11">
        <v>0</v>
      </c>
      <c r="BD409" s="18">
        <v>0</v>
      </c>
      <c r="BE409" s="18">
        <v>0</v>
      </c>
      <c r="BF409" s="18">
        <v>0</v>
      </c>
      <c r="BG409" s="18">
        <v>0</v>
      </c>
      <c r="BH409" s="9">
        <v>0</v>
      </c>
    </row>
    <row r="410" spans="3:60" ht="20.100000000000001" customHeight="1">
      <c r="C410" s="18">
        <v>61023301</v>
      </c>
      <c r="D410" s="19" t="s">
        <v>555</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137</v>
      </c>
      <c r="AS410" s="19" t="s">
        <v>138</v>
      </c>
      <c r="AT410" s="18" t="s">
        <v>513</v>
      </c>
      <c r="AU410" s="18">
        <v>10004004</v>
      </c>
      <c r="AV410" s="18">
        <v>21030030</v>
      </c>
      <c r="AW410" s="19" t="s">
        <v>556</v>
      </c>
      <c r="AX410" s="19" t="s">
        <v>496</v>
      </c>
      <c r="AY410" s="13">
        <v>0</v>
      </c>
      <c r="AZ410" s="13">
        <v>0</v>
      </c>
      <c r="BA410" s="61" t="str">
        <f t="shared" ref="BA410:BA415" si="40">"释放出3个法球,持续对周围造成每秒造成"&amp;W410*100&amp;"%攻击伤害+"&amp;X410&amp;"点固定伤害,持续6秒"</f>
        <v>释放出3个法球,持续对周围造成每秒造成100%攻击伤害+750点固定伤害,持续6秒</v>
      </c>
      <c r="BB410" s="18">
        <v>0</v>
      </c>
      <c r="BC410" s="11">
        <v>0</v>
      </c>
      <c r="BD410" s="18">
        <v>0</v>
      </c>
      <c r="BE410" s="18">
        <v>0</v>
      </c>
      <c r="BF410" s="18">
        <v>0</v>
      </c>
      <c r="BG410" s="18">
        <v>0</v>
      </c>
      <c r="BH410" s="9">
        <v>0</v>
      </c>
    </row>
    <row r="411" spans="3:60" ht="20.100000000000001" customHeight="1">
      <c r="C411" s="18">
        <v>61023302</v>
      </c>
      <c r="D411" s="19" t="s">
        <v>555</v>
      </c>
      <c r="E411" s="11">
        <v>1</v>
      </c>
      <c r="F411" s="18">
        <v>61023301</v>
      </c>
      <c r="G411" s="18">
        <f t="shared" ref="G411:G412" si="41">C412</f>
        <v>61023303</v>
      </c>
      <c r="H411" s="13">
        <v>0</v>
      </c>
      <c r="I411" s="11">
        <f t="shared" ref="I411:I412" si="42">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137</v>
      </c>
      <c r="AS411" s="19" t="s">
        <v>138</v>
      </c>
      <c r="AT411" s="18" t="s">
        <v>513</v>
      </c>
      <c r="AU411" s="18">
        <v>10004004</v>
      </c>
      <c r="AV411" s="18">
        <v>21030030</v>
      </c>
      <c r="AW411" s="19" t="s">
        <v>556</v>
      </c>
      <c r="AX411" s="19" t="s">
        <v>496</v>
      </c>
      <c r="AY411" s="13">
        <v>0</v>
      </c>
      <c r="AZ411" s="13">
        <v>0</v>
      </c>
      <c r="BA411" s="61" t="str">
        <f t="shared" si="40"/>
        <v>释放出3个法球,持续对周围造成每秒造成100%攻击伤害+750点固定伤害,持续6秒</v>
      </c>
      <c r="BB411" s="18">
        <v>0</v>
      </c>
      <c r="BC411" s="11">
        <v>0</v>
      </c>
      <c r="BD411" s="18">
        <v>0</v>
      </c>
      <c r="BE411" s="18">
        <v>0</v>
      </c>
      <c r="BF411" s="18">
        <v>0</v>
      </c>
      <c r="BG411" s="18">
        <v>0</v>
      </c>
      <c r="BH411" s="9">
        <v>0</v>
      </c>
    </row>
    <row r="412" spans="3:60" ht="20.100000000000001" customHeight="1">
      <c r="C412" s="18">
        <v>61023303</v>
      </c>
      <c r="D412" s="19" t="s">
        <v>555</v>
      </c>
      <c r="E412" s="11">
        <v>2</v>
      </c>
      <c r="F412" s="18">
        <v>61023301</v>
      </c>
      <c r="G412" s="18">
        <f t="shared" si="41"/>
        <v>61023304</v>
      </c>
      <c r="H412" s="13">
        <v>0</v>
      </c>
      <c r="I412" s="11">
        <f t="shared" si="42"/>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137</v>
      </c>
      <c r="AS412" s="19" t="s">
        <v>138</v>
      </c>
      <c r="AT412" s="18" t="s">
        <v>513</v>
      </c>
      <c r="AU412" s="18">
        <v>10004004</v>
      </c>
      <c r="AV412" s="18">
        <v>21030030</v>
      </c>
      <c r="AW412" s="19" t="s">
        <v>556</v>
      </c>
      <c r="AX412" s="19" t="s">
        <v>496</v>
      </c>
      <c r="AY412" s="13">
        <v>0</v>
      </c>
      <c r="AZ412" s="13">
        <v>0</v>
      </c>
      <c r="BA412" s="61" t="str">
        <f t="shared" si="40"/>
        <v>释放出3个法球,持续对周围造成每秒造成100%攻击伤害+1000点固定伤害,持续6秒</v>
      </c>
      <c r="BB412" s="18">
        <v>0</v>
      </c>
      <c r="BC412" s="11">
        <v>0</v>
      </c>
      <c r="BD412" s="18">
        <v>0</v>
      </c>
      <c r="BE412" s="18">
        <v>0</v>
      </c>
      <c r="BF412" s="18">
        <v>0</v>
      </c>
      <c r="BG412" s="18">
        <v>0</v>
      </c>
      <c r="BH412" s="9">
        <v>0</v>
      </c>
    </row>
    <row r="413" spans="3:60" ht="20.100000000000001" customHeight="1">
      <c r="C413" s="18">
        <v>61023304</v>
      </c>
      <c r="D413" s="19" t="s">
        <v>555</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137</v>
      </c>
      <c r="AS413" s="19" t="s">
        <v>138</v>
      </c>
      <c r="AT413" s="18" t="s">
        <v>513</v>
      </c>
      <c r="AU413" s="18">
        <v>10004004</v>
      </c>
      <c r="AV413" s="18">
        <v>21030030</v>
      </c>
      <c r="AW413" s="19" t="s">
        <v>556</v>
      </c>
      <c r="AX413" s="19" t="s">
        <v>496</v>
      </c>
      <c r="AY413" s="13">
        <v>0</v>
      </c>
      <c r="AZ413" s="13">
        <v>0</v>
      </c>
      <c r="BA413" s="61" t="str">
        <f t="shared" si="40"/>
        <v>释放出3个法球,持续对周围造成每秒造成100%攻击伤害+1250点固定伤害,持续6秒</v>
      </c>
      <c r="BB413" s="18">
        <v>0</v>
      </c>
      <c r="BC413" s="11">
        <v>0</v>
      </c>
      <c r="BD413" s="18">
        <v>0</v>
      </c>
      <c r="BE413" s="18">
        <v>0</v>
      </c>
      <c r="BF413" s="18">
        <v>0</v>
      </c>
      <c r="BG413" s="18">
        <v>0</v>
      </c>
      <c r="BH413" s="9">
        <v>0</v>
      </c>
    </row>
    <row r="414" spans="3:60" ht="20.100000000000001" customHeight="1">
      <c r="C414" s="18">
        <v>61023305</v>
      </c>
      <c r="D414" s="19" t="s">
        <v>555</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137</v>
      </c>
      <c r="AS414" s="19" t="s">
        <v>138</v>
      </c>
      <c r="AT414" s="18" t="s">
        <v>513</v>
      </c>
      <c r="AU414" s="18">
        <v>10004004</v>
      </c>
      <c r="AV414" s="18">
        <v>21030030</v>
      </c>
      <c r="AW414" s="19" t="s">
        <v>556</v>
      </c>
      <c r="AX414" s="19" t="s">
        <v>496</v>
      </c>
      <c r="AY414" s="13">
        <v>0</v>
      </c>
      <c r="AZ414" s="13">
        <v>0</v>
      </c>
      <c r="BA414" s="61" t="str">
        <f t="shared" si="40"/>
        <v>释放出3个法球,持续对周围造成每秒造成100%攻击伤害+1500点固定伤害,持续6秒</v>
      </c>
      <c r="BB414" s="18">
        <v>0</v>
      </c>
      <c r="BC414" s="11">
        <v>0</v>
      </c>
      <c r="BD414" s="18">
        <v>0</v>
      </c>
      <c r="BE414" s="18">
        <v>0</v>
      </c>
      <c r="BF414" s="18">
        <v>0</v>
      </c>
      <c r="BG414" s="18">
        <v>0</v>
      </c>
      <c r="BH414" s="9">
        <v>0</v>
      </c>
    </row>
    <row r="415" spans="3:60" ht="20.100000000000001" customHeight="1">
      <c r="C415" s="18">
        <v>61023306</v>
      </c>
      <c r="D415" s="19" t="s">
        <v>555</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137</v>
      </c>
      <c r="AS415" s="19" t="s">
        <v>138</v>
      </c>
      <c r="AT415" s="18" t="s">
        <v>513</v>
      </c>
      <c r="AU415" s="18">
        <v>10004004</v>
      </c>
      <c r="AV415" s="18">
        <v>21030030</v>
      </c>
      <c r="AW415" s="19" t="s">
        <v>556</v>
      </c>
      <c r="AX415" s="19" t="s">
        <v>496</v>
      </c>
      <c r="AY415" s="13">
        <v>0</v>
      </c>
      <c r="AZ415" s="13">
        <v>0</v>
      </c>
      <c r="BA415" s="61" t="str">
        <f t="shared" si="40"/>
        <v>释放出3个法球,持续对周围造成每秒造成100%攻击伤害+1750点固定伤害,持续6秒</v>
      </c>
      <c r="BB415" s="18">
        <v>0</v>
      </c>
      <c r="BC415" s="11">
        <v>0</v>
      </c>
      <c r="BD415" s="18">
        <v>0</v>
      </c>
      <c r="BE415" s="18">
        <v>0</v>
      </c>
      <c r="BF415" s="18">
        <v>0</v>
      </c>
      <c r="BG415" s="18">
        <v>0</v>
      </c>
      <c r="BH415" s="9">
        <v>0</v>
      </c>
    </row>
    <row r="416" spans="3:60" ht="20.100000000000001" customHeight="1">
      <c r="C416" s="18">
        <v>61023401</v>
      </c>
      <c r="D416" s="19" t="s">
        <v>557</v>
      </c>
      <c r="E416" s="11">
        <v>0</v>
      </c>
      <c r="F416" s="18">
        <v>61023401</v>
      </c>
      <c r="G416" s="18">
        <f>C417</f>
        <v>61023402</v>
      </c>
      <c r="H416" s="13">
        <v>0</v>
      </c>
      <c r="I416" s="11">
        <f>I410+5</f>
        <v>35</v>
      </c>
      <c r="J416" s="11">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18" t="s">
        <v>558</v>
      </c>
      <c r="AS416" s="19" t="s">
        <v>512</v>
      </c>
      <c r="AT416" s="18" t="s">
        <v>524</v>
      </c>
      <c r="AU416" s="18">
        <v>10002001</v>
      </c>
      <c r="AV416" s="18">
        <v>21030040</v>
      </c>
      <c r="AW416" s="19" t="s">
        <v>212</v>
      </c>
      <c r="AX416" s="19" t="s">
        <v>242</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spans="3:60" ht="20.100000000000001" customHeight="1">
      <c r="C417" s="18">
        <v>61023402</v>
      </c>
      <c r="D417" s="19" t="s">
        <v>557</v>
      </c>
      <c r="E417" s="11">
        <v>1</v>
      </c>
      <c r="F417" s="18">
        <v>61023401</v>
      </c>
      <c r="G417" s="18">
        <f t="shared" ref="G417:G418" si="43">C418</f>
        <v>61023403</v>
      </c>
      <c r="H417" s="13">
        <v>0</v>
      </c>
      <c r="I417" s="11">
        <f t="shared" ref="I417:I418" si="44">I411+5</f>
        <v>42</v>
      </c>
      <c r="J417" s="11">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18" t="s">
        <v>558</v>
      </c>
      <c r="AS417" s="19" t="s">
        <v>512</v>
      </c>
      <c r="AT417" s="18" t="s">
        <v>524</v>
      </c>
      <c r="AU417" s="18">
        <v>10002001</v>
      </c>
      <c r="AV417" s="18">
        <v>21030040</v>
      </c>
      <c r="AW417" s="19" t="s">
        <v>212</v>
      </c>
      <c r="AX417" s="19" t="s">
        <v>242</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spans="3:60" ht="20.100000000000001" customHeight="1">
      <c r="C418" s="18">
        <v>61023403</v>
      </c>
      <c r="D418" s="19" t="s">
        <v>557</v>
      </c>
      <c r="E418" s="11">
        <v>2</v>
      </c>
      <c r="F418" s="18">
        <v>61023401</v>
      </c>
      <c r="G418" s="18">
        <f t="shared" si="43"/>
        <v>61023404</v>
      </c>
      <c r="H418" s="13">
        <v>0</v>
      </c>
      <c r="I418" s="11">
        <f t="shared" si="44"/>
        <v>47</v>
      </c>
      <c r="J418" s="11">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18" t="s">
        <v>559</v>
      </c>
      <c r="AS418" s="19" t="s">
        <v>512</v>
      </c>
      <c r="AT418" s="18" t="s">
        <v>524</v>
      </c>
      <c r="AU418" s="18">
        <v>10002001</v>
      </c>
      <c r="AV418" s="18">
        <v>21030040</v>
      </c>
      <c r="AW418" s="19" t="s">
        <v>212</v>
      </c>
      <c r="AX418" s="19" t="s">
        <v>242</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spans="3:60" ht="20.100000000000001" customHeight="1">
      <c r="C419" s="18">
        <v>61023404</v>
      </c>
      <c r="D419" s="19" t="s">
        <v>557</v>
      </c>
      <c r="E419" s="11">
        <v>3</v>
      </c>
      <c r="F419" s="18">
        <v>61023401</v>
      </c>
      <c r="G419" s="11">
        <v>0</v>
      </c>
      <c r="H419" s="13">
        <v>0</v>
      </c>
      <c r="I419" s="18">
        <v>0</v>
      </c>
      <c r="J419" s="11">
        <v>0</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18" t="s">
        <v>560</v>
      </c>
      <c r="AS419" s="19" t="s">
        <v>512</v>
      </c>
      <c r="AT419" s="18" t="s">
        <v>524</v>
      </c>
      <c r="AU419" s="18">
        <v>10002001</v>
      </c>
      <c r="AV419" s="18">
        <v>21030040</v>
      </c>
      <c r="AW419" s="19" t="s">
        <v>212</v>
      </c>
      <c r="AX419" s="19" t="s">
        <v>242</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spans="3:60" ht="20.100000000000001" customHeight="1">
      <c r="C420" s="18">
        <v>61023405</v>
      </c>
      <c r="D420" s="19" t="s">
        <v>557</v>
      </c>
      <c r="E420" s="11">
        <v>4</v>
      </c>
      <c r="F420" s="18">
        <v>61023401</v>
      </c>
      <c r="G420" s="11">
        <v>0</v>
      </c>
      <c r="H420" s="13">
        <v>0</v>
      </c>
      <c r="I420" s="18">
        <v>0</v>
      </c>
      <c r="J420" s="11">
        <v>0</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18" t="s">
        <v>561</v>
      </c>
      <c r="AS420" s="19" t="s">
        <v>512</v>
      </c>
      <c r="AT420" s="18" t="s">
        <v>524</v>
      </c>
      <c r="AU420" s="18">
        <v>10002001</v>
      </c>
      <c r="AV420" s="18">
        <v>21030040</v>
      </c>
      <c r="AW420" s="19" t="s">
        <v>212</v>
      </c>
      <c r="AX420" s="19" t="s">
        <v>242</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spans="3:60" ht="20.100000000000001" customHeight="1">
      <c r="C421" s="18">
        <v>61023406</v>
      </c>
      <c r="D421" s="19" t="s">
        <v>557</v>
      </c>
      <c r="E421" s="11">
        <v>5</v>
      </c>
      <c r="F421" s="18">
        <v>61023401</v>
      </c>
      <c r="G421" s="11">
        <v>0</v>
      </c>
      <c r="H421" s="13">
        <v>0</v>
      </c>
      <c r="I421" s="18">
        <v>0</v>
      </c>
      <c r="J421" s="11">
        <v>0</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18" t="s">
        <v>562</v>
      </c>
      <c r="AS421" s="19" t="s">
        <v>512</v>
      </c>
      <c r="AT421" s="18" t="s">
        <v>524</v>
      </c>
      <c r="AU421" s="18">
        <v>10002001</v>
      </c>
      <c r="AV421" s="18">
        <v>21030040</v>
      </c>
      <c r="AW421" s="19" t="s">
        <v>212</v>
      </c>
      <c r="AX421" s="19" t="s">
        <v>242</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spans="3:60" ht="19.5" customHeight="1">
      <c r="C422" s="11">
        <v>62011101</v>
      </c>
      <c r="D422" s="19" t="s">
        <v>489</v>
      </c>
      <c r="E422" s="11">
        <v>0</v>
      </c>
      <c r="F422" s="18">
        <v>62011101</v>
      </c>
      <c r="G422" s="18">
        <f>C423</f>
        <v>62011102</v>
      </c>
      <c r="H422" s="13">
        <v>3</v>
      </c>
      <c r="I422" s="11">
        <v>1</v>
      </c>
      <c r="J422" s="11">
        <v>5</v>
      </c>
      <c r="K422" s="11">
        <v>0</v>
      </c>
      <c r="L422" s="18">
        <v>0</v>
      </c>
      <c r="M422" s="18">
        <v>0</v>
      </c>
      <c r="N422" s="18">
        <v>1</v>
      </c>
      <c r="O422" s="18">
        <v>0</v>
      </c>
      <c r="P422" s="18">
        <v>0</v>
      </c>
      <c r="Q422" s="18">
        <v>0</v>
      </c>
      <c r="R422" s="6">
        <v>0</v>
      </c>
      <c r="S422" s="13">
        <v>0</v>
      </c>
      <c r="T422" s="11">
        <v>1</v>
      </c>
      <c r="U422" s="18">
        <v>2</v>
      </c>
      <c r="V422" s="18">
        <v>0</v>
      </c>
      <c r="W422" s="18">
        <v>2.5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138</v>
      </c>
      <c r="AT422" s="18" t="s">
        <v>563</v>
      </c>
      <c r="AU422" s="18">
        <v>10000006</v>
      </c>
      <c r="AV422" s="18">
        <v>21100010</v>
      </c>
      <c r="AW422" s="19" t="s">
        <v>139</v>
      </c>
      <c r="AX422" s="19">
        <v>0</v>
      </c>
      <c r="AY422" s="13">
        <v>0</v>
      </c>
      <c r="AZ422" s="13">
        <v>0</v>
      </c>
      <c r="BA422" s="61" t="str">
        <f>"立即对目标范围内的怪物造成"&amp;W422*100&amp;"%攻击伤害+"&amp;X422&amp;"点固定伤害"</f>
        <v>立即对目标范围内的怪物造成250%攻击伤害+300点固定伤害</v>
      </c>
      <c r="BB422" s="18">
        <v>0</v>
      </c>
      <c r="BC422" s="11">
        <v>0</v>
      </c>
      <c r="BD422" s="18">
        <v>0</v>
      </c>
      <c r="BE422" s="18">
        <v>0</v>
      </c>
      <c r="BF422" s="18">
        <v>0</v>
      </c>
      <c r="BG422" s="18">
        <v>0</v>
      </c>
      <c r="BH422" s="9">
        <v>0</v>
      </c>
    </row>
    <row r="423" spans="3:60" ht="19.5" customHeight="1">
      <c r="C423" s="11">
        <v>62011102</v>
      </c>
      <c r="D423" s="19" t="s">
        <v>489</v>
      </c>
      <c r="E423" s="11">
        <v>1</v>
      </c>
      <c r="F423" s="18">
        <v>62011101</v>
      </c>
      <c r="G423" s="18">
        <f t="shared" ref="G423:G424" si="46">C424</f>
        <v>62011103</v>
      </c>
      <c r="H423" s="13">
        <v>3</v>
      </c>
      <c r="I423" s="11">
        <v>1</v>
      </c>
      <c r="J423" s="11">
        <v>2</v>
      </c>
      <c r="K423" s="11">
        <v>0</v>
      </c>
      <c r="L423" s="18">
        <v>0</v>
      </c>
      <c r="M423" s="18">
        <v>0</v>
      </c>
      <c r="N423" s="18">
        <v>1</v>
      </c>
      <c r="O423" s="18">
        <v>0</v>
      </c>
      <c r="P423" s="18">
        <v>0</v>
      </c>
      <c r="Q423" s="18">
        <v>0</v>
      </c>
      <c r="R423" s="6">
        <v>0</v>
      </c>
      <c r="S423" s="13">
        <v>0</v>
      </c>
      <c r="T423" s="11">
        <v>1</v>
      </c>
      <c r="U423" s="18">
        <v>2</v>
      </c>
      <c r="V423" s="18">
        <v>0</v>
      </c>
      <c r="W423" s="18">
        <v>2.5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138</v>
      </c>
      <c r="AT423" s="18" t="s">
        <v>563</v>
      </c>
      <c r="AU423" s="18">
        <v>10000006</v>
      </c>
      <c r="AV423" s="18">
        <v>21100010</v>
      </c>
      <c r="AW423" s="19" t="s">
        <v>139</v>
      </c>
      <c r="AX423" s="19">
        <v>0</v>
      </c>
      <c r="AY423" s="13">
        <v>0</v>
      </c>
      <c r="AZ423" s="13">
        <v>0</v>
      </c>
      <c r="BA423" s="61" t="str">
        <f t="shared" ref="BA423:BA427" si="47">"立即对目标范围内的怪物造成"&amp;W423*100&amp;"%攻击伤害+"&amp;X423&amp;"点固定伤害"</f>
        <v>立即对目标范围内的怪物造成250%攻击伤害+300点固定伤害</v>
      </c>
      <c r="BB423" s="18">
        <v>0</v>
      </c>
      <c r="BC423" s="11">
        <v>0</v>
      </c>
      <c r="BD423" s="18">
        <v>0</v>
      </c>
      <c r="BE423" s="18">
        <v>0</v>
      </c>
      <c r="BF423" s="18">
        <v>0</v>
      </c>
      <c r="BG423" s="18">
        <v>0</v>
      </c>
      <c r="BH423" s="9">
        <v>0</v>
      </c>
    </row>
    <row r="424" spans="3:60" ht="19.5" customHeight="1">
      <c r="C424" s="11">
        <v>62011103</v>
      </c>
      <c r="D424" s="19" t="s">
        <v>489</v>
      </c>
      <c r="E424" s="11">
        <v>2</v>
      </c>
      <c r="F424" s="18">
        <v>62011101</v>
      </c>
      <c r="G424" s="18">
        <f t="shared" si="46"/>
        <v>62011104</v>
      </c>
      <c r="H424" s="13">
        <v>3</v>
      </c>
      <c r="I424" s="11">
        <v>1</v>
      </c>
      <c r="J424" s="11">
        <v>2</v>
      </c>
      <c r="K424" s="11">
        <v>0</v>
      </c>
      <c r="L424" s="18">
        <v>0</v>
      </c>
      <c r="M424" s="18">
        <v>0</v>
      </c>
      <c r="N424" s="18">
        <v>1</v>
      </c>
      <c r="O424" s="18">
        <v>0</v>
      </c>
      <c r="P424" s="18">
        <v>0</v>
      </c>
      <c r="Q424" s="18">
        <v>0</v>
      </c>
      <c r="R424" s="6">
        <v>0</v>
      </c>
      <c r="S424" s="13">
        <v>0</v>
      </c>
      <c r="T424" s="11">
        <v>1</v>
      </c>
      <c r="U424" s="18">
        <v>2</v>
      </c>
      <c r="V424" s="18">
        <v>0</v>
      </c>
      <c r="W424" s="18">
        <v>2.5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138</v>
      </c>
      <c r="AT424" s="18" t="s">
        <v>563</v>
      </c>
      <c r="AU424" s="18">
        <v>10000006</v>
      </c>
      <c r="AV424" s="18">
        <v>21100010</v>
      </c>
      <c r="AW424" s="19" t="s">
        <v>139</v>
      </c>
      <c r="AX424" s="19">
        <v>0</v>
      </c>
      <c r="AY424" s="13">
        <v>0</v>
      </c>
      <c r="AZ424" s="13">
        <v>0</v>
      </c>
      <c r="BA424" s="61" t="str">
        <f t="shared" si="47"/>
        <v>立即对目标范围内的怪物造成250%攻击伤害+600点固定伤害</v>
      </c>
      <c r="BB424" s="18">
        <v>0</v>
      </c>
      <c r="BC424" s="11">
        <v>0</v>
      </c>
      <c r="BD424" s="18">
        <v>0</v>
      </c>
      <c r="BE424" s="18">
        <v>0</v>
      </c>
      <c r="BF424" s="18">
        <v>0</v>
      </c>
      <c r="BG424" s="18">
        <v>0</v>
      </c>
      <c r="BH424" s="9">
        <v>0</v>
      </c>
    </row>
    <row r="425" spans="3:60" ht="19.5" customHeight="1">
      <c r="C425" s="11">
        <v>62011104</v>
      </c>
      <c r="D425" s="19" t="s">
        <v>489</v>
      </c>
      <c r="E425" s="11">
        <v>3</v>
      </c>
      <c r="F425" s="18">
        <v>62011101</v>
      </c>
      <c r="G425" s="11">
        <v>0</v>
      </c>
      <c r="H425" s="13">
        <v>3</v>
      </c>
      <c r="I425" s="11">
        <v>1</v>
      </c>
      <c r="J425" s="11">
        <v>0</v>
      </c>
      <c r="K425" s="11">
        <v>0</v>
      </c>
      <c r="L425" s="18">
        <v>0</v>
      </c>
      <c r="M425" s="18">
        <v>0</v>
      </c>
      <c r="N425" s="18">
        <v>1</v>
      </c>
      <c r="O425" s="18">
        <v>0</v>
      </c>
      <c r="P425" s="18">
        <v>0</v>
      </c>
      <c r="Q425" s="18">
        <v>0</v>
      </c>
      <c r="R425" s="6">
        <v>0</v>
      </c>
      <c r="S425" s="13">
        <v>0</v>
      </c>
      <c r="T425" s="11">
        <v>1</v>
      </c>
      <c r="U425" s="18">
        <v>2</v>
      </c>
      <c r="V425" s="18">
        <v>0</v>
      </c>
      <c r="W425" s="18">
        <v>2.5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138</v>
      </c>
      <c r="AT425" s="18" t="s">
        <v>563</v>
      </c>
      <c r="AU425" s="18">
        <v>10000006</v>
      </c>
      <c r="AV425" s="18">
        <v>21100010</v>
      </c>
      <c r="AW425" s="19" t="s">
        <v>139</v>
      </c>
      <c r="AX425" s="19">
        <v>0</v>
      </c>
      <c r="AY425" s="13">
        <v>0</v>
      </c>
      <c r="AZ425" s="13">
        <v>0</v>
      </c>
      <c r="BA425" s="61" t="str">
        <f t="shared" si="47"/>
        <v>立即对目标范围内的怪物造成250%攻击伤害+1000点固定伤害</v>
      </c>
      <c r="BB425" s="18">
        <v>0</v>
      </c>
      <c r="BC425" s="11">
        <v>0</v>
      </c>
      <c r="BD425" s="18">
        <v>0</v>
      </c>
      <c r="BE425" s="18">
        <v>0</v>
      </c>
      <c r="BF425" s="18">
        <v>0</v>
      </c>
      <c r="BG425" s="18">
        <v>0</v>
      </c>
      <c r="BH425" s="9">
        <v>0</v>
      </c>
    </row>
    <row r="426" spans="3:60" ht="19.5" customHeight="1">
      <c r="C426" s="11">
        <v>62011105</v>
      </c>
      <c r="D426" s="19" t="s">
        <v>489</v>
      </c>
      <c r="E426" s="11">
        <v>4</v>
      </c>
      <c r="F426" s="18">
        <v>62011101</v>
      </c>
      <c r="G426" s="11">
        <v>0</v>
      </c>
      <c r="H426" s="13">
        <v>3</v>
      </c>
      <c r="I426" s="11">
        <v>1</v>
      </c>
      <c r="J426" s="11">
        <v>0</v>
      </c>
      <c r="K426" s="11">
        <v>0</v>
      </c>
      <c r="L426" s="18">
        <v>0</v>
      </c>
      <c r="M426" s="18">
        <v>0</v>
      </c>
      <c r="N426" s="18">
        <v>1</v>
      </c>
      <c r="O426" s="18">
        <v>0</v>
      </c>
      <c r="P426" s="18">
        <v>0</v>
      </c>
      <c r="Q426" s="18">
        <v>0</v>
      </c>
      <c r="R426" s="6">
        <v>0</v>
      </c>
      <c r="S426" s="13">
        <v>0</v>
      </c>
      <c r="T426" s="11">
        <v>1</v>
      </c>
      <c r="U426" s="18">
        <v>2</v>
      </c>
      <c r="V426" s="18">
        <v>0</v>
      </c>
      <c r="W426" s="18">
        <v>2.5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138</v>
      </c>
      <c r="AT426" s="18" t="s">
        <v>563</v>
      </c>
      <c r="AU426" s="18">
        <v>10000006</v>
      </c>
      <c r="AV426" s="18">
        <v>21100010</v>
      </c>
      <c r="AW426" s="19" t="s">
        <v>139</v>
      </c>
      <c r="AX426" s="19">
        <v>0</v>
      </c>
      <c r="AY426" s="13">
        <v>0</v>
      </c>
      <c r="AZ426" s="13">
        <v>0</v>
      </c>
      <c r="BA426" s="61" t="str">
        <f t="shared" si="47"/>
        <v>立即对目标范围内的怪物造成250%攻击伤害+1500点固定伤害</v>
      </c>
      <c r="BB426" s="18">
        <v>0</v>
      </c>
      <c r="BC426" s="11">
        <v>0</v>
      </c>
      <c r="BD426" s="18">
        <v>0</v>
      </c>
      <c r="BE426" s="18">
        <v>0</v>
      </c>
      <c r="BF426" s="18">
        <v>0</v>
      </c>
      <c r="BG426" s="18">
        <v>0</v>
      </c>
      <c r="BH426" s="9">
        <v>0</v>
      </c>
    </row>
    <row r="427" spans="3:60" ht="19.5" customHeight="1">
      <c r="C427" s="11">
        <v>62011106</v>
      </c>
      <c r="D427" s="19" t="s">
        <v>489</v>
      </c>
      <c r="E427" s="11">
        <v>5</v>
      </c>
      <c r="F427" s="18">
        <v>62011101</v>
      </c>
      <c r="G427" s="11">
        <v>0</v>
      </c>
      <c r="H427" s="13">
        <v>3</v>
      </c>
      <c r="I427" s="11">
        <v>1</v>
      </c>
      <c r="J427" s="11">
        <v>0</v>
      </c>
      <c r="K427" s="11">
        <v>0</v>
      </c>
      <c r="L427" s="18">
        <v>0</v>
      </c>
      <c r="M427" s="18">
        <v>0</v>
      </c>
      <c r="N427" s="18">
        <v>1</v>
      </c>
      <c r="O427" s="18">
        <v>0</v>
      </c>
      <c r="P427" s="18">
        <v>0</v>
      </c>
      <c r="Q427" s="18">
        <v>0</v>
      </c>
      <c r="R427" s="6">
        <v>0</v>
      </c>
      <c r="S427" s="13">
        <v>0</v>
      </c>
      <c r="T427" s="11">
        <v>1</v>
      </c>
      <c r="U427" s="18">
        <v>2</v>
      </c>
      <c r="V427" s="18">
        <v>0</v>
      </c>
      <c r="W427" s="18">
        <v>2.5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138</v>
      </c>
      <c r="AT427" s="18" t="s">
        <v>563</v>
      </c>
      <c r="AU427" s="18">
        <v>10000006</v>
      </c>
      <c r="AV427" s="18">
        <v>21100010</v>
      </c>
      <c r="AW427" s="19" t="s">
        <v>139</v>
      </c>
      <c r="AX427" s="19">
        <v>0</v>
      </c>
      <c r="AY427" s="13">
        <v>0</v>
      </c>
      <c r="AZ427" s="13">
        <v>0</v>
      </c>
      <c r="BA427" s="61" t="str">
        <f t="shared" si="47"/>
        <v>立即对目标范围内的怪物造成250%攻击伤害+2000点固定伤害</v>
      </c>
      <c r="BB427" s="18">
        <v>0</v>
      </c>
      <c r="BC427" s="11">
        <v>0</v>
      </c>
      <c r="BD427" s="18">
        <v>0</v>
      </c>
      <c r="BE427" s="18">
        <v>0</v>
      </c>
      <c r="BF427" s="18">
        <v>0</v>
      </c>
      <c r="BG427" s="18">
        <v>0</v>
      </c>
      <c r="BH427" s="9">
        <v>0</v>
      </c>
    </row>
    <row r="428" spans="3:60" ht="19.5" customHeight="1">
      <c r="C428" s="11">
        <v>62011201</v>
      </c>
      <c r="D428" s="19" t="s">
        <v>564</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30000</v>
      </c>
      <c r="AO428" s="18">
        <v>0.5</v>
      </c>
      <c r="AP428" s="18">
        <v>10</v>
      </c>
      <c r="AQ428" s="6">
        <v>0</v>
      </c>
      <c r="AR428" s="18">
        <v>92002001</v>
      </c>
      <c r="AS428" s="19" t="s">
        <v>138</v>
      </c>
      <c r="AT428" s="18" t="s">
        <v>565</v>
      </c>
      <c r="AU428" s="18">
        <v>10003002</v>
      </c>
      <c r="AV428" s="18">
        <v>21100020</v>
      </c>
      <c r="AW428" s="19" t="s">
        <v>514</v>
      </c>
      <c r="AX428" s="19">
        <v>0</v>
      </c>
      <c r="AY428" s="13">
        <v>0</v>
      </c>
      <c r="AZ428" s="13">
        <v>0</v>
      </c>
      <c r="BA428" s="61" t="str">
        <f>"立即对目标范围内的怪物造成"&amp;W428*100&amp;"%攻击伤害+"&amp;X428&amp;"点固定伤害"&amp;",并使目标移动速度降低50%,持续3秒"</f>
        <v>立即对目标范围内的怪物造成200%攻击伤害+210点固定伤害,并使目标移动速度降低50%,持续3秒</v>
      </c>
      <c r="BB428" s="18">
        <v>0</v>
      </c>
      <c r="BC428" s="11">
        <v>0</v>
      </c>
      <c r="BD428" s="18">
        <v>0</v>
      </c>
      <c r="BE428" s="18">
        <v>0</v>
      </c>
      <c r="BF428" s="18">
        <v>0</v>
      </c>
      <c r="BG428" s="18">
        <v>0</v>
      </c>
      <c r="BH428" s="9">
        <v>0</v>
      </c>
    </row>
    <row r="429" spans="3:60" ht="19.5" customHeight="1">
      <c r="C429" s="11">
        <v>62011202</v>
      </c>
      <c r="D429" s="19" t="s">
        <v>564</v>
      </c>
      <c r="E429" s="11">
        <v>1</v>
      </c>
      <c r="F429" s="11">
        <v>62011201</v>
      </c>
      <c r="G429" s="18">
        <f t="shared" ref="G429:G430" si="48">C430</f>
        <v>62011203</v>
      </c>
      <c r="H429" s="13">
        <v>4</v>
      </c>
      <c r="I429" s="11">
        <v>3</v>
      </c>
      <c r="J429" s="11">
        <v>2</v>
      </c>
      <c r="K429" s="11">
        <v>0</v>
      </c>
      <c r="L429" s="18">
        <v>0</v>
      </c>
      <c r="M429" s="18">
        <v>0</v>
      </c>
      <c r="N429" s="18">
        <v>1</v>
      </c>
      <c r="O429" s="18">
        <v>0</v>
      </c>
      <c r="P429" s="18">
        <v>0</v>
      </c>
      <c r="Q429" s="18">
        <v>0</v>
      </c>
      <c r="R429" s="6">
        <v>0</v>
      </c>
      <c r="S429" s="13">
        <v>0</v>
      </c>
      <c r="T429" s="11">
        <v>1</v>
      </c>
      <c r="U429" s="18">
        <v>2</v>
      </c>
      <c r="V429" s="18">
        <v>0</v>
      </c>
      <c r="W429" s="18">
        <v>2</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30000</v>
      </c>
      <c r="AO429" s="18">
        <v>0.5</v>
      </c>
      <c r="AP429" s="18">
        <v>10</v>
      </c>
      <c r="AQ429" s="6">
        <v>0</v>
      </c>
      <c r="AR429" s="18">
        <v>92002001</v>
      </c>
      <c r="AS429" s="19" t="s">
        <v>138</v>
      </c>
      <c r="AT429" s="18" t="s">
        <v>565</v>
      </c>
      <c r="AU429" s="18">
        <v>10003002</v>
      </c>
      <c r="AV429" s="18">
        <v>21100020</v>
      </c>
      <c r="AW429" s="19" t="s">
        <v>514</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立即对目标范围内的怪物造成200%攻击伤害+210点固定伤害,并使目标移动速度降低50%,持续3秒</v>
      </c>
      <c r="BB429" s="18">
        <v>0</v>
      </c>
      <c r="BC429" s="11">
        <v>0</v>
      </c>
      <c r="BD429" s="18">
        <v>0</v>
      </c>
      <c r="BE429" s="18">
        <v>0</v>
      </c>
      <c r="BF429" s="18">
        <v>0</v>
      </c>
      <c r="BG429" s="18">
        <v>0</v>
      </c>
      <c r="BH429" s="9">
        <v>0</v>
      </c>
    </row>
    <row r="430" spans="3:60" ht="19.5" customHeight="1">
      <c r="C430" s="11">
        <v>62011203</v>
      </c>
      <c r="D430" s="19" t="s">
        <v>564</v>
      </c>
      <c r="E430" s="11">
        <v>2</v>
      </c>
      <c r="F430" s="11">
        <v>62011201</v>
      </c>
      <c r="G430" s="18">
        <f t="shared" si="48"/>
        <v>62011204</v>
      </c>
      <c r="H430" s="13">
        <v>4</v>
      </c>
      <c r="I430" s="11">
        <v>3</v>
      </c>
      <c r="J430" s="11">
        <v>2</v>
      </c>
      <c r="K430" s="11">
        <v>0</v>
      </c>
      <c r="L430" s="18">
        <v>0</v>
      </c>
      <c r="M430" s="18">
        <v>0</v>
      </c>
      <c r="N430" s="18">
        <v>1</v>
      </c>
      <c r="O430" s="18">
        <v>0</v>
      </c>
      <c r="P430" s="18">
        <v>0</v>
      </c>
      <c r="Q430" s="18">
        <v>0</v>
      </c>
      <c r="R430" s="6">
        <v>0</v>
      </c>
      <c r="S430" s="13">
        <v>0</v>
      </c>
      <c r="T430" s="11">
        <v>1</v>
      </c>
      <c r="U430" s="18">
        <v>2</v>
      </c>
      <c r="V430" s="18">
        <v>0</v>
      </c>
      <c r="W430" s="18">
        <v>2</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30000</v>
      </c>
      <c r="AO430" s="18">
        <v>0.5</v>
      </c>
      <c r="AP430" s="18">
        <v>10</v>
      </c>
      <c r="AQ430" s="6">
        <v>0</v>
      </c>
      <c r="AR430" s="18">
        <v>92002001</v>
      </c>
      <c r="AS430" s="19" t="s">
        <v>138</v>
      </c>
      <c r="AT430" s="18" t="s">
        <v>565</v>
      </c>
      <c r="AU430" s="18">
        <v>10003002</v>
      </c>
      <c r="AV430" s="18">
        <v>21100020</v>
      </c>
      <c r="AW430" s="19" t="s">
        <v>514</v>
      </c>
      <c r="AX430" s="19">
        <v>0</v>
      </c>
      <c r="AY430" s="13">
        <v>0</v>
      </c>
      <c r="AZ430" s="13">
        <v>0</v>
      </c>
      <c r="BA430" s="61" t="str">
        <f t="shared" si="49"/>
        <v>立即对目标范围内的怪物造成200%攻击伤害+420点固定伤害,并使目标移动速度降低50%,持续3秒</v>
      </c>
      <c r="BB430" s="18">
        <v>0</v>
      </c>
      <c r="BC430" s="11">
        <v>0</v>
      </c>
      <c r="BD430" s="18">
        <v>0</v>
      </c>
      <c r="BE430" s="18">
        <v>0</v>
      </c>
      <c r="BF430" s="18">
        <v>0</v>
      </c>
      <c r="BG430" s="18">
        <v>0</v>
      </c>
      <c r="BH430" s="9">
        <v>0</v>
      </c>
    </row>
    <row r="431" spans="3:60" ht="19.5" customHeight="1">
      <c r="C431" s="11">
        <v>62011204</v>
      </c>
      <c r="D431" s="19" t="s">
        <v>564</v>
      </c>
      <c r="E431" s="11">
        <v>3</v>
      </c>
      <c r="F431" s="11">
        <v>62011201</v>
      </c>
      <c r="G431" s="18">
        <v>0</v>
      </c>
      <c r="H431" s="13">
        <v>4</v>
      </c>
      <c r="I431" s="11">
        <v>3</v>
      </c>
      <c r="J431" s="11">
        <v>0</v>
      </c>
      <c r="K431" s="11">
        <v>0</v>
      </c>
      <c r="L431" s="18">
        <v>0</v>
      </c>
      <c r="M431" s="18">
        <v>0</v>
      </c>
      <c r="N431" s="18">
        <v>1</v>
      </c>
      <c r="O431" s="18">
        <v>0</v>
      </c>
      <c r="P431" s="18">
        <v>0</v>
      </c>
      <c r="Q431" s="18">
        <v>0</v>
      </c>
      <c r="R431" s="6">
        <v>0</v>
      </c>
      <c r="S431" s="13">
        <v>0</v>
      </c>
      <c r="T431" s="11">
        <v>1</v>
      </c>
      <c r="U431" s="18">
        <v>2</v>
      </c>
      <c r="V431" s="18">
        <v>0</v>
      </c>
      <c r="W431" s="18">
        <v>2</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30000</v>
      </c>
      <c r="AO431" s="18">
        <v>0.5</v>
      </c>
      <c r="AP431" s="18">
        <v>10</v>
      </c>
      <c r="AQ431" s="6">
        <v>0</v>
      </c>
      <c r="AR431" s="18">
        <v>92002001</v>
      </c>
      <c r="AS431" s="19" t="s">
        <v>138</v>
      </c>
      <c r="AT431" s="18" t="s">
        <v>565</v>
      </c>
      <c r="AU431" s="18">
        <v>10003002</v>
      </c>
      <c r="AV431" s="18">
        <v>21100020</v>
      </c>
      <c r="AW431" s="19" t="s">
        <v>514</v>
      </c>
      <c r="AX431" s="19">
        <v>0</v>
      </c>
      <c r="AY431" s="13">
        <v>0</v>
      </c>
      <c r="AZ431" s="13">
        <v>0</v>
      </c>
      <c r="BA431" s="61" t="str">
        <f t="shared" si="49"/>
        <v>立即对目标范围内的怪物造成200%攻击伤害+700点固定伤害,并使目标移动速度降低50%,持续3秒</v>
      </c>
      <c r="BB431" s="18">
        <v>0</v>
      </c>
      <c r="BC431" s="11">
        <v>0</v>
      </c>
      <c r="BD431" s="18">
        <v>0</v>
      </c>
      <c r="BE431" s="18">
        <v>0</v>
      </c>
      <c r="BF431" s="18">
        <v>0</v>
      </c>
      <c r="BG431" s="18">
        <v>0</v>
      </c>
      <c r="BH431" s="9">
        <v>0</v>
      </c>
    </row>
    <row r="432" spans="3:60" ht="19.5" customHeight="1">
      <c r="C432" s="11">
        <v>62011205</v>
      </c>
      <c r="D432" s="19" t="s">
        <v>564</v>
      </c>
      <c r="E432" s="11">
        <v>4</v>
      </c>
      <c r="F432" s="11">
        <v>62011201</v>
      </c>
      <c r="G432" s="18">
        <v>0</v>
      </c>
      <c r="H432" s="13">
        <v>4</v>
      </c>
      <c r="I432" s="11">
        <v>3</v>
      </c>
      <c r="J432" s="11">
        <v>0</v>
      </c>
      <c r="K432" s="11">
        <v>0</v>
      </c>
      <c r="L432" s="18">
        <v>0</v>
      </c>
      <c r="M432" s="18">
        <v>0</v>
      </c>
      <c r="N432" s="18">
        <v>1</v>
      </c>
      <c r="O432" s="18">
        <v>0</v>
      </c>
      <c r="P432" s="18">
        <v>0</v>
      </c>
      <c r="Q432" s="18">
        <v>0</v>
      </c>
      <c r="R432" s="6">
        <v>0</v>
      </c>
      <c r="S432" s="13">
        <v>0</v>
      </c>
      <c r="T432" s="11">
        <v>1</v>
      </c>
      <c r="U432" s="18">
        <v>2</v>
      </c>
      <c r="V432" s="18">
        <v>0</v>
      </c>
      <c r="W432" s="18">
        <v>2</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30000</v>
      </c>
      <c r="AO432" s="18">
        <v>0.5</v>
      </c>
      <c r="AP432" s="18">
        <v>10</v>
      </c>
      <c r="AQ432" s="6">
        <v>0</v>
      </c>
      <c r="AR432" s="18">
        <v>92002001</v>
      </c>
      <c r="AS432" s="19" t="s">
        <v>138</v>
      </c>
      <c r="AT432" s="18" t="s">
        <v>565</v>
      </c>
      <c r="AU432" s="18">
        <v>10003002</v>
      </c>
      <c r="AV432" s="18">
        <v>21100020</v>
      </c>
      <c r="AW432" s="19" t="s">
        <v>514</v>
      </c>
      <c r="AX432" s="19">
        <v>0</v>
      </c>
      <c r="AY432" s="13">
        <v>0</v>
      </c>
      <c r="AZ432" s="13">
        <v>0</v>
      </c>
      <c r="BA432" s="61" t="str">
        <f t="shared" si="49"/>
        <v>立即对目标范围内的怪物造成200%攻击伤害+1050点固定伤害,并使目标移动速度降低50%,持续3秒</v>
      </c>
      <c r="BB432" s="18">
        <v>0</v>
      </c>
      <c r="BC432" s="11">
        <v>0</v>
      </c>
      <c r="BD432" s="18">
        <v>0</v>
      </c>
      <c r="BE432" s="18">
        <v>0</v>
      </c>
      <c r="BF432" s="18">
        <v>0</v>
      </c>
      <c r="BG432" s="18">
        <v>0</v>
      </c>
      <c r="BH432" s="9">
        <v>0</v>
      </c>
    </row>
    <row r="433" spans="3:60" ht="19.5" customHeight="1">
      <c r="C433" s="11">
        <v>62011206</v>
      </c>
      <c r="D433" s="19" t="s">
        <v>564</v>
      </c>
      <c r="E433" s="11">
        <v>5</v>
      </c>
      <c r="F433" s="11">
        <v>62011201</v>
      </c>
      <c r="G433" s="18">
        <v>0</v>
      </c>
      <c r="H433" s="13">
        <v>4</v>
      </c>
      <c r="I433" s="11">
        <v>3</v>
      </c>
      <c r="J433" s="11">
        <v>0</v>
      </c>
      <c r="K433" s="11">
        <v>0</v>
      </c>
      <c r="L433" s="18">
        <v>0</v>
      </c>
      <c r="M433" s="18">
        <v>0</v>
      </c>
      <c r="N433" s="18">
        <v>1</v>
      </c>
      <c r="O433" s="18">
        <v>0</v>
      </c>
      <c r="P433" s="18">
        <v>0</v>
      </c>
      <c r="Q433" s="18">
        <v>0</v>
      </c>
      <c r="R433" s="6">
        <v>0</v>
      </c>
      <c r="S433" s="13">
        <v>0</v>
      </c>
      <c r="T433" s="11">
        <v>1</v>
      </c>
      <c r="U433" s="18">
        <v>2</v>
      </c>
      <c r="V433" s="18">
        <v>0</v>
      </c>
      <c r="W433" s="18">
        <v>2</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30000</v>
      </c>
      <c r="AO433" s="18">
        <v>0.5</v>
      </c>
      <c r="AP433" s="18">
        <v>10</v>
      </c>
      <c r="AQ433" s="6">
        <v>0</v>
      </c>
      <c r="AR433" s="18">
        <v>92002001</v>
      </c>
      <c r="AS433" s="19" t="s">
        <v>138</v>
      </c>
      <c r="AT433" s="18" t="s">
        <v>565</v>
      </c>
      <c r="AU433" s="18">
        <v>10003002</v>
      </c>
      <c r="AV433" s="18">
        <v>21100020</v>
      </c>
      <c r="AW433" s="19" t="s">
        <v>514</v>
      </c>
      <c r="AX433" s="19">
        <v>0</v>
      </c>
      <c r="AY433" s="13">
        <v>0</v>
      </c>
      <c r="AZ433" s="13">
        <v>0</v>
      </c>
      <c r="BA433" s="61" t="str">
        <f t="shared" si="49"/>
        <v>立即对目标范围内的怪物造成200%攻击伤害+1400点固定伤害,并使目标移动速度降低50%,持续3秒</v>
      </c>
      <c r="BB433" s="18">
        <v>0</v>
      </c>
      <c r="BC433" s="11">
        <v>0</v>
      </c>
      <c r="BD433" s="18">
        <v>0</v>
      </c>
      <c r="BE433" s="18">
        <v>0</v>
      </c>
      <c r="BF433" s="18">
        <v>0</v>
      </c>
      <c r="BG433" s="18">
        <v>0</v>
      </c>
      <c r="BH433" s="9">
        <v>0</v>
      </c>
    </row>
    <row r="434" spans="3:60" ht="19.5" customHeight="1">
      <c r="C434" s="11">
        <v>62011301</v>
      </c>
      <c r="D434" s="19" t="s">
        <v>490</v>
      </c>
      <c r="E434" s="11">
        <v>0</v>
      </c>
      <c r="F434" s="11">
        <v>62011301</v>
      </c>
      <c r="G434" s="18">
        <f>C435</f>
        <v>62011302</v>
      </c>
      <c r="H434" s="13">
        <v>3</v>
      </c>
      <c r="I434" s="11">
        <v>5</v>
      </c>
      <c r="J434" s="11">
        <v>5</v>
      </c>
      <c r="K434" s="11">
        <v>0</v>
      </c>
      <c r="L434" s="18">
        <v>0</v>
      </c>
      <c r="M434" s="18">
        <v>0</v>
      </c>
      <c r="N434" s="18">
        <v>1</v>
      </c>
      <c r="O434" s="18">
        <v>0</v>
      </c>
      <c r="P434" s="18">
        <v>0</v>
      </c>
      <c r="Q434" s="18">
        <v>0</v>
      </c>
      <c r="R434" s="6">
        <v>0</v>
      </c>
      <c r="S434" s="13">
        <v>0</v>
      </c>
      <c r="T434" s="11">
        <v>1</v>
      </c>
      <c r="U434" s="18">
        <v>2</v>
      </c>
      <c r="V434" s="18">
        <v>0</v>
      </c>
      <c r="W434" s="18">
        <v>2</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138</v>
      </c>
      <c r="AT434" s="18" t="s">
        <v>513</v>
      </c>
      <c r="AU434" s="18">
        <v>10000006</v>
      </c>
      <c r="AV434" s="18">
        <v>21100030</v>
      </c>
      <c r="AW434" s="19" t="s">
        <v>139</v>
      </c>
      <c r="AX434" s="19">
        <v>0</v>
      </c>
      <c r="AY434" s="13">
        <v>0</v>
      </c>
      <c r="AZ434" s="13">
        <v>0</v>
      </c>
      <c r="BA434" s="61" t="str">
        <f>"立即对目标范围内的怪物造成"&amp;W434*100&amp;"%攻击伤害+"&amp;X434&amp;"点固定伤害"&amp;",并造成1秒眩晕效果"</f>
        <v>立即对目标范围内的怪物造成200%攻击伤害+210点固定伤害,并造成1秒眩晕效果</v>
      </c>
      <c r="BB434" s="18">
        <v>0</v>
      </c>
      <c r="BC434" s="11">
        <v>0</v>
      </c>
      <c r="BD434" s="18">
        <v>0</v>
      </c>
      <c r="BE434" s="18">
        <v>0</v>
      </c>
      <c r="BF434" s="18">
        <v>0</v>
      </c>
      <c r="BG434" s="18">
        <v>0</v>
      </c>
      <c r="BH434" s="9">
        <v>0</v>
      </c>
    </row>
    <row r="435" spans="3:60" ht="19.5" customHeight="1">
      <c r="C435" s="11">
        <v>62011302</v>
      </c>
      <c r="D435" s="19" t="s">
        <v>490</v>
      </c>
      <c r="E435" s="11">
        <v>1</v>
      </c>
      <c r="F435" s="11">
        <v>62011301</v>
      </c>
      <c r="G435" s="18">
        <f t="shared" ref="G435:G436" si="50">C436</f>
        <v>62011303</v>
      </c>
      <c r="H435" s="13">
        <v>3</v>
      </c>
      <c r="I435" s="11">
        <v>5</v>
      </c>
      <c r="J435" s="11">
        <v>2</v>
      </c>
      <c r="K435" s="11">
        <v>0</v>
      </c>
      <c r="L435" s="18">
        <v>0</v>
      </c>
      <c r="M435" s="18">
        <v>0</v>
      </c>
      <c r="N435" s="18">
        <v>1</v>
      </c>
      <c r="O435" s="18">
        <v>0</v>
      </c>
      <c r="P435" s="18">
        <v>0</v>
      </c>
      <c r="Q435" s="18">
        <v>0</v>
      </c>
      <c r="R435" s="6">
        <v>0</v>
      </c>
      <c r="S435" s="13">
        <v>0</v>
      </c>
      <c r="T435" s="11">
        <v>1</v>
      </c>
      <c r="U435" s="18">
        <v>2</v>
      </c>
      <c r="V435" s="18">
        <v>0</v>
      </c>
      <c r="W435" s="18">
        <v>2</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138</v>
      </c>
      <c r="AT435" s="18" t="s">
        <v>513</v>
      </c>
      <c r="AU435" s="18">
        <v>10000006</v>
      </c>
      <c r="AV435" s="18">
        <v>21100030</v>
      </c>
      <c r="AW435" s="19" t="s">
        <v>139</v>
      </c>
      <c r="AX435" s="19">
        <v>0</v>
      </c>
      <c r="AY435" s="13">
        <v>0</v>
      </c>
      <c r="AZ435" s="13">
        <v>0</v>
      </c>
      <c r="BA435" s="61" t="str">
        <f t="shared" ref="BA435:BA439" si="51">"立即对目标范围内的怪物造成"&amp;W435*100&amp;"%攻击伤害+"&amp;X435&amp;"点固定伤害"&amp;",并造成1秒眩晕效果"</f>
        <v>立即对目标范围内的怪物造成200%攻击伤害+210点固定伤害,并造成1秒眩晕效果</v>
      </c>
      <c r="BB435" s="18">
        <v>0</v>
      </c>
      <c r="BC435" s="11">
        <v>0</v>
      </c>
      <c r="BD435" s="18">
        <v>0</v>
      </c>
      <c r="BE435" s="18">
        <v>0</v>
      </c>
      <c r="BF435" s="18">
        <v>0</v>
      </c>
      <c r="BG435" s="18">
        <v>0</v>
      </c>
      <c r="BH435" s="9">
        <v>0</v>
      </c>
    </row>
    <row r="436" spans="3:60" ht="19.5" customHeight="1">
      <c r="C436" s="11">
        <v>62011303</v>
      </c>
      <c r="D436" s="19" t="s">
        <v>490</v>
      </c>
      <c r="E436" s="11">
        <v>2</v>
      </c>
      <c r="F436" s="11">
        <v>62011301</v>
      </c>
      <c r="G436" s="18">
        <f t="shared" si="50"/>
        <v>62011304</v>
      </c>
      <c r="H436" s="13">
        <v>3</v>
      </c>
      <c r="I436" s="11">
        <v>5</v>
      </c>
      <c r="J436" s="11">
        <v>2</v>
      </c>
      <c r="K436" s="11">
        <v>0</v>
      </c>
      <c r="L436" s="18">
        <v>0</v>
      </c>
      <c r="M436" s="18">
        <v>0</v>
      </c>
      <c r="N436" s="18">
        <v>1</v>
      </c>
      <c r="O436" s="18">
        <v>0</v>
      </c>
      <c r="P436" s="18">
        <v>0</v>
      </c>
      <c r="Q436" s="18">
        <v>0</v>
      </c>
      <c r="R436" s="6">
        <v>0</v>
      </c>
      <c r="S436" s="13">
        <v>0</v>
      </c>
      <c r="T436" s="11">
        <v>1</v>
      </c>
      <c r="U436" s="18">
        <v>2</v>
      </c>
      <c r="V436" s="18">
        <v>0</v>
      </c>
      <c r="W436" s="18">
        <v>2</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138</v>
      </c>
      <c r="AT436" s="18" t="s">
        <v>513</v>
      </c>
      <c r="AU436" s="18">
        <v>10000006</v>
      </c>
      <c r="AV436" s="18">
        <v>21100030</v>
      </c>
      <c r="AW436" s="19" t="s">
        <v>139</v>
      </c>
      <c r="AX436" s="19">
        <v>0</v>
      </c>
      <c r="AY436" s="13">
        <v>0</v>
      </c>
      <c r="AZ436" s="13">
        <v>0</v>
      </c>
      <c r="BA436" s="61" t="str">
        <f t="shared" si="51"/>
        <v>立即对目标范围内的怪物造成200%攻击伤害+420点固定伤害,并造成1秒眩晕效果</v>
      </c>
      <c r="BB436" s="18">
        <v>0</v>
      </c>
      <c r="BC436" s="11">
        <v>0</v>
      </c>
      <c r="BD436" s="18">
        <v>0</v>
      </c>
      <c r="BE436" s="18">
        <v>0</v>
      </c>
      <c r="BF436" s="18">
        <v>0</v>
      </c>
      <c r="BG436" s="18">
        <v>0</v>
      </c>
      <c r="BH436" s="9">
        <v>0</v>
      </c>
    </row>
    <row r="437" spans="3:60" ht="19.5" customHeight="1">
      <c r="C437" s="11">
        <v>62011304</v>
      </c>
      <c r="D437" s="19" t="s">
        <v>490</v>
      </c>
      <c r="E437" s="11">
        <v>3</v>
      </c>
      <c r="F437" s="11">
        <v>62011301</v>
      </c>
      <c r="G437" s="11">
        <v>0</v>
      </c>
      <c r="H437" s="13">
        <v>3</v>
      </c>
      <c r="I437" s="11">
        <v>5</v>
      </c>
      <c r="J437" s="11">
        <v>0</v>
      </c>
      <c r="K437" s="11">
        <v>0</v>
      </c>
      <c r="L437" s="18">
        <v>0</v>
      </c>
      <c r="M437" s="18">
        <v>0</v>
      </c>
      <c r="N437" s="18">
        <v>1</v>
      </c>
      <c r="O437" s="18">
        <v>0</v>
      </c>
      <c r="P437" s="18">
        <v>0</v>
      </c>
      <c r="Q437" s="18">
        <v>0</v>
      </c>
      <c r="R437" s="6">
        <v>0</v>
      </c>
      <c r="S437" s="13">
        <v>0</v>
      </c>
      <c r="T437" s="11">
        <v>1</v>
      </c>
      <c r="U437" s="18">
        <v>2</v>
      </c>
      <c r="V437" s="18">
        <v>0</v>
      </c>
      <c r="W437" s="18">
        <v>2</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138</v>
      </c>
      <c r="AT437" s="18" t="s">
        <v>513</v>
      </c>
      <c r="AU437" s="18">
        <v>10000006</v>
      </c>
      <c r="AV437" s="18">
        <v>21100030</v>
      </c>
      <c r="AW437" s="19" t="s">
        <v>139</v>
      </c>
      <c r="AX437" s="19">
        <v>0</v>
      </c>
      <c r="AY437" s="13">
        <v>0</v>
      </c>
      <c r="AZ437" s="13">
        <v>0</v>
      </c>
      <c r="BA437" s="61" t="str">
        <f t="shared" si="51"/>
        <v>立即对目标范围内的怪物造成200%攻击伤害+700点固定伤害,并造成1秒眩晕效果</v>
      </c>
      <c r="BB437" s="18">
        <v>0</v>
      </c>
      <c r="BC437" s="11">
        <v>0</v>
      </c>
      <c r="BD437" s="18">
        <v>0</v>
      </c>
      <c r="BE437" s="18">
        <v>0</v>
      </c>
      <c r="BF437" s="18">
        <v>0</v>
      </c>
      <c r="BG437" s="18">
        <v>0</v>
      </c>
      <c r="BH437" s="9">
        <v>0</v>
      </c>
    </row>
    <row r="438" spans="3:60" ht="19.5" customHeight="1">
      <c r="C438" s="11">
        <v>62011305</v>
      </c>
      <c r="D438" s="19" t="s">
        <v>490</v>
      </c>
      <c r="E438" s="11">
        <v>4</v>
      </c>
      <c r="F438" s="11">
        <v>62011301</v>
      </c>
      <c r="G438" s="11">
        <v>0</v>
      </c>
      <c r="H438" s="13">
        <v>3</v>
      </c>
      <c r="I438" s="11">
        <v>5</v>
      </c>
      <c r="J438" s="11">
        <v>0</v>
      </c>
      <c r="K438" s="11">
        <v>0</v>
      </c>
      <c r="L438" s="18">
        <v>0</v>
      </c>
      <c r="M438" s="18">
        <v>0</v>
      </c>
      <c r="N438" s="18">
        <v>1</v>
      </c>
      <c r="O438" s="18">
        <v>0</v>
      </c>
      <c r="P438" s="18">
        <v>0</v>
      </c>
      <c r="Q438" s="18">
        <v>0</v>
      </c>
      <c r="R438" s="6">
        <v>0</v>
      </c>
      <c r="S438" s="13">
        <v>0</v>
      </c>
      <c r="T438" s="11">
        <v>1</v>
      </c>
      <c r="U438" s="18">
        <v>2</v>
      </c>
      <c r="V438" s="18">
        <v>0</v>
      </c>
      <c r="W438" s="18">
        <v>2</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138</v>
      </c>
      <c r="AT438" s="18" t="s">
        <v>513</v>
      </c>
      <c r="AU438" s="18">
        <v>10000006</v>
      </c>
      <c r="AV438" s="18">
        <v>21100030</v>
      </c>
      <c r="AW438" s="19" t="s">
        <v>139</v>
      </c>
      <c r="AX438" s="19">
        <v>0</v>
      </c>
      <c r="AY438" s="13">
        <v>0</v>
      </c>
      <c r="AZ438" s="13">
        <v>0</v>
      </c>
      <c r="BA438" s="61" t="str">
        <f t="shared" si="51"/>
        <v>立即对目标范围内的怪物造成200%攻击伤害+1050点固定伤害,并造成1秒眩晕效果</v>
      </c>
      <c r="BB438" s="18">
        <v>0</v>
      </c>
      <c r="BC438" s="11">
        <v>0</v>
      </c>
      <c r="BD438" s="18">
        <v>0</v>
      </c>
      <c r="BE438" s="18">
        <v>0</v>
      </c>
      <c r="BF438" s="18">
        <v>0</v>
      </c>
      <c r="BG438" s="18">
        <v>0</v>
      </c>
      <c r="BH438" s="9">
        <v>0</v>
      </c>
    </row>
    <row r="439" spans="3:60" ht="19.5" customHeight="1">
      <c r="C439" s="11">
        <v>62011306</v>
      </c>
      <c r="D439" s="19" t="s">
        <v>490</v>
      </c>
      <c r="E439" s="11">
        <v>5</v>
      </c>
      <c r="F439" s="11">
        <v>62011301</v>
      </c>
      <c r="G439" s="11">
        <v>0</v>
      </c>
      <c r="H439" s="13">
        <v>3</v>
      </c>
      <c r="I439" s="11">
        <v>5</v>
      </c>
      <c r="J439" s="11">
        <v>0</v>
      </c>
      <c r="K439" s="11">
        <v>0</v>
      </c>
      <c r="L439" s="18">
        <v>0</v>
      </c>
      <c r="M439" s="18">
        <v>0</v>
      </c>
      <c r="N439" s="18">
        <v>1</v>
      </c>
      <c r="O439" s="18">
        <v>0</v>
      </c>
      <c r="P439" s="18">
        <v>0</v>
      </c>
      <c r="Q439" s="18">
        <v>0</v>
      </c>
      <c r="R439" s="6">
        <v>0</v>
      </c>
      <c r="S439" s="13">
        <v>0</v>
      </c>
      <c r="T439" s="11">
        <v>1</v>
      </c>
      <c r="U439" s="18">
        <v>2</v>
      </c>
      <c r="V439" s="18">
        <v>0</v>
      </c>
      <c r="W439" s="18">
        <v>2</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138</v>
      </c>
      <c r="AT439" s="18" t="s">
        <v>513</v>
      </c>
      <c r="AU439" s="18">
        <v>10000006</v>
      </c>
      <c r="AV439" s="18">
        <v>21100030</v>
      </c>
      <c r="AW439" s="19" t="s">
        <v>139</v>
      </c>
      <c r="AX439" s="19">
        <v>0</v>
      </c>
      <c r="AY439" s="13">
        <v>0</v>
      </c>
      <c r="AZ439" s="13">
        <v>0</v>
      </c>
      <c r="BA439" s="61" t="str">
        <f t="shared" si="51"/>
        <v>立即对目标范围内的怪物造成200%攻击伤害+1400点固定伤害,并造成1秒眩晕效果</v>
      </c>
      <c r="BB439" s="18">
        <v>0</v>
      </c>
      <c r="BC439" s="11">
        <v>0</v>
      </c>
      <c r="BD439" s="18">
        <v>0</v>
      </c>
      <c r="BE439" s="18">
        <v>0</v>
      </c>
      <c r="BF439" s="18">
        <v>0</v>
      </c>
      <c r="BG439" s="18">
        <v>0</v>
      </c>
      <c r="BH439" s="9">
        <v>0</v>
      </c>
    </row>
    <row r="440" spans="3:60" ht="20.100000000000001" customHeight="1">
      <c r="C440" s="11">
        <v>62012101</v>
      </c>
      <c r="D440" s="19" t="s">
        <v>566</v>
      </c>
      <c r="E440" s="11">
        <v>0</v>
      </c>
      <c r="F440" s="18">
        <v>62012101</v>
      </c>
      <c r="G440" s="18">
        <f>C441</f>
        <v>62012102</v>
      </c>
      <c r="H440" s="13">
        <v>4</v>
      </c>
      <c r="I440" s="11">
        <v>1</v>
      </c>
      <c r="J440" s="11">
        <v>5</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6000</v>
      </c>
      <c r="AO440" s="18">
        <v>0.5</v>
      </c>
      <c r="AP440" s="18">
        <v>0</v>
      </c>
      <c r="AQ440" s="6">
        <v>0</v>
      </c>
      <c r="AR440" s="18">
        <v>0</v>
      </c>
      <c r="AS440" s="19" t="s">
        <v>138</v>
      </c>
      <c r="AT440" s="18" t="s">
        <v>524</v>
      </c>
      <c r="AU440" s="18">
        <v>10002001</v>
      </c>
      <c r="AV440" s="18">
        <v>21100040</v>
      </c>
      <c r="AW440" s="19" t="s">
        <v>212</v>
      </c>
      <c r="AX440" s="19" t="s">
        <v>242</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row>
    <row r="441" spans="3:60" ht="20.100000000000001" customHeight="1">
      <c r="C441" s="11">
        <v>62012102</v>
      </c>
      <c r="D441" s="19" t="s">
        <v>566</v>
      </c>
      <c r="E441" s="11">
        <v>1</v>
      </c>
      <c r="F441" s="18">
        <v>62012101</v>
      </c>
      <c r="G441" s="18">
        <f t="shared" ref="G441:G442" si="52">C442</f>
        <v>62012103</v>
      </c>
      <c r="H441" s="13">
        <v>4</v>
      </c>
      <c r="I441" s="11">
        <v>1</v>
      </c>
      <c r="J441" s="11">
        <v>2</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6000</v>
      </c>
      <c r="AO441" s="18">
        <v>0.5</v>
      </c>
      <c r="AP441" s="18">
        <v>0</v>
      </c>
      <c r="AQ441" s="6">
        <v>0</v>
      </c>
      <c r="AR441" s="18">
        <v>0</v>
      </c>
      <c r="AS441" s="19" t="s">
        <v>138</v>
      </c>
      <c r="AT441" s="18" t="s">
        <v>524</v>
      </c>
      <c r="AU441" s="18">
        <v>10002001</v>
      </c>
      <c r="AV441" s="18">
        <v>21100040</v>
      </c>
      <c r="AW441" s="19" t="s">
        <v>212</v>
      </c>
      <c r="AX441" s="19" t="s">
        <v>242</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row>
    <row r="442" spans="3:60" ht="20.100000000000001" customHeight="1">
      <c r="C442" s="11">
        <v>62012103</v>
      </c>
      <c r="D442" s="19" t="s">
        <v>566</v>
      </c>
      <c r="E442" s="11">
        <v>2</v>
      </c>
      <c r="F442" s="18">
        <v>62012101</v>
      </c>
      <c r="G442" s="18">
        <f t="shared" si="52"/>
        <v>62012104</v>
      </c>
      <c r="H442" s="13">
        <v>4</v>
      </c>
      <c r="I442" s="11">
        <v>1</v>
      </c>
      <c r="J442" s="11">
        <v>2</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6000</v>
      </c>
      <c r="AO442" s="18">
        <v>0.5</v>
      </c>
      <c r="AP442" s="18">
        <v>0</v>
      </c>
      <c r="AQ442" s="6">
        <v>0</v>
      </c>
      <c r="AR442" s="18">
        <v>0</v>
      </c>
      <c r="AS442" s="19" t="s">
        <v>138</v>
      </c>
      <c r="AT442" s="18" t="s">
        <v>524</v>
      </c>
      <c r="AU442" s="18">
        <v>10002001</v>
      </c>
      <c r="AV442" s="18">
        <v>21100040</v>
      </c>
      <c r="AW442" s="19" t="s">
        <v>212</v>
      </c>
      <c r="AX442" s="19" t="s">
        <v>242</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row>
    <row r="443" spans="3:60" ht="20.100000000000001" customHeight="1">
      <c r="C443" s="11">
        <v>62012104</v>
      </c>
      <c r="D443" s="19" t="s">
        <v>566</v>
      </c>
      <c r="E443" s="11">
        <v>3</v>
      </c>
      <c r="F443" s="18">
        <v>62012101</v>
      </c>
      <c r="G443" s="11">
        <v>0</v>
      </c>
      <c r="H443" s="13">
        <v>4</v>
      </c>
      <c r="I443" s="11">
        <v>1</v>
      </c>
      <c r="J443" s="11">
        <v>0</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6000</v>
      </c>
      <c r="AO443" s="18">
        <v>0.5</v>
      </c>
      <c r="AP443" s="18">
        <v>0</v>
      </c>
      <c r="AQ443" s="6">
        <v>0</v>
      </c>
      <c r="AR443" s="18">
        <v>0</v>
      </c>
      <c r="AS443" s="19" t="s">
        <v>138</v>
      </c>
      <c r="AT443" s="18" t="s">
        <v>524</v>
      </c>
      <c r="AU443" s="18">
        <v>10002001</v>
      </c>
      <c r="AV443" s="18">
        <v>21100040</v>
      </c>
      <c r="AW443" s="19" t="s">
        <v>212</v>
      </c>
      <c r="AX443" s="19" t="s">
        <v>242</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row>
    <row r="444" spans="3:60" ht="20.100000000000001" customHeight="1">
      <c r="C444" s="11">
        <v>62012105</v>
      </c>
      <c r="D444" s="19" t="s">
        <v>566</v>
      </c>
      <c r="E444" s="11">
        <v>4</v>
      </c>
      <c r="F444" s="18">
        <v>62012101</v>
      </c>
      <c r="G444" s="11">
        <v>0</v>
      </c>
      <c r="H444" s="13">
        <v>4</v>
      </c>
      <c r="I444" s="11">
        <v>1</v>
      </c>
      <c r="J444" s="11">
        <v>0</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6000</v>
      </c>
      <c r="AO444" s="18">
        <v>0.5</v>
      </c>
      <c r="AP444" s="18">
        <v>0</v>
      </c>
      <c r="AQ444" s="6">
        <v>0</v>
      </c>
      <c r="AR444" s="18">
        <v>0</v>
      </c>
      <c r="AS444" s="19" t="s">
        <v>138</v>
      </c>
      <c r="AT444" s="18" t="s">
        <v>524</v>
      </c>
      <c r="AU444" s="18">
        <v>10002001</v>
      </c>
      <c r="AV444" s="18">
        <v>21100040</v>
      </c>
      <c r="AW444" s="19" t="s">
        <v>212</v>
      </c>
      <c r="AX444" s="19" t="s">
        <v>242</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row>
    <row r="445" spans="3:60" ht="20.100000000000001" customHeight="1">
      <c r="C445" s="11">
        <v>62012106</v>
      </c>
      <c r="D445" s="19" t="s">
        <v>566</v>
      </c>
      <c r="E445" s="11">
        <v>5</v>
      </c>
      <c r="F445" s="18">
        <v>62012101</v>
      </c>
      <c r="G445" s="11">
        <v>0</v>
      </c>
      <c r="H445" s="13">
        <v>4</v>
      </c>
      <c r="I445" s="11">
        <v>1</v>
      </c>
      <c r="J445" s="11">
        <v>0</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6000</v>
      </c>
      <c r="AO445" s="18">
        <v>0.5</v>
      </c>
      <c r="AP445" s="18">
        <v>0</v>
      </c>
      <c r="AQ445" s="6">
        <v>0</v>
      </c>
      <c r="AR445" s="18">
        <v>0</v>
      </c>
      <c r="AS445" s="19" t="s">
        <v>138</v>
      </c>
      <c r="AT445" s="18" t="s">
        <v>524</v>
      </c>
      <c r="AU445" s="18">
        <v>10002001</v>
      </c>
      <c r="AV445" s="18">
        <v>21100040</v>
      </c>
      <c r="AW445" s="19" t="s">
        <v>212</v>
      </c>
      <c r="AX445" s="19" t="s">
        <v>242</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row>
    <row r="446" spans="3:60" ht="20.100000000000001" customHeight="1">
      <c r="C446" s="11">
        <v>62012201</v>
      </c>
      <c r="D446" s="19" t="s">
        <v>491</v>
      </c>
      <c r="E446" s="11">
        <v>0</v>
      </c>
      <c r="F446" s="18">
        <v>62012201</v>
      </c>
      <c r="G446" s="18">
        <f>C447</f>
        <v>62012202</v>
      </c>
      <c r="H446" s="13">
        <v>3</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138</v>
      </c>
      <c r="AT446" s="18" t="s">
        <v>374</v>
      </c>
      <c r="AU446" s="18">
        <v>10000009</v>
      </c>
      <c r="AV446" s="18">
        <v>21100050</v>
      </c>
      <c r="AW446" s="19" t="s">
        <v>139</v>
      </c>
      <c r="AX446" s="19">
        <v>0</v>
      </c>
      <c r="AY446" s="13">
        <v>0</v>
      </c>
      <c r="AZ446" s="13">
        <v>0</v>
      </c>
      <c r="BA446" s="61" t="str">
        <f>"立即对目标范围内的怪物造成"&amp;W446*100&amp;"%攻击伤害+"&amp;X446&amp;",并击退周围附近敌方目标"</f>
        <v>立即对目标范围内的怪物造成200%攻击伤害+210,并击退周围附近敌方目标</v>
      </c>
      <c r="BB446" s="18">
        <v>0</v>
      </c>
      <c r="BC446" s="11">
        <v>0</v>
      </c>
      <c r="BD446" s="18">
        <v>0</v>
      </c>
      <c r="BE446" s="18">
        <v>0</v>
      </c>
      <c r="BF446" s="18">
        <v>0</v>
      </c>
      <c r="BG446" s="18">
        <v>0</v>
      </c>
      <c r="BH446" s="9">
        <v>0</v>
      </c>
    </row>
    <row r="447" spans="3:60" ht="20.100000000000001" customHeight="1">
      <c r="C447" s="11">
        <v>62012202</v>
      </c>
      <c r="D447" s="19" t="s">
        <v>491</v>
      </c>
      <c r="E447" s="11">
        <v>1</v>
      </c>
      <c r="F447" s="18">
        <v>62012201</v>
      </c>
      <c r="G447" s="18">
        <f t="shared" ref="G447:G448" si="54">C448</f>
        <v>62012203</v>
      </c>
      <c r="H447" s="13">
        <v>3</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138</v>
      </c>
      <c r="AT447" s="18" t="s">
        <v>374</v>
      </c>
      <c r="AU447" s="18">
        <v>10000009</v>
      </c>
      <c r="AV447" s="18">
        <v>21100050</v>
      </c>
      <c r="AW447" s="19" t="s">
        <v>139</v>
      </c>
      <c r="AX447" s="19">
        <v>0</v>
      </c>
      <c r="AY447" s="13">
        <v>0</v>
      </c>
      <c r="AZ447" s="13">
        <v>0</v>
      </c>
      <c r="BA447" s="61" t="str">
        <f t="shared" ref="BA447:BA451" si="55">"立即对目标范围内的怪物造成"&amp;W447*100&amp;"%攻击伤害+"&amp;X447&amp;",并击退周围附近敌方目标"</f>
        <v>立即对目标范围内的怪物造成200%攻击伤害+210,并击退周围附近敌方目标</v>
      </c>
      <c r="BB447" s="18">
        <v>0</v>
      </c>
      <c r="BC447" s="11">
        <v>0</v>
      </c>
      <c r="BD447" s="18">
        <v>0</v>
      </c>
      <c r="BE447" s="18">
        <v>0</v>
      </c>
      <c r="BF447" s="18">
        <v>0</v>
      </c>
      <c r="BG447" s="18">
        <v>0</v>
      </c>
      <c r="BH447" s="9">
        <v>0</v>
      </c>
    </row>
    <row r="448" spans="3:60" ht="20.100000000000001" customHeight="1">
      <c r="C448" s="11">
        <v>62012203</v>
      </c>
      <c r="D448" s="19" t="s">
        <v>491</v>
      </c>
      <c r="E448" s="11">
        <v>2</v>
      </c>
      <c r="F448" s="18">
        <v>62012201</v>
      </c>
      <c r="G448" s="18">
        <f t="shared" si="54"/>
        <v>62012204</v>
      </c>
      <c r="H448" s="13">
        <v>3</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138</v>
      </c>
      <c r="AT448" s="18" t="s">
        <v>374</v>
      </c>
      <c r="AU448" s="18">
        <v>10000009</v>
      </c>
      <c r="AV448" s="18">
        <v>21100050</v>
      </c>
      <c r="AW448" s="19" t="s">
        <v>139</v>
      </c>
      <c r="AX448" s="19">
        <v>0</v>
      </c>
      <c r="AY448" s="13">
        <v>0</v>
      </c>
      <c r="AZ448" s="13">
        <v>0</v>
      </c>
      <c r="BA448" s="61" t="str">
        <f t="shared" si="55"/>
        <v>立即对目标范围内的怪物造成200%攻击伤害+420,并击退周围附近敌方目标</v>
      </c>
      <c r="BB448" s="18">
        <v>0</v>
      </c>
      <c r="BC448" s="11">
        <v>0</v>
      </c>
      <c r="BD448" s="18">
        <v>0</v>
      </c>
      <c r="BE448" s="18">
        <v>0</v>
      </c>
      <c r="BF448" s="18">
        <v>0</v>
      </c>
      <c r="BG448" s="18">
        <v>0</v>
      </c>
      <c r="BH448" s="9">
        <v>0</v>
      </c>
    </row>
    <row r="449" spans="3:60" ht="20.100000000000001" customHeight="1">
      <c r="C449" s="11">
        <v>62012204</v>
      </c>
      <c r="D449" s="19" t="s">
        <v>491</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138</v>
      </c>
      <c r="AT449" s="18" t="s">
        <v>374</v>
      </c>
      <c r="AU449" s="18">
        <v>10000009</v>
      </c>
      <c r="AV449" s="18">
        <v>21100050</v>
      </c>
      <c r="AW449" s="19" t="s">
        <v>139</v>
      </c>
      <c r="AX449" s="19">
        <v>0</v>
      </c>
      <c r="AY449" s="13">
        <v>0</v>
      </c>
      <c r="AZ449" s="13">
        <v>0</v>
      </c>
      <c r="BA449" s="61" t="str">
        <f t="shared" si="55"/>
        <v>立即对目标范围内的怪物造成200%攻击伤害+700,并击退周围附近敌方目标</v>
      </c>
      <c r="BB449" s="18">
        <v>0</v>
      </c>
      <c r="BC449" s="11">
        <v>0</v>
      </c>
      <c r="BD449" s="18">
        <v>0</v>
      </c>
      <c r="BE449" s="18">
        <v>0</v>
      </c>
      <c r="BF449" s="18">
        <v>0</v>
      </c>
      <c r="BG449" s="18">
        <v>0</v>
      </c>
      <c r="BH449" s="9">
        <v>0</v>
      </c>
    </row>
    <row r="450" spans="3:60" ht="20.100000000000001" customHeight="1">
      <c r="C450" s="11">
        <v>62012205</v>
      </c>
      <c r="D450" s="19" t="s">
        <v>491</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138</v>
      </c>
      <c r="AT450" s="18" t="s">
        <v>374</v>
      </c>
      <c r="AU450" s="18">
        <v>10000009</v>
      </c>
      <c r="AV450" s="18">
        <v>21100050</v>
      </c>
      <c r="AW450" s="19" t="s">
        <v>139</v>
      </c>
      <c r="AX450" s="19">
        <v>0</v>
      </c>
      <c r="AY450" s="13">
        <v>0</v>
      </c>
      <c r="AZ450" s="13">
        <v>0</v>
      </c>
      <c r="BA450" s="61" t="str">
        <f t="shared" si="55"/>
        <v>立即对目标范围内的怪物造成200%攻击伤害+1050,并击退周围附近敌方目标</v>
      </c>
      <c r="BB450" s="18">
        <v>0</v>
      </c>
      <c r="BC450" s="11">
        <v>0</v>
      </c>
      <c r="BD450" s="18">
        <v>0</v>
      </c>
      <c r="BE450" s="18">
        <v>0</v>
      </c>
      <c r="BF450" s="18">
        <v>0</v>
      </c>
      <c r="BG450" s="18">
        <v>0</v>
      </c>
      <c r="BH450" s="9">
        <v>0</v>
      </c>
    </row>
    <row r="451" spans="3:60" ht="20.100000000000001" customHeight="1">
      <c r="C451" s="11">
        <v>62012206</v>
      </c>
      <c r="D451" s="19" t="s">
        <v>491</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138</v>
      </c>
      <c r="AT451" s="18" t="s">
        <v>374</v>
      </c>
      <c r="AU451" s="18">
        <v>10000009</v>
      </c>
      <c r="AV451" s="18">
        <v>21100050</v>
      </c>
      <c r="AW451" s="19" t="s">
        <v>139</v>
      </c>
      <c r="AX451" s="19">
        <v>0</v>
      </c>
      <c r="AY451" s="13">
        <v>0</v>
      </c>
      <c r="AZ451" s="13">
        <v>0</v>
      </c>
      <c r="BA451" s="61" t="str">
        <f t="shared" si="55"/>
        <v>立即对目标范围内的怪物造成200%攻击伤害+1400,并击退周围附近敌方目标</v>
      </c>
      <c r="BB451" s="18">
        <v>0</v>
      </c>
      <c r="BC451" s="11">
        <v>0</v>
      </c>
      <c r="BD451" s="18">
        <v>0</v>
      </c>
      <c r="BE451" s="18">
        <v>0</v>
      </c>
      <c r="BF451" s="18">
        <v>0</v>
      </c>
      <c r="BG451" s="18">
        <v>0</v>
      </c>
      <c r="BH451" s="9">
        <v>0</v>
      </c>
    </row>
    <row r="452" spans="3:60" ht="19.5" customHeight="1">
      <c r="C452" s="11">
        <v>62012301</v>
      </c>
      <c r="D452" s="19" t="s">
        <v>567</v>
      </c>
      <c r="E452" s="11">
        <v>0</v>
      </c>
      <c r="F452" s="18">
        <v>62012301</v>
      </c>
      <c r="G452" s="18">
        <f>C453</f>
        <v>62012302</v>
      </c>
      <c r="H452" s="13">
        <v>4</v>
      </c>
      <c r="I452" s="11">
        <v>5</v>
      </c>
      <c r="J452" s="11">
        <v>5</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0.25</v>
      </c>
      <c r="AN452" s="18">
        <v>30000</v>
      </c>
      <c r="AO452" s="18">
        <v>0</v>
      </c>
      <c r="AP452" s="18">
        <v>0</v>
      </c>
      <c r="AQ452" s="6">
        <v>0</v>
      </c>
      <c r="AR452" s="18" t="s">
        <v>137</v>
      </c>
      <c r="AS452" s="19" t="s">
        <v>138</v>
      </c>
      <c r="AT452" s="18" t="s">
        <v>374</v>
      </c>
      <c r="AU452" s="18">
        <v>10003002</v>
      </c>
      <c r="AV452" s="18">
        <v>21100060</v>
      </c>
      <c r="AW452" s="19" t="s">
        <v>139</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row>
    <row r="453" spans="3:60" ht="19.5" customHeight="1">
      <c r="C453" s="11">
        <v>62012302</v>
      </c>
      <c r="D453" s="19" t="s">
        <v>567</v>
      </c>
      <c r="E453" s="11">
        <v>1</v>
      </c>
      <c r="F453" s="18">
        <v>62012301</v>
      </c>
      <c r="G453" s="18">
        <f t="shared" ref="G453:G454" si="56">C454</f>
        <v>62012303</v>
      </c>
      <c r="H453" s="13">
        <v>4</v>
      </c>
      <c r="I453" s="11">
        <v>5</v>
      </c>
      <c r="J453" s="11">
        <v>2</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0.25</v>
      </c>
      <c r="AN453" s="18">
        <v>30000</v>
      </c>
      <c r="AO453" s="18">
        <v>0</v>
      </c>
      <c r="AP453" s="18">
        <v>0</v>
      </c>
      <c r="AQ453" s="6">
        <v>0</v>
      </c>
      <c r="AR453" s="18" t="s">
        <v>137</v>
      </c>
      <c r="AS453" s="19" t="s">
        <v>138</v>
      </c>
      <c r="AT453" s="18" t="s">
        <v>374</v>
      </c>
      <c r="AU453" s="18">
        <v>10003002</v>
      </c>
      <c r="AV453" s="18">
        <v>21100060</v>
      </c>
      <c r="AW453" s="19" t="s">
        <v>139</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row>
    <row r="454" spans="3:60" ht="19.5" customHeight="1">
      <c r="C454" s="11">
        <v>62012303</v>
      </c>
      <c r="D454" s="19" t="s">
        <v>567</v>
      </c>
      <c r="E454" s="11">
        <v>2</v>
      </c>
      <c r="F454" s="18">
        <v>62012301</v>
      </c>
      <c r="G454" s="18">
        <f t="shared" si="56"/>
        <v>62012304</v>
      </c>
      <c r="H454" s="13">
        <v>4</v>
      </c>
      <c r="I454" s="11">
        <v>5</v>
      </c>
      <c r="J454" s="11">
        <v>2</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0.25</v>
      </c>
      <c r="AN454" s="18">
        <v>30000</v>
      </c>
      <c r="AO454" s="18">
        <v>0</v>
      </c>
      <c r="AP454" s="18">
        <v>0</v>
      </c>
      <c r="AQ454" s="6">
        <v>0</v>
      </c>
      <c r="AR454" s="18" t="s">
        <v>137</v>
      </c>
      <c r="AS454" s="19" t="s">
        <v>138</v>
      </c>
      <c r="AT454" s="18" t="s">
        <v>374</v>
      </c>
      <c r="AU454" s="18">
        <v>10003002</v>
      </c>
      <c r="AV454" s="18">
        <v>21100060</v>
      </c>
      <c r="AW454" s="19" t="s">
        <v>139</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row>
    <row r="455" spans="3:60" ht="19.5" customHeight="1">
      <c r="C455" s="11">
        <v>62012304</v>
      </c>
      <c r="D455" s="19" t="s">
        <v>567</v>
      </c>
      <c r="E455" s="11">
        <v>3</v>
      </c>
      <c r="F455" s="18">
        <v>62012301</v>
      </c>
      <c r="G455" s="18">
        <v>0</v>
      </c>
      <c r="H455" s="13">
        <v>4</v>
      </c>
      <c r="I455" s="11">
        <v>5</v>
      </c>
      <c r="J455" s="11">
        <v>0</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0.25</v>
      </c>
      <c r="AN455" s="18">
        <v>30000</v>
      </c>
      <c r="AO455" s="18">
        <v>0</v>
      </c>
      <c r="AP455" s="18">
        <v>0</v>
      </c>
      <c r="AQ455" s="6">
        <v>0</v>
      </c>
      <c r="AR455" s="18" t="s">
        <v>137</v>
      </c>
      <c r="AS455" s="19" t="s">
        <v>138</v>
      </c>
      <c r="AT455" s="18" t="s">
        <v>374</v>
      </c>
      <c r="AU455" s="18">
        <v>10003002</v>
      </c>
      <c r="AV455" s="18">
        <v>21100060</v>
      </c>
      <c r="AW455" s="19" t="s">
        <v>139</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row>
    <row r="456" spans="3:60" ht="19.5" customHeight="1">
      <c r="C456" s="11">
        <v>62012305</v>
      </c>
      <c r="D456" s="19" t="s">
        <v>567</v>
      </c>
      <c r="E456" s="11">
        <v>4</v>
      </c>
      <c r="F456" s="18">
        <v>62012301</v>
      </c>
      <c r="G456" s="18">
        <v>0</v>
      </c>
      <c r="H456" s="13">
        <v>4</v>
      </c>
      <c r="I456" s="11">
        <v>5</v>
      </c>
      <c r="J456" s="11">
        <v>0</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0.25</v>
      </c>
      <c r="AN456" s="18">
        <v>30000</v>
      </c>
      <c r="AO456" s="18">
        <v>0</v>
      </c>
      <c r="AP456" s="18">
        <v>0</v>
      </c>
      <c r="AQ456" s="6">
        <v>0</v>
      </c>
      <c r="AR456" s="18" t="s">
        <v>137</v>
      </c>
      <c r="AS456" s="19" t="s">
        <v>138</v>
      </c>
      <c r="AT456" s="18" t="s">
        <v>374</v>
      </c>
      <c r="AU456" s="18">
        <v>10003002</v>
      </c>
      <c r="AV456" s="18">
        <v>21100060</v>
      </c>
      <c r="AW456" s="19" t="s">
        <v>139</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row>
    <row r="457" spans="3:60" ht="19.5" customHeight="1">
      <c r="C457" s="11">
        <v>62012306</v>
      </c>
      <c r="D457" s="19" t="s">
        <v>567</v>
      </c>
      <c r="E457" s="11">
        <v>5</v>
      </c>
      <c r="F457" s="18">
        <v>62012301</v>
      </c>
      <c r="G457" s="18">
        <v>0</v>
      </c>
      <c r="H457" s="13">
        <v>4</v>
      </c>
      <c r="I457" s="11">
        <v>5</v>
      </c>
      <c r="J457" s="11">
        <v>0</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0.25</v>
      </c>
      <c r="AN457" s="18">
        <v>30000</v>
      </c>
      <c r="AO457" s="18">
        <v>0</v>
      </c>
      <c r="AP457" s="18">
        <v>0</v>
      </c>
      <c r="AQ457" s="6">
        <v>0</v>
      </c>
      <c r="AR457" s="18" t="s">
        <v>137</v>
      </c>
      <c r="AS457" s="19" t="s">
        <v>138</v>
      </c>
      <c r="AT457" s="18" t="s">
        <v>374</v>
      </c>
      <c r="AU457" s="18">
        <v>10003002</v>
      </c>
      <c r="AV457" s="18">
        <v>21100060</v>
      </c>
      <c r="AW457" s="19" t="s">
        <v>139</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row>
    <row r="458" spans="3:60" ht="20.100000000000001" customHeight="1">
      <c r="C458" s="18">
        <v>62021101</v>
      </c>
      <c r="D458" s="12" t="s">
        <v>568</v>
      </c>
      <c r="E458" s="11">
        <v>0</v>
      </c>
      <c r="F458" s="11">
        <v>62021201</v>
      </c>
      <c r="G458" s="18">
        <v>62021102</v>
      </c>
      <c r="H458" s="13">
        <v>0</v>
      </c>
      <c r="I458" s="11">
        <f t="shared" ref="I458:I460" si="58">I519+5</f>
        <v>25</v>
      </c>
      <c r="J458" s="11">
        <v>5</v>
      </c>
      <c r="K458" s="11">
        <v>0</v>
      </c>
      <c r="L458" s="11">
        <v>0</v>
      </c>
      <c r="M458" s="11">
        <v>0</v>
      </c>
      <c r="N458" s="11">
        <v>1</v>
      </c>
      <c r="O458" s="11">
        <v>0</v>
      </c>
      <c r="P458" s="11">
        <v>0</v>
      </c>
      <c r="Q458" s="11">
        <v>0</v>
      </c>
      <c r="R458" s="6">
        <v>0</v>
      </c>
      <c r="S458" s="11">
        <v>0</v>
      </c>
      <c r="T458" s="11">
        <v>1</v>
      </c>
      <c r="U458" s="11">
        <v>2</v>
      </c>
      <c r="V458" s="11">
        <v>0</v>
      </c>
      <c r="W458" s="18">
        <v>2</v>
      </c>
      <c r="X458" s="18">
        <v>1050</v>
      </c>
      <c r="Y458" s="11">
        <v>1</v>
      </c>
      <c r="Z458" s="11">
        <v>0</v>
      </c>
      <c r="AA458" s="11">
        <v>0</v>
      </c>
      <c r="AB458" s="11">
        <v>0</v>
      </c>
      <c r="AC458" s="11">
        <v>0</v>
      </c>
      <c r="AD458" s="11">
        <v>12</v>
      </c>
      <c r="AE458" s="11">
        <v>1</v>
      </c>
      <c r="AF458" s="11">
        <v>2</v>
      </c>
      <c r="AG458" s="6">
        <v>2</v>
      </c>
      <c r="AH458" s="6">
        <v>1</v>
      </c>
      <c r="AI458" s="6">
        <v>8</v>
      </c>
      <c r="AJ458" s="11">
        <v>0</v>
      </c>
      <c r="AK458" s="11">
        <v>0</v>
      </c>
      <c r="AL458" s="11">
        <v>0</v>
      </c>
      <c r="AM458" s="18">
        <v>0.25</v>
      </c>
      <c r="AN458" s="11">
        <v>3000</v>
      </c>
      <c r="AO458" s="11">
        <v>0.4</v>
      </c>
      <c r="AP458" s="11">
        <v>0</v>
      </c>
      <c r="AQ458" s="6">
        <v>92012001</v>
      </c>
      <c r="AR458" s="11" t="s">
        <v>494</v>
      </c>
      <c r="AS458" s="12" t="s">
        <v>487</v>
      </c>
      <c r="AT458" s="11" t="s">
        <v>148</v>
      </c>
      <c r="AU458" s="18">
        <v>10000015</v>
      </c>
      <c r="AV458" s="18">
        <v>21101021</v>
      </c>
      <c r="AW458" s="12" t="s">
        <v>488</v>
      </c>
      <c r="AX458" s="11">
        <v>1</v>
      </c>
      <c r="AY458" s="13">
        <v>0</v>
      </c>
      <c r="AZ458" s="13">
        <v>0</v>
      </c>
      <c r="BA458" s="59"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11">
        <v>0</v>
      </c>
      <c r="BC458" s="11">
        <v>0</v>
      </c>
      <c r="BD458" s="11">
        <v>0</v>
      </c>
      <c r="BE458" s="11">
        <v>0</v>
      </c>
      <c r="BF458" s="11">
        <v>0</v>
      </c>
      <c r="BG458" s="11">
        <v>0</v>
      </c>
      <c r="BH458" s="9">
        <v>0</v>
      </c>
    </row>
    <row r="459" spans="3:60" ht="20.100000000000001" customHeight="1">
      <c r="C459" s="18">
        <v>62021102</v>
      </c>
      <c r="D459" s="12" t="s">
        <v>568</v>
      </c>
      <c r="E459" s="11">
        <v>1</v>
      </c>
      <c r="F459" s="11">
        <v>62021201</v>
      </c>
      <c r="G459" s="18">
        <v>62021103</v>
      </c>
      <c r="H459" s="13">
        <v>0</v>
      </c>
      <c r="I459" s="11">
        <f t="shared" si="58"/>
        <v>32</v>
      </c>
      <c r="J459" s="11">
        <v>2</v>
      </c>
      <c r="K459" s="11">
        <v>0</v>
      </c>
      <c r="L459" s="11">
        <v>0</v>
      </c>
      <c r="M459" s="11">
        <v>0</v>
      </c>
      <c r="N459" s="11">
        <v>1</v>
      </c>
      <c r="O459" s="11">
        <v>0</v>
      </c>
      <c r="P459" s="11">
        <v>0</v>
      </c>
      <c r="Q459" s="11">
        <v>0</v>
      </c>
      <c r="R459" s="6">
        <v>0</v>
      </c>
      <c r="S459" s="11">
        <v>0</v>
      </c>
      <c r="T459" s="11">
        <v>1</v>
      </c>
      <c r="U459" s="11">
        <v>2</v>
      </c>
      <c r="V459" s="11">
        <v>0</v>
      </c>
      <c r="W459" s="18">
        <v>2</v>
      </c>
      <c r="X459" s="18">
        <v>1050</v>
      </c>
      <c r="Y459" s="11">
        <v>1</v>
      </c>
      <c r="Z459" s="11">
        <v>0</v>
      </c>
      <c r="AA459" s="11">
        <v>0</v>
      </c>
      <c r="AB459" s="11">
        <v>0</v>
      </c>
      <c r="AC459" s="11">
        <v>0</v>
      </c>
      <c r="AD459" s="11">
        <v>12</v>
      </c>
      <c r="AE459" s="11">
        <v>1</v>
      </c>
      <c r="AF459" s="11">
        <v>2</v>
      </c>
      <c r="AG459" s="6">
        <v>2</v>
      </c>
      <c r="AH459" s="6">
        <v>1</v>
      </c>
      <c r="AI459" s="6">
        <v>8</v>
      </c>
      <c r="AJ459" s="11">
        <v>0</v>
      </c>
      <c r="AK459" s="11">
        <v>0</v>
      </c>
      <c r="AL459" s="11">
        <v>0</v>
      </c>
      <c r="AM459" s="18">
        <v>0.25</v>
      </c>
      <c r="AN459" s="11">
        <v>3000</v>
      </c>
      <c r="AO459" s="11">
        <v>0.4</v>
      </c>
      <c r="AP459" s="11">
        <v>0</v>
      </c>
      <c r="AQ459" s="6">
        <v>92012001</v>
      </c>
      <c r="AR459" s="11" t="s">
        <v>494</v>
      </c>
      <c r="AS459" s="12" t="s">
        <v>487</v>
      </c>
      <c r="AT459" s="11" t="s">
        <v>148</v>
      </c>
      <c r="AU459" s="18">
        <v>10000015</v>
      </c>
      <c r="AV459" s="18">
        <v>21101021</v>
      </c>
      <c r="AW459" s="12" t="s">
        <v>488</v>
      </c>
      <c r="AX459" s="11">
        <v>1</v>
      </c>
      <c r="AY459" s="13">
        <v>0</v>
      </c>
      <c r="AZ459" s="13">
        <v>0</v>
      </c>
      <c r="BA459" s="59" t="str">
        <f t="shared" ref="BA459:BA463" si="59">"立即对当前脚下敌人目标造成"&amp;W459*100&amp;"%攻击伤害+"&amp;X459&amp;"点固定伤害和使目标眩晕1秒,并迅速跳跃至目标区域"</f>
        <v>立即对当前脚下敌人目标造成200%攻击伤害+1050点固定伤害和使目标眩晕1秒,并迅速跳跃至目标区域</v>
      </c>
      <c r="BB459" s="11">
        <v>0</v>
      </c>
      <c r="BC459" s="11">
        <v>0</v>
      </c>
      <c r="BD459" s="11">
        <v>0</v>
      </c>
      <c r="BE459" s="11">
        <v>0</v>
      </c>
      <c r="BF459" s="11">
        <v>0</v>
      </c>
      <c r="BG459" s="11">
        <v>0</v>
      </c>
      <c r="BH459" s="9">
        <v>0</v>
      </c>
    </row>
    <row r="460" spans="3:60" ht="20.100000000000001" customHeight="1">
      <c r="C460" s="18">
        <v>62021103</v>
      </c>
      <c r="D460" s="12" t="s">
        <v>568</v>
      </c>
      <c r="E460" s="11">
        <v>2</v>
      </c>
      <c r="F460" s="11">
        <v>62021201</v>
      </c>
      <c r="G460" s="18">
        <v>62021104</v>
      </c>
      <c r="H460" s="13">
        <v>0</v>
      </c>
      <c r="I460" s="11">
        <f t="shared" si="58"/>
        <v>37</v>
      </c>
      <c r="J460" s="11">
        <v>2</v>
      </c>
      <c r="K460" s="11">
        <v>0</v>
      </c>
      <c r="L460" s="11">
        <v>0</v>
      </c>
      <c r="M460" s="11">
        <v>0</v>
      </c>
      <c r="N460" s="11">
        <v>1</v>
      </c>
      <c r="O460" s="11">
        <v>0</v>
      </c>
      <c r="P460" s="11">
        <v>0</v>
      </c>
      <c r="Q460" s="11">
        <v>0</v>
      </c>
      <c r="R460" s="6">
        <v>0</v>
      </c>
      <c r="S460" s="11">
        <v>0</v>
      </c>
      <c r="T460" s="11">
        <v>1</v>
      </c>
      <c r="U460" s="11">
        <v>2</v>
      </c>
      <c r="V460" s="11">
        <v>0</v>
      </c>
      <c r="W460" s="18">
        <v>2</v>
      </c>
      <c r="X460" s="18">
        <v>1400</v>
      </c>
      <c r="Y460" s="11">
        <v>1</v>
      </c>
      <c r="Z460" s="11">
        <v>0</v>
      </c>
      <c r="AA460" s="11">
        <v>0</v>
      </c>
      <c r="AB460" s="11">
        <v>0</v>
      </c>
      <c r="AC460" s="11">
        <v>0</v>
      </c>
      <c r="AD460" s="11">
        <v>12</v>
      </c>
      <c r="AE460" s="11">
        <v>1</v>
      </c>
      <c r="AF460" s="11">
        <v>2</v>
      </c>
      <c r="AG460" s="6">
        <v>2</v>
      </c>
      <c r="AH460" s="6">
        <v>1</v>
      </c>
      <c r="AI460" s="6">
        <v>8</v>
      </c>
      <c r="AJ460" s="11">
        <v>0</v>
      </c>
      <c r="AK460" s="11">
        <v>0</v>
      </c>
      <c r="AL460" s="11">
        <v>0</v>
      </c>
      <c r="AM460" s="18">
        <v>0.25</v>
      </c>
      <c r="AN460" s="11">
        <v>3000</v>
      </c>
      <c r="AO460" s="11">
        <v>0.4</v>
      </c>
      <c r="AP460" s="11">
        <v>0</v>
      </c>
      <c r="AQ460" s="6">
        <v>92012001</v>
      </c>
      <c r="AR460" s="11" t="s">
        <v>494</v>
      </c>
      <c r="AS460" s="12" t="s">
        <v>487</v>
      </c>
      <c r="AT460" s="11" t="s">
        <v>148</v>
      </c>
      <c r="AU460" s="18">
        <v>10000015</v>
      </c>
      <c r="AV460" s="18">
        <v>21101021</v>
      </c>
      <c r="AW460" s="12" t="s">
        <v>488</v>
      </c>
      <c r="AX460" s="11">
        <v>1</v>
      </c>
      <c r="AY460" s="13">
        <v>0</v>
      </c>
      <c r="AZ460" s="13">
        <v>0</v>
      </c>
      <c r="BA460" s="59" t="str">
        <f t="shared" si="59"/>
        <v>立即对当前脚下敌人目标造成200%攻击伤害+1400点固定伤害和使目标眩晕1秒,并迅速跳跃至目标区域</v>
      </c>
      <c r="BB460" s="11">
        <v>0</v>
      </c>
      <c r="BC460" s="11">
        <v>0</v>
      </c>
      <c r="BD460" s="11">
        <v>0</v>
      </c>
      <c r="BE460" s="11">
        <v>0</v>
      </c>
      <c r="BF460" s="11">
        <v>0</v>
      </c>
      <c r="BG460" s="11">
        <v>0</v>
      </c>
      <c r="BH460" s="9">
        <v>0</v>
      </c>
    </row>
    <row r="461" spans="3:60" ht="20.100000000000001" customHeight="1">
      <c r="C461" s="18">
        <v>62021104</v>
      </c>
      <c r="D461" s="12" t="s">
        <v>568</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v>
      </c>
      <c r="X461" s="18">
        <v>1750</v>
      </c>
      <c r="Y461" s="11">
        <v>1</v>
      </c>
      <c r="Z461" s="11">
        <v>0</v>
      </c>
      <c r="AA461" s="11">
        <v>0</v>
      </c>
      <c r="AB461" s="11">
        <v>0</v>
      </c>
      <c r="AC461" s="11">
        <v>0</v>
      </c>
      <c r="AD461" s="11">
        <v>12</v>
      </c>
      <c r="AE461" s="11">
        <v>1</v>
      </c>
      <c r="AF461" s="11">
        <v>2</v>
      </c>
      <c r="AG461" s="6">
        <v>2</v>
      </c>
      <c r="AH461" s="6">
        <v>1</v>
      </c>
      <c r="AI461" s="6">
        <v>8</v>
      </c>
      <c r="AJ461" s="11">
        <v>0</v>
      </c>
      <c r="AK461" s="11">
        <v>0</v>
      </c>
      <c r="AL461" s="11">
        <v>0</v>
      </c>
      <c r="AM461" s="18">
        <v>0.25</v>
      </c>
      <c r="AN461" s="11">
        <v>3000</v>
      </c>
      <c r="AO461" s="11">
        <v>0.4</v>
      </c>
      <c r="AP461" s="11">
        <v>0</v>
      </c>
      <c r="AQ461" s="6">
        <v>92012001</v>
      </c>
      <c r="AR461" s="11" t="s">
        <v>494</v>
      </c>
      <c r="AS461" s="12" t="s">
        <v>487</v>
      </c>
      <c r="AT461" s="11" t="s">
        <v>148</v>
      </c>
      <c r="AU461" s="18">
        <v>10000015</v>
      </c>
      <c r="AV461" s="18">
        <v>21101021</v>
      </c>
      <c r="AW461" s="12" t="s">
        <v>488</v>
      </c>
      <c r="AX461" s="11">
        <v>1</v>
      </c>
      <c r="AY461" s="13">
        <v>0</v>
      </c>
      <c r="AZ461" s="13">
        <v>0</v>
      </c>
      <c r="BA461" s="59" t="str">
        <f t="shared" si="59"/>
        <v>立即对当前脚下敌人目标造成200%攻击伤害+1750点固定伤害和使目标眩晕1秒,并迅速跳跃至目标区域</v>
      </c>
      <c r="BB461" s="11">
        <v>0</v>
      </c>
      <c r="BC461" s="11">
        <v>0</v>
      </c>
      <c r="BD461" s="11">
        <v>0</v>
      </c>
      <c r="BE461" s="11">
        <v>0</v>
      </c>
      <c r="BF461" s="11">
        <v>0</v>
      </c>
      <c r="BG461" s="11">
        <v>0</v>
      </c>
      <c r="BH461" s="9">
        <v>0</v>
      </c>
    </row>
    <row r="462" spans="3:60" ht="20.100000000000001" customHeight="1">
      <c r="C462" s="18">
        <v>62021105</v>
      </c>
      <c r="D462" s="12" t="s">
        <v>568</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v>
      </c>
      <c r="X462" s="18">
        <v>2100</v>
      </c>
      <c r="Y462" s="11">
        <v>1</v>
      </c>
      <c r="Z462" s="11">
        <v>0</v>
      </c>
      <c r="AA462" s="11">
        <v>0</v>
      </c>
      <c r="AB462" s="11">
        <v>0</v>
      </c>
      <c r="AC462" s="11">
        <v>0</v>
      </c>
      <c r="AD462" s="11">
        <v>12</v>
      </c>
      <c r="AE462" s="11">
        <v>1</v>
      </c>
      <c r="AF462" s="11">
        <v>2</v>
      </c>
      <c r="AG462" s="6">
        <v>2</v>
      </c>
      <c r="AH462" s="6">
        <v>1</v>
      </c>
      <c r="AI462" s="6">
        <v>8</v>
      </c>
      <c r="AJ462" s="11">
        <v>0</v>
      </c>
      <c r="AK462" s="11">
        <v>0</v>
      </c>
      <c r="AL462" s="11">
        <v>0</v>
      </c>
      <c r="AM462" s="18">
        <v>0.25</v>
      </c>
      <c r="AN462" s="11">
        <v>3000</v>
      </c>
      <c r="AO462" s="11">
        <v>0.4</v>
      </c>
      <c r="AP462" s="11">
        <v>0</v>
      </c>
      <c r="AQ462" s="6">
        <v>92012001</v>
      </c>
      <c r="AR462" s="11" t="s">
        <v>494</v>
      </c>
      <c r="AS462" s="12" t="s">
        <v>487</v>
      </c>
      <c r="AT462" s="11" t="s">
        <v>148</v>
      </c>
      <c r="AU462" s="18">
        <v>10000015</v>
      </c>
      <c r="AV462" s="18">
        <v>21101021</v>
      </c>
      <c r="AW462" s="12" t="s">
        <v>488</v>
      </c>
      <c r="AX462" s="11">
        <v>1</v>
      </c>
      <c r="AY462" s="13">
        <v>0</v>
      </c>
      <c r="AZ462" s="13">
        <v>0</v>
      </c>
      <c r="BA462" s="59" t="str">
        <f t="shared" si="59"/>
        <v>立即对当前脚下敌人目标造成200%攻击伤害+2100点固定伤害和使目标眩晕1秒,并迅速跳跃至目标区域</v>
      </c>
      <c r="BB462" s="11">
        <v>0</v>
      </c>
      <c r="BC462" s="11">
        <v>0</v>
      </c>
      <c r="BD462" s="11">
        <v>0</v>
      </c>
      <c r="BE462" s="11">
        <v>0</v>
      </c>
      <c r="BF462" s="11">
        <v>0</v>
      </c>
      <c r="BG462" s="11">
        <v>0</v>
      </c>
      <c r="BH462" s="9">
        <v>0</v>
      </c>
    </row>
    <row r="463" spans="3:60" ht="20.100000000000001" customHeight="1">
      <c r="C463" s="18">
        <v>62021106</v>
      </c>
      <c r="D463" s="12" t="s">
        <v>568</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v>
      </c>
      <c r="X463" s="18">
        <v>2450</v>
      </c>
      <c r="Y463" s="11">
        <v>1</v>
      </c>
      <c r="Z463" s="11">
        <v>0</v>
      </c>
      <c r="AA463" s="11">
        <v>0</v>
      </c>
      <c r="AB463" s="11">
        <v>0</v>
      </c>
      <c r="AC463" s="11">
        <v>0</v>
      </c>
      <c r="AD463" s="11">
        <v>12</v>
      </c>
      <c r="AE463" s="11">
        <v>1</v>
      </c>
      <c r="AF463" s="11">
        <v>2</v>
      </c>
      <c r="AG463" s="6">
        <v>2</v>
      </c>
      <c r="AH463" s="6">
        <v>1</v>
      </c>
      <c r="AI463" s="6">
        <v>8</v>
      </c>
      <c r="AJ463" s="11">
        <v>0</v>
      </c>
      <c r="AK463" s="11">
        <v>0</v>
      </c>
      <c r="AL463" s="11">
        <v>0</v>
      </c>
      <c r="AM463" s="18">
        <v>0.25</v>
      </c>
      <c r="AN463" s="11">
        <v>3000</v>
      </c>
      <c r="AO463" s="11">
        <v>0.4</v>
      </c>
      <c r="AP463" s="11">
        <v>0</v>
      </c>
      <c r="AQ463" s="6">
        <v>92012001</v>
      </c>
      <c r="AR463" s="11" t="s">
        <v>494</v>
      </c>
      <c r="AS463" s="12" t="s">
        <v>487</v>
      </c>
      <c r="AT463" s="11" t="s">
        <v>148</v>
      </c>
      <c r="AU463" s="18">
        <v>10000015</v>
      </c>
      <c r="AV463" s="18">
        <v>21101021</v>
      </c>
      <c r="AW463" s="12" t="s">
        <v>488</v>
      </c>
      <c r="AX463" s="11">
        <v>1</v>
      </c>
      <c r="AY463" s="13">
        <v>0</v>
      </c>
      <c r="AZ463" s="13">
        <v>0</v>
      </c>
      <c r="BA463" s="59" t="str">
        <f t="shared" si="59"/>
        <v>立即对当前脚下敌人目标造成200%攻击伤害+2450点固定伤害和使目标眩晕1秒,并迅速跳跃至目标区域</v>
      </c>
      <c r="BB463" s="11">
        <v>0</v>
      </c>
      <c r="BC463" s="11">
        <v>0</v>
      </c>
      <c r="BD463" s="11">
        <v>0</v>
      </c>
      <c r="BE463" s="11">
        <v>0</v>
      </c>
      <c r="BF463" s="11">
        <v>0</v>
      </c>
      <c r="BG463" s="11">
        <v>0</v>
      </c>
      <c r="BH463" s="9">
        <v>0</v>
      </c>
    </row>
    <row r="464" spans="3:60" ht="19.5" customHeight="1">
      <c r="C464" s="11">
        <v>62021201</v>
      </c>
      <c r="D464" s="19" t="s">
        <v>569</v>
      </c>
      <c r="E464" s="11">
        <v>0</v>
      </c>
      <c r="F464" s="18">
        <v>62021301</v>
      </c>
      <c r="G464" s="11">
        <v>62021202</v>
      </c>
      <c r="H464" s="13">
        <v>0</v>
      </c>
      <c r="I464" s="11">
        <f>I458+5</f>
        <v>30</v>
      </c>
      <c r="J464" s="11">
        <v>5</v>
      </c>
      <c r="K464" s="11">
        <v>0</v>
      </c>
      <c r="L464" s="18">
        <v>0</v>
      </c>
      <c r="M464" s="18">
        <v>0</v>
      </c>
      <c r="N464" s="18">
        <v>1</v>
      </c>
      <c r="O464" s="18">
        <v>0</v>
      </c>
      <c r="P464" s="18">
        <v>0</v>
      </c>
      <c r="Q464" s="18">
        <v>0</v>
      </c>
      <c r="R464" s="6">
        <v>0</v>
      </c>
      <c r="S464" s="13">
        <v>0</v>
      </c>
      <c r="T464" s="11">
        <v>1</v>
      </c>
      <c r="U464" s="18">
        <v>2</v>
      </c>
      <c r="V464" s="18">
        <v>0</v>
      </c>
      <c r="W464" s="18">
        <v>2.5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138</v>
      </c>
      <c r="AT464" s="18" t="s">
        <v>367</v>
      </c>
      <c r="AU464" s="18">
        <v>10003002</v>
      </c>
      <c r="AV464" s="18">
        <v>21101030</v>
      </c>
      <c r="AW464" s="19" t="s">
        <v>514</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立即对指定前方区域释放冲击波,冲击波对触碰的怪物造成250%攻击伤害+1500点固定伤害</v>
      </c>
      <c r="BB464" s="18">
        <v>0</v>
      </c>
      <c r="BC464" s="11">
        <v>0</v>
      </c>
      <c r="BD464" s="18">
        <v>0</v>
      </c>
      <c r="BE464" s="18">
        <v>0</v>
      </c>
      <c r="BF464" s="18">
        <v>0</v>
      </c>
      <c r="BG464" s="18">
        <v>0</v>
      </c>
      <c r="BH464" s="9">
        <v>0</v>
      </c>
    </row>
    <row r="465" spans="3:60" ht="19.5" customHeight="1">
      <c r="C465" s="11">
        <v>62021202</v>
      </c>
      <c r="D465" s="19" t="s">
        <v>569</v>
      </c>
      <c r="E465" s="11">
        <v>1</v>
      </c>
      <c r="F465" s="18">
        <v>62021301</v>
      </c>
      <c r="G465" s="11">
        <v>62021203</v>
      </c>
      <c r="H465" s="13">
        <v>0</v>
      </c>
      <c r="I465" s="11">
        <f t="shared" ref="I465:I466" si="60">I459+5</f>
        <v>37</v>
      </c>
      <c r="J465" s="11">
        <v>2</v>
      </c>
      <c r="K465" s="11">
        <v>0</v>
      </c>
      <c r="L465" s="18">
        <v>0</v>
      </c>
      <c r="M465" s="18">
        <v>0</v>
      </c>
      <c r="N465" s="18">
        <v>1</v>
      </c>
      <c r="O465" s="18">
        <v>0</v>
      </c>
      <c r="P465" s="18">
        <v>0</v>
      </c>
      <c r="Q465" s="18">
        <v>0</v>
      </c>
      <c r="R465" s="6">
        <v>0</v>
      </c>
      <c r="S465" s="13">
        <v>0</v>
      </c>
      <c r="T465" s="11">
        <v>1</v>
      </c>
      <c r="U465" s="18">
        <v>2</v>
      </c>
      <c r="V465" s="18">
        <v>0</v>
      </c>
      <c r="W465" s="18">
        <v>2.5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138</v>
      </c>
      <c r="AT465" s="18" t="s">
        <v>367</v>
      </c>
      <c r="AU465" s="18">
        <v>10003002</v>
      </c>
      <c r="AV465" s="18">
        <v>21101030</v>
      </c>
      <c r="AW465" s="19" t="s">
        <v>514</v>
      </c>
      <c r="AX465" s="19">
        <v>0</v>
      </c>
      <c r="AY465" s="13">
        <v>0</v>
      </c>
      <c r="AZ465" s="13">
        <v>0</v>
      </c>
      <c r="BA465" s="61" t="str">
        <f t="shared" ref="BA465:BA469" si="61">"立即对指定前方区域释放冲击波,冲击波对触碰的怪物造成"&amp;W465*100&amp;"%攻击伤害+"&amp;X465&amp;"点固定伤害"</f>
        <v>立即对指定前方区域释放冲击波,冲击波对触碰的怪物造成250%攻击伤害+1500点固定伤害</v>
      </c>
      <c r="BB465" s="18">
        <v>0</v>
      </c>
      <c r="BC465" s="11">
        <v>0</v>
      </c>
      <c r="BD465" s="18">
        <v>0</v>
      </c>
      <c r="BE465" s="18">
        <v>0</v>
      </c>
      <c r="BF465" s="18">
        <v>0</v>
      </c>
      <c r="BG465" s="18">
        <v>0</v>
      </c>
      <c r="BH465" s="9">
        <v>0</v>
      </c>
    </row>
    <row r="466" spans="3:60" ht="19.5" customHeight="1">
      <c r="C466" s="11">
        <v>62021203</v>
      </c>
      <c r="D466" s="19" t="s">
        <v>569</v>
      </c>
      <c r="E466" s="11">
        <v>2</v>
      </c>
      <c r="F466" s="18">
        <v>62021301</v>
      </c>
      <c r="G466" s="11">
        <v>62021204</v>
      </c>
      <c r="H466" s="13">
        <v>0</v>
      </c>
      <c r="I466" s="11">
        <f t="shared" si="60"/>
        <v>42</v>
      </c>
      <c r="J466" s="11">
        <v>2</v>
      </c>
      <c r="K466" s="11">
        <v>0</v>
      </c>
      <c r="L466" s="18">
        <v>0</v>
      </c>
      <c r="M466" s="18">
        <v>0</v>
      </c>
      <c r="N466" s="18">
        <v>1</v>
      </c>
      <c r="O466" s="18">
        <v>0</v>
      </c>
      <c r="P466" s="18">
        <v>0</v>
      </c>
      <c r="Q466" s="18">
        <v>0</v>
      </c>
      <c r="R466" s="6">
        <v>0</v>
      </c>
      <c r="S466" s="13">
        <v>0</v>
      </c>
      <c r="T466" s="11">
        <v>1</v>
      </c>
      <c r="U466" s="18">
        <v>2</v>
      </c>
      <c r="V466" s="18">
        <v>0</v>
      </c>
      <c r="W466" s="18">
        <v>2.5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138</v>
      </c>
      <c r="AT466" s="18" t="s">
        <v>367</v>
      </c>
      <c r="AU466" s="18">
        <v>10003002</v>
      </c>
      <c r="AV466" s="18">
        <v>21101030</v>
      </c>
      <c r="AW466" s="19" t="s">
        <v>514</v>
      </c>
      <c r="AX466" s="19">
        <v>0</v>
      </c>
      <c r="AY466" s="13">
        <v>0</v>
      </c>
      <c r="AZ466" s="13">
        <v>0</v>
      </c>
      <c r="BA466" s="61" t="str">
        <f t="shared" si="61"/>
        <v>立即对指定前方区域释放冲击波,冲击波对触碰的怪物造成250%攻击伤害+2000点固定伤害</v>
      </c>
      <c r="BB466" s="18">
        <v>0</v>
      </c>
      <c r="BC466" s="11">
        <v>0</v>
      </c>
      <c r="BD466" s="18">
        <v>0</v>
      </c>
      <c r="BE466" s="18">
        <v>0</v>
      </c>
      <c r="BF466" s="18">
        <v>0</v>
      </c>
      <c r="BG466" s="18">
        <v>0</v>
      </c>
      <c r="BH466" s="9">
        <v>0</v>
      </c>
    </row>
    <row r="467" spans="3:60" ht="19.5" customHeight="1">
      <c r="C467" s="11">
        <v>62021204</v>
      </c>
      <c r="D467" s="19" t="s">
        <v>569</v>
      </c>
      <c r="E467" s="11">
        <v>3</v>
      </c>
      <c r="F467" s="18">
        <v>62021301</v>
      </c>
      <c r="G467" s="18">
        <v>0</v>
      </c>
      <c r="H467" s="13">
        <v>0</v>
      </c>
      <c r="I467" s="18">
        <v>0</v>
      </c>
      <c r="J467" s="11">
        <v>0</v>
      </c>
      <c r="K467" s="11">
        <v>0</v>
      </c>
      <c r="L467" s="18">
        <v>0</v>
      </c>
      <c r="M467" s="18">
        <v>0</v>
      </c>
      <c r="N467" s="18">
        <v>1</v>
      </c>
      <c r="O467" s="18">
        <v>0</v>
      </c>
      <c r="P467" s="18">
        <v>0</v>
      </c>
      <c r="Q467" s="18">
        <v>0</v>
      </c>
      <c r="R467" s="6">
        <v>0</v>
      </c>
      <c r="S467" s="13">
        <v>0</v>
      </c>
      <c r="T467" s="11">
        <v>1</v>
      </c>
      <c r="U467" s="18">
        <v>2</v>
      </c>
      <c r="V467" s="18">
        <v>0</v>
      </c>
      <c r="W467" s="18">
        <v>2.5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138</v>
      </c>
      <c r="AT467" s="18" t="s">
        <v>367</v>
      </c>
      <c r="AU467" s="18">
        <v>10003002</v>
      </c>
      <c r="AV467" s="18">
        <v>21101030</v>
      </c>
      <c r="AW467" s="19" t="s">
        <v>514</v>
      </c>
      <c r="AX467" s="19">
        <v>0</v>
      </c>
      <c r="AY467" s="13">
        <v>0</v>
      </c>
      <c r="AZ467" s="13">
        <v>0</v>
      </c>
      <c r="BA467" s="61" t="str">
        <f t="shared" si="61"/>
        <v>立即对指定前方区域释放冲击波,冲击波对触碰的怪物造成250%攻击伤害+2500点固定伤害</v>
      </c>
      <c r="BB467" s="18">
        <v>0</v>
      </c>
      <c r="BC467" s="11">
        <v>0</v>
      </c>
      <c r="BD467" s="18">
        <v>0</v>
      </c>
      <c r="BE467" s="18">
        <v>0</v>
      </c>
      <c r="BF467" s="18">
        <v>0</v>
      </c>
      <c r="BG467" s="18">
        <v>0</v>
      </c>
      <c r="BH467" s="9">
        <v>0</v>
      </c>
    </row>
    <row r="468" spans="3:60" ht="19.5" customHeight="1">
      <c r="C468" s="11">
        <v>62021205</v>
      </c>
      <c r="D468" s="19" t="s">
        <v>569</v>
      </c>
      <c r="E468" s="11">
        <v>4</v>
      </c>
      <c r="F468" s="18">
        <v>62021301</v>
      </c>
      <c r="G468" s="18">
        <v>0</v>
      </c>
      <c r="H468" s="13">
        <v>0</v>
      </c>
      <c r="I468" s="18">
        <v>0</v>
      </c>
      <c r="J468" s="11">
        <v>0</v>
      </c>
      <c r="K468" s="11">
        <v>0</v>
      </c>
      <c r="L468" s="18">
        <v>0</v>
      </c>
      <c r="M468" s="18">
        <v>0</v>
      </c>
      <c r="N468" s="18">
        <v>1</v>
      </c>
      <c r="O468" s="18">
        <v>0</v>
      </c>
      <c r="P468" s="18">
        <v>0</v>
      </c>
      <c r="Q468" s="18">
        <v>0</v>
      </c>
      <c r="R468" s="6">
        <v>0</v>
      </c>
      <c r="S468" s="13">
        <v>0</v>
      </c>
      <c r="T468" s="11">
        <v>1</v>
      </c>
      <c r="U468" s="18">
        <v>2</v>
      </c>
      <c r="V468" s="18">
        <v>0</v>
      </c>
      <c r="W468" s="18">
        <v>2.5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138</v>
      </c>
      <c r="AT468" s="18" t="s">
        <v>367</v>
      </c>
      <c r="AU468" s="18">
        <v>10003002</v>
      </c>
      <c r="AV468" s="18">
        <v>21101030</v>
      </c>
      <c r="AW468" s="19" t="s">
        <v>514</v>
      </c>
      <c r="AX468" s="19">
        <v>0</v>
      </c>
      <c r="AY468" s="13">
        <v>0</v>
      </c>
      <c r="AZ468" s="13">
        <v>0</v>
      </c>
      <c r="BA468" s="61" t="str">
        <f t="shared" si="61"/>
        <v>立即对指定前方区域释放冲击波,冲击波对触碰的怪物造成250%攻击伤害+3000点固定伤害</v>
      </c>
      <c r="BB468" s="18">
        <v>0</v>
      </c>
      <c r="BC468" s="11">
        <v>0</v>
      </c>
      <c r="BD468" s="18">
        <v>0</v>
      </c>
      <c r="BE468" s="18">
        <v>0</v>
      </c>
      <c r="BF468" s="18">
        <v>0</v>
      </c>
      <c r="BG468" s="18">
        <v>0</v>
      </c>
      <c r="BH468" s="9">
        <v>0</v>
      </c>
    </row>
    <row r="469" spans="3:60" ht="19.5" customHeight="1">
      <c r="C469" s="11">
        <v>62021206</v>
      </c>
      <c r="D469" s="19" t="s">
        <v>569</v>
      </c>
      <c r="E469" s="11">
        <v>5</v>
      </c>
      <c r="F469" s="18">
        <v>62021301</v>
      </c>
      <c r="G469" s="18">
        <v>0</v>
      </c>
      <c r="H469" s="13">
        <v>0</v>
      </c>
      <c r="I469" s="18">
        <v>0</v>
      </c>
      <c r="J469" s="11">
        <v>0</v>
      </c>
      <c r="K469" s="11">
        <v>0</v>
      </c>
      <c r="L469" s="18">
        <v>0</v>
      </c>
      <c r="M469" s="18">
        <v>0</v>
      </c>
      <c r="N469" s="18">
        <v>1</v>
      </c>
      <c r="O469" s="18">
        <v>0</v>
      </c>
      <c r="P469" s="18">
        <v>0</v>
      </c>
      <c r="Q469" s="18">
        <v>0</v>
      </c>
      <c r="R469" s="6">
        <v>0</v>
      </c>
      <c r="S469" s="13">
        <v>0</v>
      </c>
      <c r="T469" s="11">
        <v>1</v>
      </c>
      <c r="U469" s="18">
        <v>2</v>
      </c>
      <c r="V469" s="18">
        <v>0</v>
      </c>
      <c r="W469" s="18">
        <v>2.5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138</v>
      </c>
      <c r="AT469" s="18" t="s">
        <v>367</v>
      </c>
      <c r="AU469" s="18">
        <v>10003002</v>
      </c>
      <c r="AV469" s="18">
        <v>21101030</v>
      </c>
      <c r="AW469" s="19" t="s">
        <v>514</v>
      </c>
      <c r="AX469" s="19">
        <v>0</v>
      </c>
      <c r="AY469" s="13">
        <v>0</v>
      </c>
      <c r="AZ469" s="13">
        <v>0</v>
      </c>
      <c r="BA469" s="61" t="str">
        <f t="shared" si="61"/>
        <v>立即对指定前方区域释放冲击波,冲击波对触碰的怪物造成250%攻击伤害+3500点固定伤害</v>
      </c>
      <c r="BB469" s="18">
        <v>0</v>
      </c>
      <c r="BC469" s="11">
        <v>0</v>
      </c>
      <c r="BD469" s="18">
        <v>0</v>
      </c>
      <c r="BE469" s="18">
        <v>0</v>
      </c>
      <c r="BF469" s="18">
        <v>0</v>
      </c>
      <c r="BG469" s="18">
        <v>0</v>
      </c>
      <c r="BH469" s="9">
        <v>0</v>
      </c>
    </row>
    <row r="470" spans="3:60" ht="20.100000000000001" customHeight="1">
      <c r="C470" s="11">
        <v>62021301</v>
      </c>
      <c r="D470" s="19" t="s">
        <v>239</v>
      </c>
      <c r="E470" s="11">
        <v>0</v>
      </c>
      <c r="F470" s="11">
        <v>62021401</v>
      </c>
      <c r="G470" s="18">
        <f>C471</f>
        <v>62021302</v>
      </c>
      <c r="H470" s="13">
        <v>0</v>
      </c>
      <c r="I470" s="11">
        <f>I464+5</f>
        <v>35</v>
      </c>
      <c r="J470" s="11">
        <v>5</v>
      </c>
      <c r="K470" s="11">
        <v>0</v>
      </c>
      <c r="L470" s="18">
        <v>0</v>
      </c>
      <c r="M470" s="18">
        <v>0</v>
      </c>
      <c r="N470" s="18">
        <v>1</v>
      </c>
      <c r="O470" s="18">
        <v>0</v>
      </c>
      <c r="P470" s="18">
        <v>0</v>
      </c>
      <c r="Q470" s="18">
        <v>0</v>
      </c>
      <c r="R470" s="6">
        <v>0</v>
      </c>
      <c r="S470" s="13">
        <v>0</v>
      </c>
      <c r="T470" s="11">
        <v>1</v>
      </c>
      <c r="U470" s="18">
        <v>2</v>
      </c>
      <c r="V470" s="18">
        <v>0</v>
      </c>
      <c r="W470" s="18">
        <v>1.25</v>
      </c>
      <c r="X470" s="18">
        <v>750</v>
      </c>
      <c r="Y470" s="18">
        <v>0</v>
      </c>
      <c r="Z470" s="18">
        <v>0</v>
      </c>
      <c r="AA470" s="18">
        <v>0</v>
      </c>
      <c r="AB470" s="18">
        <v>0</v>
      </c>
      <c r="AC470" s="18">
        <v>0</v>
      </c>
      <c r="AD470" s="18">
        <v>6</v>
      </c>
      <c r="AE470" s="18">
        <v>1</v>
      </c>
      <c r="AF470" s="18">
        <v>3</v>
      </c>
      <c r="AG470" s="6">
        <v>2</v>
      </c>
      <c r="AH470" s="6">
        <v>1</v>
      </c>
      <c r="AI470" s="6">
        <v>7</v>
      </c>
      <c r="AJ470" s="18">
        <v>0</v>
      </c>
      <c r="AK470" s="18">
        <v>0</v>
      </c>
      <c r="AL470" s="18">
        <v>6</v>
      </c>
      <c r="AM470" s="18">
        <v>0.25</v>
      </c>
      <c r="AN470" s="18">
        <v>6000</v>
      </c>
      <c r="AO470" s="18">
        <v>0</v>
      </c>
      <c r="AP470" s="18">
        <v>0</v>
      </c>
      <c r="AQ470" s="6">
        <v>0</v>
      </c>
      <c r="AR470" s="18">
        <v>92014001</v>
      </c>
      <c r="AS470" s="19" t="s">
        <v>240</v>
      </c>
      <c r="AT470" s="18" t="s">
        <v>241</v>
      </c>
      <c r="AU470" s="18">
        <v>10002001</v>
      </c>
      <c r="AV470" s="18">
        <v>21101040</v>
      </c>
      <c r="AW470" s="19" t="s">
        <v>212</v>
      </c>
      <c r="AX470" s="19" t="s">
        <v>242</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对目标区域持续造成伤害,在此范围内的敌方目标每秒造成125%攻击伤害+750点固定伤害,目标移动速度降低50%,持续6秒</v>
      </c>
      <c r="BB470" s="18">
        <v>0</v>
      </c>
      <c r="BC470" s="11">
        <v>0</v>
      </c>
      <c r="BD470" s="18">
        <v>0</v>
      </c>
      <c r="BE470" s="18">
        <v>0</v>
      </c>
      <c r="BF470" s="18">
        <v>0</v>
      </c>
      <c r="BG470" s="18">
        <v>0</v>
      </c>
      <c r="BH470" s="9">
        <v>0</v>
      </c>
    </row>
    <row r="471" spans="3:60" ht="20.100000000000001" customHeight="1">
      <c r="C471" s="11">
        <v>62021302</v>
      </c>
      <c r="D471" s="19" t="s">
        <v>239</v>
      </c>
      <c r="E471" s="11">
        <v>1</v>
      </c>
      <c r="F471" s="11">
        <v>62021401</v>
      </c>
      <c r="G471" s="18">
        <f t="shared" ref="G471:G472" si="62">C472</f>
        <v>62021303</v>
      </c>
      <c r="H471" s="13">
        <v>0</v>
      </c>
      <c r="I471" s="11">
        <f t="shared" ref="I471:I472" si="63">I465+5</f>
        <v>42</v>
      </c>
      <c r="J471" s="11">
        <v>2</v>
      </c>
      <c r="K471" s="11">
        <v>0</v>
      </c>
      <c r="L471" s="18">
        <v>0</v>
      </c>
      <c r="M471" s="18">
        <v>0</v>
      </c>
      <c r="N471" s="18">
        <v>1</v>
      </c>
      <c r="O471" s="18">
        <v>0</v>
      </c>
      <c r="P471" s="18">
        <v>0</v>
      </c>
      <c r="Q471" s="18">
        <v>0</v>
      </c>
      <c r="R471" s="6">
        <v>0</v>
      </c>
      <c r="S471" s="13">
        <v>0</v>
      </c>
      <c r="T471" s="11">
        <v>1</v>
      </c>
      <c r="U471" s="18">
        <v>2</v>
      </c>
      <c r="V471" s="18">
        <v>0</v>
      </c>
      <c r="W471" s="18">
        <v>1.25</v>
      </c>
      <c r="X471" s="18">
        <v>750</v>
      </c>
      <c r="Y471" s="18">
        <v>0</v>
      </c>
      <c r="Z471" s="18">
        <v>0</v>
      </c>
      <c r="AA471" s="18">
        <v>0</v>
      </c>
      <c r="AB471" s="18">
        <v>0</v>
      </c>
      <c r="AC471" s="18">
        <v>0</v>
      </c>
      <c r="AD471" s="18">
        <v>6</v>
      </c>
      <c r="AE471" s="18">
        <v>1</v>
      </c>
      <c r="AF471" s="18">
        <v>3</v>
      </c>
      <c r="AG471" s="6">
        <v>2</v>
      </c>
      <c r="AH471" s="6">
        <v>1</v>
      </c>
      <c r="AI471" s="6">
        <v>7</v>
      </c>
      <c r="AJ471" s="18">
        <v>0</v>
      </c>
      <c r="AK471" s="18">
        <v>0</v>
      </c>
      <c r="AL471" s="18">
        <v>6</v>
      </c>
      <c r="AM471" s="18">
        <v>0.25</v>
      </c>
      <c r="AN471" s="18">
        <v>6000</v>
      </c>
      <c r="AO471" s="18">
        <v>0</v>
      </c>
      <c r="AP471" s="18">
        <v>0</v>
      </c>
      <c r="AQ471" s="6">
        <v>0</v>
      </c>
      <c r="AR471" s="18">
        <v>92014001</v>
      </c>
      <c r="AS471" s="19" t="s">
        <v>240</v>
      </c>
      <c r="AT471" s="18" t="s">
        <v>241</v>
      </c>
      <c r="AU471" s="18">
        <v>10002001</v>
      </c>
      <c r="AV471" s="18">
        <v>21101040</v>
      </c>
      <c r="AW471" s="19" t="s">
        <v>212</v>
      </c>
      <c r="AX471" s="19" t="s">
        <v>242</v>
      </c>
      <c r="AY471" s="13">
        <v>0</v>
      </c>
      <c r="AZ471" s="13">
        <v>0</v>
      </c>
      <c r="BA471" s="61" t="str">
        <f t="shared" ref="BA471:BA475" si="64">"对目标区域持续造成伤害,在此范围内的敌方目标每秒造成"&amp;W471*100&amp;"%攻击伤害+"&amp;X471&amp;"点固定伤害,目标移动速度降低50%,持续6秒"</f>
        <v>对目标区域持续造成伤害,在此范围内的敌方目标每秒造成125%攻击伤害+750点固定伤害,目标移动速度降低50%,持续6秒</v>
      </c>
      <c r="BB471" s="18">
        <v>0</v>
      </c>
      <c r="BC471" s="11">
        <v>0</v>
      </c>
      <c r="BD471" s="18">
        <v>0</v>
      </c>
      <c r="BE471" s="18">
        <v>0</v>
      </c>
      <c r="BF471" s="18">
        <v>0</v>
      </c>
      <c r="BG471" s="18">
        <v>0</v>
      </c>
      <c r="BH471" s="9">
        <v>0</v>
      </c>
    </row>
    <row r="472" spans="3:60" ht="20.100000000000001" customHeight="1">
      <c r="C472" s="11">
        <v>62021303</v>
      </c>
      <c r="D472" s="19" t="s">
        <v>239</v>
      </c>
      <c r="E472" s="11">
        <v>2</v>
      </c>
      <c r="F472" s="11">
        <v>62021401</v>
      </c>
      <c r="G472" s="18">
        <f t="shared" si="62"/>
        <v>62021304</v>
      </c>
      <c r="H472" s="13">
        <v>0</v>
      </c>
      <c r="I472" s="11">
        <f t="shared" si="63"/>
        <v>47</v>
      </c>
      <c r="J472" s="11">
        <v>2</v>
      </c>
      <c r="K472" s="11">
        <v>0</v>
      </c>
      <c r="L472" s="18">
        <v>0</v>
      </c>
      <c r="M472" s="18">
        <v>0</v>
      </c>
      <c r="N472" s="18">
        <v>1</v>
      </c>
      <c r="O472" s="18">
        <v>0</v>
      </c>
      <c r="P472" s="18">
        <v>0</v>
      </c>
      <c r="Q472" s="18">
        <v>0</v>
      </c>
      <c r="R472" s="6">
        <v>0</v>
      </c>
      <c r="S472" s="13">
        <v>0</v>
      </c>
      <c r="T472" s="11">
        <v>1</v>
      </c>
      <c r="U472" s="18">
        <v>2</v>
      </c>
      <c r="V472" s="18">
        <v>0</v>
      </c>
      <c r="W472" s="18">
        <v>1.25</v>
      </c>
      <c r="X472" s="18">
        <v>1000</v>
      </c>
      <c r="Y472" s="18">
        <v>0</v>
      </c>
      <c r="Z472" s="18">
        <v>0</v>
      </c>
      <c r="AA472" s="18">
        <v>0</v>
      </c>
      <c r="AB472" s="18">
        <v>0</v>
      </c>
      <c r="AC472" s="18">
        <v>0</v>
      </c>
      <c r="AD472" s="18">
        <v>6</v>
      </c>
      <c r="AE472" s="18">
        <v>1</v>
      </c>
      <c r="AF472" s="18">
        <v>3</v>
      </c>
      <c r="AG472" s="6">
        <v>2</v>
      </c>
      <c r="AH472" s="6">
        <v>1</v>
      </c>
      <c r="AI472" s="6">
        <v>7</v>
      </c>
      <c r="AJ472" s="18">
        <v>0</v>
      </c>
      <c r="AK472" s="18">
        <v>0</v>
      </c>
      <c r="AL472" s="18">
        <v>6</v>
      </c>
      <c r="AM472" s="18">
        <v>0.25</v>
      </c>
      <c r="AN472" s="18">
        <v>6000</v>
      </c>
      <c r="AO472" s="18">
        <v>0</v>
      </c>
      <c r="AP472" s="18">
        <v>0</v>
      </c>
      <c r="AQ472" s="6">
        <v>0</v>
      </c>
      <c r="AR472" s="18">
        <v>92014001</v>
      </c>
      <c r="AS472" s="19" t="s">
        <v>240</v>
      </c>
      <c r="AT472" s="18" t="s">
        <v>241</v>
      </c>
      <c r="AU472" s="18">
        <v>10002001</v>
      </c>
      <c r="AV472" s="18">
        <v>21101040</v>
      </c>
      <c r="AW472" s="19" t="s">
        <v>212</v>
      </c>
      <c r="AX472" s="19" t="s">
        <v>242</v>
      </c>
      <c r="AY472" s="13">
        <v>0</v>
      </c>
      <c r="AZ472" s="13">
        <v>0</v>
      </c>
      <c r="BA472" s="61" t="str">
        <f t="shared" si="64"/>
        <v>对目标区域持续造成伤害,在此范围内的敌方目标每秒造成125%攻击伤害+1000点固定伤害,目标移动速度降低50%,持续6秒</v>
      </c>
      <c r="BB472" s="18">
        <v>0</v>
      </c>
      <c r="BC472" s="11">
        <v>0</v>
      </c>
      <c r="BD472" s="18">
        <v>0</v>
      </c>
      <c r="BE472" s="18">
        <v>0</v>
      </c>
      <c r="BF472" s="18">
        <v>0</v>
      </c>
      <c r="BG472" s="18">
        <v>0</v>
      </c>
      <c r="BH472" s="9">
        <v>0</v>
      </c>
    </row>
    <row r="473" spans="3:60" ht="20.100000000000001" customHeight="1">
      <c r="C473" s="11">
        <v>62021304</v>
      </c>
      <c r="D473" s="19" t="s">
        <v>239</v>
      </c>
      <c r="E473" s="11">
        <v>3</v>
      </c>
      <c r="F473" s="11">
        <v>62021401</v>
      </c>
      <c r="G473" s="11">
        <v>0</v>
      </c>
      <c r="H473" s="13">
        <v>0</v>
      </c>
      <c r="I473" s="18">
        <v>0</v>
      </c>
      <c r="J473" s="11">
        <v>0</v>
      </c>
      <c r="K473" s="11">
        <v>0</v>
      </c>
      <c r="L473" s="18">
        <v>0</v>
      </c>
      <c r="M473" s="18">
        <v>0</v>
      </c>
      <c r="N473" s="18">
        <v>1</v>
      </c>
      <c r="O473" s="18">
        <v>0</v>
      </c>
      <c r="P473" s="18">
        <v>0</v>
      </c>
      <c r="Q473" s="18">
        <v>0</v>
      </c>
      <c r="R473" s="6">
        <v>0</v>
      </c>
      <c r="S473" s="13">
        <v>0</v>
      </c>
      <c r="T473" s="11">
        <v>1</v>
      </c>
      <c r="U473" s="18">
        <v>2</v>
      </c>
      <c r="V473" s="18">
        <v>0</v>
      </c>
      <c r="W473" s="18">
        <v>1.25</v>
      </c>
      <c r="X473" s="18">
        <v>1250</v>
      </c>
      <c r="Y473" s="18">
        <v>0</v>
      </c>
      <c r="Z473" s="18">
        <v>0</v>
      </c>
      <c r="AA473" s="18">
        <v>0</v>
      </c>
      <c r="AB473" s="18">
        <v>0</v>
      </c>
      <c r="AC473" s="18">
        <v>0</v>
      </c>
      <c r="AD473" s="18">
        <v>6</v>
      </c>
      <c r="AE473" s="18">
        <v>1</v>
      </c>
      <c r="AF473" s="18">
        <v>3</v>
      </c>
      <c r="AG473" s="6">
        <v>2</v>
      </c>
      <c r="AH473" s="6">
        <v>1</v>
      </c>
      <c r="AI473" s="6">
        <v>7</v>
      </c>
      <c r="AJ473" s="18">
        <v>0</v>
      </c>
      <c r="AK473" s="18">
        <v>0</v>
      </c>
      <c r="AL473" s="18">
        <v>6</v>
      </c>
      <c r="AM473" s="18">
        <v>0.25</v>
      </c>
      <c r="AN473" s="18">
        <v>6000</v>
      </c>
      <c r="AO473" s="18">
        <v>0</v>
      </c>
      <c r="AP473" s="18">
        <v>0</v>
      </c>
      <c r="AQ473" s="6">
        <v>0</v>
      </c>
      <c r="AR473" s="18">
        <v>92014001</v>
      </c>
      <c r="AS473" s="19" t="s">
        <v>240</v>
      </c>
      <c r="AT473" s="18" t="s">
        <v>241</v>
      </c>
      <c r="AU473" s="18">
        <v>10002001</v>
      </c>
      <c r="AV473" s="18">
        <v>21101040</v>
      </c>
      <c r="AW473" s="19" t="s">
        <v>212</v>
      </c>
      <c r="AX473" s="19" t="s">
        <v>242</v>
      </c>
      <c r="AY473" s="13">
        <v>0</v>
      </c>
      <c r="AZ473" s="13">
        <v>0</v>
      </c>
      <c r="BA473" s="61" t="str">
        <f t="shared" si="64"/>
        <v>对目标区域持续造成伤害,在此范围内的敌方目标每秒造成125%攻击伤害+1250点固定伤害,目标移动速度降低50%,持续6秒</v>
      </c>
      <c r="BB473" s="18">
        <v>0</v>
      </c>
      <c r="BC473" s="11">
        <v>0</v>
      </c>
      <c r="BD473" s="18">
        <v>0</v>
      </c>
      <c r="BE473" s="18">
        <v>0</v>
      </c>
      <c r="BF473" s="18">
        <v>0</v>
      </c>
      <c r="BG473" s="18">
        <v>0</v>
      </c>
      <c r="BH473" s="9">
        <v>0</v>
      </c>
    </row>
    <row r="474" spans="3:60" ht="20.100000000000001" customHeight="1">
      <c r="C474" s="11">
        <v>62021305</v>
      </c>
      <c r="D474" s="19" t="s">
        <v>239</v>
      </c>
      <c r="E474" s="11">
        <v>4</v>
      </c>
      <c r="F474" s="11">
        <v>62021401</v>
      </c>
      <c r="G474" s="11">
        <v>0</v>
      </c>
      <c r="H474" s="13">
        <v>0</v>
      </c>
      <c r="I474" s="18">
        <v>0</v>
      </c>
      <c r="J474" s="11">
        <v>0</v>
      </c>
      <c r="K474" s="11">
        <v>0</v>
      </c>
      <c r="L474" s="18">
        <v>0</v>
      </c>
      <c r="M474" s="18">
        <v>0</v>
      </c>
      <c r="N474" s="18">
        <v>1</v>
      </c>
      <c r="O474" s="18">
        <v>0</v>
      </c>
      <c r="P474" s="18">
        <v>0</v>
      </c>
      <c r="Q474" s="18">
        <v>0</v>
      </c>
      <c r="R474" s="6">
        <v>0</v>
      </c>
      <c r="S474" s="13">
        <v>0</v>
      </c>
      <c r="T474" s="11">
        <v>1</v>
      </c>
      <c r="U474" s="18">
        <v>2</v>
      </c>
      <c r="V474" s="18">
        <v>0</v>
      </c>
      <c r="W474" s="18">
        <v>1.25</v>
      </c>
      <c r="X474" s="18">
        <v>1500</v>
      </c>
      <c r="Y474" s="18">
        <v>0</v>
      </c>
      <c r="Z474" s="18">
        <v>0</v>
      </c>
      <c r="AA474" s="18">
        <v>0</v>
      </c>
      <c r="AB474" s="18">
        <v>0</v>
      </c>
      <c r="AC474" s="18">
        <v>0</v>
      </c>
      <c r="AD474" s="18">
        <v>6</v>
      </c>
      <c r="AE474" s="18">
        <v>1</v>
      </c>
      <c r="AF474" s="18">
        <v>3</v>
      </c>
      <c r="AG474" s="6">
        <v>2</v>
      </c>
      <c r="AH474" s="6">
        <v>1</v>
      </c>
      <c r="AI474" s="6">
        <v>7</v>
      </c>
      <c r="AJ474" s="18">
        <v>0</v>
      </c>
      <c r="AK474" s="18">
        <v>0</v>
      </c>
      <c r="AL474" s="18">
        <v>6</v>
      </c>
      <c r="AM474" s="18">
        <v>0.25</v>
      </c>
      <c r="AN474" s="18">
        <v>6000</v>
      </c>
      <c r="AO474" s="18">
        <v>0</v>
      </c>
      <c r="AP474" s="18">
        <v>0</v>
      </c>
      <c r="AQ474" s="6">
        <v>0</v>
      </c>
      <c r="AR474" s="18">
        <v>92014001</v>
      </c>
      <c r="AS474" s="19" t="s">
        <v>240</v>
      </c>
      <c r="AT474" s="18" t="s">
        <v>241</v>
      </c>
      <c r="AU474" s="18">
        <v>10002001</v>
      </c>
      <c r="AV474" s="18">
        <v>21101040</v>
      </c>
      <c r="AW474" s="19" t="s">
        <v>212</v>
      </c>
      <c r="AX474" s="19" t="s">
        <v>242</v>
      </c>
      <c r="AY474" s="13">
        <v>0</v>
      </c>
      <c r="AZ474" s="13">
        <v>0</v>
      </c>
      <c r="BA474" s="61" t="str">
        <f t="shared" si="64"/>
        <v>对目标区域持续造成伤害,在此范围内的敌方目标每秒造成125%攻击伤害+1500点固定伤害,目标移动速度降低50%,持续6秒</v>
      </c>
      <c r="BB474" s="18">
        <v>0</v>
      </c>
      <c r="BC474" s="11">
        <v>0</v>
      </c>
      <c r="BD474" s="18">
        <v>0</v>
      </c>
      <c r="BE474" s="18">
        <v>0</v>
      </c>
      <c r="BF474" s="18">
        <v>0</v>
      </c>
      <c r="BG474" s="18">
        <v>0</v>
      </c>
      <c r="BH474" s="9">
        <v>0</v>
      </c>
    </row>
    <row r="475" spans="3:60" ht="20.100000000000001" customHeight="1">
      <c r="C475" s="11">
        <v>62021306</v>
      </c>
      <c r="D475" s="19" t="s">
        <v>239</v>
      </c>
      <c r="E475" s="11">
        <v>5</v>
      </c>
      <c r="F475" s="11">
        <v>62021401</v>
      </c>
      <c r="G475" s="11">
        <v>0</v>
      </c>
      <c r="H475" s="13">
        <v>0</v>
      </c>
      <c r="I475" s="18">
        <v>0</v>
      </c>
      <c r="J475" s="11">
        <v>0</v>
      </c>
      <c r="K475" s="11">
        <v>0</v>
      </c>
      <c r="L475" s="18">
        <v>0</v>
      </c>
      <c r="M475" s="18">
        <v>0</v>
      </c>
      <c r="N475" s="18">
        <v>1</v>
      </c>
      <c r="O475" s="18">
        <v>0</v>
      </c>
      <c r="P475" s="18">
        <v>0</v>
      </c>
      <c r="Q475" s="18">
        <v>0</v>
      </c>
      <c r="R475" s="6">
        <v>0</v>
      </c>
      <c r="S475" s="13">
        <v>0</v>
      </c>
      <c r="T475" s="11">
        <v>1</v>
      </c>
      <c r="U475" s="18">
        <v>2</v>
      </c>
      <c r="V475" s="18">
        <v>0</v>
      </c>
      <c r="W475" s="18">
        <v>1.25</v>
      </c>
      <c r="X475" s="18">
        <v>1750</v>
      </c>
      <c r="Y475" s="18">
        <v>0</v>
      </c>
      <c r="Z475" s="18">
        <v>0</v>
      </c>
      <c r="AA475" s="18">
        <v>0</v>
      </c>
      <c r="AB475" s="18">
        <v>0</v>
      </c>
      <c r="AC475" s="18">
        <v>0</v>
      </c>
      <c r="AD475" s="18">
        <v>6</v>
      </c>
      <c r="AE475" s="18">
        <v>1</v>
      </c>
      <c r="AF475" s="18">
        <v>3</v>
      </c>
      <c r="AG475" s="6">
        <v>2</v>
      </c>
      <c r="AH475" s="6">
        <v>1</v>
      </c>
      <c r="AI475" s="6">
        <v>7</v>
      </c>
      <c r="AJ475" s="18">
        <v>0</v>
      </c>
      <c r="AK475" s="18">
        <v>0</v>
      </c>
      <c r="AL475" s="18">
        <v>6</v>
      </c>
      <c r="AM475" s="18">
        <v>0.25</v>
      </c>
      <c r="AN475" s="18">
        <v>6000</v>
      </c>
      <c r="AO475" s="18">
        <v>0</v>
      </c>
      <c r="AP475" s="18">
        <v>0</v>
      </c>
      <c r="AQ475" s="6">
        <v>0</v>
      </c>
      <c r="AR475" s="18">
        <v>92014001</v>
      </c>
      <c r="AS475" s="19" t="s">
        <v>240</v>
      </c>
      <c r="AT475" s="18" t="s">
        <v>241</v>
      </c>
      <c r="AU475" s="18">
        <v>10002001</v>
      </c>
      <c r="AV475" s="18">
        <v>21101040</v>
      </c>
      <c r="AW475" s="19" t="s">
        <v>212</v>
      </c>
      <c r="AX475" s="19" t="s">
        <v>242</v>
      </c>
      <c r="AY475" s="13">
        <v>0</v>
      </c>
      <c r="AZ475" s="13">
        <v>0</v>
      </c>
      <c r="BA475" s="61" t="str">
        <f t="shared" si="64"/>
        <v>对目标区域持续造成伤害,在此范围内的敌方目标每秒造成125%攻击伤害+1750点固定伤害,目标移动速度降低50%,持续6秒</v>
      </c>
      <c r="BB475" s="18">
        <v>0</v>
      </c>
      <c r="BC475" s="11">
        <v>0</v>
      </c>
      <c r="BD475" s="18">
        <v>0</v>
      </c>
      <c r="BE475" s="18">
        <v>0</v>
      </c>
      <c r="BF475" s="18">
        <v>0</v>
      </c>
      <c r="BG475" s="18">
        <v>0</v>
      </c>
      <c r="BH475" s="9">
        <v>0</v>
      </c>
    </row>
    <row r="476" spans="3:60" ht="20.100000000000001" customHeight="1">
      <c r="C476" s="11">
        <v>62021401</v>
      </c>
      <c r="D476" s="12" t="s">
        <v>570</v>
      </c>
      <c r="E476" s="18">
        <v>1</v>
      </c>
      <c r="F476" s="11">
        <v>62021501</v>
      </c>
      <c r="G476" s="11">
        <v>62021402</v>
      </c>
      <c r="H476" s="13">
        <v>0</v>
      </c>
      <c r="I476" s="11">
        <v>1</v>
      </c>
      <c r="J476" s="11">
        <v>5</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137</v>
      </c>
      <c r="AS476" s="12" t="s">
        <v>138</v>
      </c>
      <c r="AT476" s="11" t="s">
        <v>367</v>
      </c>
      <c r="AU476" s="18">
        <v>0</v>
      </c>
      <c r="AV476" s="18">
        <v>21101051</v>
      </c>
      <c r="AW476" s="12" t="s">
        <v>571</v>
      </c>
      <c r="AX476" s="84" t="s">
        <v>572</v>
      </c>
      <c r="AY476" s="13">
        <v>0</v>
      </c>
      <c r="AZ476" s="13">
        <v>0</v>
      </c>
      <c r="BA476" s="37" t="s">
        <v>573</v>
      </c>
      <c r="BB476" s="11">
        <v>0</v>
      </c>
      <c r="BC476" s="11">
        <v>0</v>
      </c>
      <c r="BD476" s="11">
        <v>0</v>
      </c>
      <c r="BE476" s="11">
        <v>0</v>
      </c>
      <c r="BF476" s="11">
        <v>0</v>
      </c>
      <c r="BG476" s="11">
        <v>0</v>
      </c>
      <c r="BH476" s="9">
        <v>0</v>
      </c>
    </row>
    <row r="477" spans="3:60" ht="20.100000000000001" customHeight="1">
      <c r="C477" s="11">
        <v>62021402</v>
      </c>
      <c r="D477" s="12" t="s">
        <v>570</v>
      </c>
      <c r="E477" s="18">
        <v>1</v>
      </c>
      <c r="F477" s="11">
        <v>62021501</v>
      </c>
      <c r="G477" s="11">
        <v>62021403</v>
      </c>
      <c r="H477" s="13">
        <v>0</v>
      </c>
      <c r="I477" s="11">
        <v>1</v>
      </c>
      <c r="J477" s="11">
        <v>2</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137</v>
      </c>
      <c r="AS477" s="12" t="s">
        <v>138</v>
      </c>
      <c r="AT477" s="11" t="s">
        <v>367</v>
      </c>
      <c r="AU477" s="18">
        <v>0</v>
      </c>
      <c r="AV477" s="18">
        <v>21101051</v>
      </c>
      <c r="AW477" s="12" t="s">
        <v>571</v>
      </c>
      <c r="AX477" s="84" t="s">
        <v>572</v>
      </c>
      <c r="AY477" s="13">
        <v>0</v>
      </c>
      <c r="AZ477" s="13">
        <v>0</v>
      </c>
      <c r="BA477" s="37" t="s">
        <v>573</v>
      </c>
      <c r="BB477" s="11">
        <v>0</v>
      </c>
      <c r="BC477" s="11">
        <v>0</v>
      </c>
      <c r="BD477" s="11">
        <v>0</v>
      </c>
      <c r="BE477" s="11">
        <v>0</v>
      </c>
      <c r="BF477" s="11">
        <v>0</v>
      </c>
      <c r="BG477" s="11">
        <v>0</v>
      </c>
      <c r="BH477" s="9">
        <v>0</v>
      </c>
    </row>
    <row r="478" spans="3:60" ht="20.100000000000001" customHeight="1">
      <c r="C478" s="11">
        <v>62021403</v>
      </c>
      <c r="D478" s="12" t="s">
        <v>570</v>
      </c>
      <c r="E478" s="18">
        <v>1</v>
      </c>
      <c r="F478" s="11">
        <v>62021501</v>
      </c>
      <c r="G478" s="11">
        <v>62021404</v>
      </c>
      <c r="H478" s="13">
        <v>0</v>
      </c>
      <c r="I478" s="11">
        <v>1</v>
      </c>
      <c r="J478" s="11">
        <v>2</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137</v>
      </c>
      <c r="AS478" s="12" t="s">
        <v>138</v>
      </c>
      <c r="AT478" s="11" t="s">
        <v>367</v>
      </c>
      <c r="AU478" s="18">
        <v>0</v>
      </c>
      <c r="AV478" s="18">
        <v>21101051</v>
      </c>
      <c r="AW478" s="12" t="s">
        <v>571</v>
      </c>
      <c r="AX478" s="84" t="s">
        <v>574</v>
      </c>
      <c r="AY478" s="13">
        <v>0</v>
      </c>
      <c r="AZ478" s="13">
        <v>0</v>
      </c>
      <c r="BA478" s="37" t="s">
        <v>575</v>
      </c>
      <c r="BB478" s="11">
        <v>0</v>
      </c>
      <c r="BC478" s="11">
        <v>0</v>
      </c>
      <c r="BD478" s="11">
        <v>0</v>
      </c>
      <c r="BE478" s="11">
        <v>0</v>
      </c>
      <c r="BF478" s="11">
        <v>0</v>
      </c>
      <c r="BG478" s="11">
        <v>0</v>
      </c>
      <c r="BH478" s="9">
        <v>0</v>
      </c>
    </row>
    <row r="479" spans="3:60" ht="20.100000000000001" customHeight="1">
      <c r="C479" s="11">
        <v>62021404</v>
      </c>
      <c r="D479" s="12" t="s">
        <v>570</v>
      </c>
      <c r="E479" s="18">
        <v>1</v>
      </c>
      <c r="F479" s="11">
        <v>62021501</v>
      </c>
      <c r="G479" s="11">
        <v>0</v>
      </c>
      <c r="H479" s="13">
        <v>0</v>
      </c>
      <c r="I479" s="11">
        <v>1</v>
      </c>
      <c r="J479" s="11">
        <v>0</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137</v>
      </c>
      <c r="AS479" s="12" t="s">
        <v>138</v>
      </c>
      <c r="AT479" s="11" t="s">
        <v>367</v>
      </c>
      <c r="AU479" s="18">
        <v>0</v>
      </c>
      <c r="AV479" s="18">
        <v>21101051</v>
      </c>
      <c r="AW479" s="12" t="s">
        <v>571</v>
      </c>
      <c r="AX479" s="84" t="s">
        <v>576</v>
      </c>
      <c r="AY479" s="13">
        <v>0</v>
      </c>
      <c r="AZ479" s="13">
        <v>0</v>
      </c>
      <c r="BA479" s="37" t="s">
        <v>577</v>
      </c>
      <c r="BB479" s="11">
        <v>0</v>
      </c>
      <c r="BC479" s="11">
        <v>0</v>
      </c>
      <c r="BD479" s="11">
        <v>0</v>
      </c>
      <c r="BE479" s="11">
        <v>0</v>
      </c>
      <c r="BF479" s="11">
        <v>0</v>
      </c>
      <c r="BG479" s="11">
        <v>0</v>
      </c>
      <c r="BH479" s="9">
        <v>0</v>
      </c>
    </row>
    <row r="480" spans="3:60" ht="20.100000000000001" customHeight="1">
      <c r="C480" s="11">
        <v>62021405</v>
      </c>
      <c r="D480" s="12" t="s">
        <v>570</v>
      </c>
      <c r="E480" s="18">
        <v>1</v>
      </c>
      <c r="F480" s="11">
        <v>62021501</v>
      </c>
      <c r="G480" s="11">
        <v>0</v>
      </c>
      <c r="H480" s="13">
        <v>0</v>
      </c>
      <c r="I480" s="11">
        <v>1</v>
      </c>
      <c r="J480" s="11">
        <v>0</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137</v>
      </c>
      <c r="AS480" s="12" t="s">
        <v>138</v>
      </c>
      <c r="AT480" s="11" t="s">
        <v>367</v>
      </c>
      <c r="AU480" s="18">
        <v>0</v>
      </c>
      <c r="AV480" s="18">
        <v>21101051</v>
      </c>
      <c r="AW480" s="12" t="s">
        <v>571</v>
      </c>
      <c r="AX480" s="84" t="s">
        <v>578</v>
      </c>
      <c r="AY480" s="13">
        <v>0</v>
      </c>
      <c r="AZ480" s="13">
        <v>0</v>
      </c>
      <c r="BA480" s="37" t="s">
        <v>579</v>
      </c>
      <c r="BB480" s="11">
        <v>0</v>
      </c>
      <c r="BC480" s="11">
        <v>0</v>
      </c>
      <c r="BD480" s="11">
        <v>0</v>
      </c>
      <c r="BE480" s="11">
        <v>0</v>
      </c>
      <c r="BF480" s="11">
        <v>0</v>
      </c>
      <c r="BG480" s="11">
        <v>0</v>
      </c>
      <c r="BH480" s="9">
        <v>0</v>
      </c>
    </row>
    <row r="481" spans="3:60" ht="20.100000000000001" customHeight="1">
      <c r="C481" s="11">
        <v>62021406</v>
      </c>
      <c r="D481" s="12" t="s">
        <v>570</v>
      </c>
      <c r="E481" s="18">
        <v>1</v>
      </c>
      <c r="F481" s="11">
        <v>62021501</v>
      </c>
      <c r="G481" s="18">
        <v>0</v>
      </c>
      <c r="H481" s="13">
        <v>0</v>
      </c>
      <c r="I481" s="11">
        <v>1</v>
      </c>
      <c r="J481" s="11">
        <v>0</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137</v>
      </c>
      <c r="AS481" s="12" t="s">
        <v>138</v>
      </c>
      <c r="AT481" s="11" t="s">
        <v>367</v>
      </c>
      <c r="AU481" s="18">
        <v>0</v>
      </c>
      <c r="AV481" s="18">
        <v>21101051</v>
      </c>
      <c r="AW481" s="12" t="s">
        <v>571</v>
      </c>
      <c r="AX481" s="84" t="s">
        <v>580</v>
      </c>
      <c r="AY481" s="13">
        <v>0</v>
      </c>
      <c r="AZ481" s="13">
        <v>0</v>
      </c>
      <c r="BA481" s="37" t="s">
        <v>581</v>
      </c>
      <c r="BB481" s="11">
        <v>0</v>
      </c>
      <c r="BC481" s="11">
        <v>0</v>
      </c>
      <c r="BD481" s="11">
        <v>0</v>
      </c>
      <c r="BE481" s="11">
        <v>0</v>
      </c>
      <c r="BF481" s="11">
        <v>0</v>
      </c>
      <c r="BG481" s="11">
        <v>0</v>
      </c>
      <c r="BH481" s="9">
        <v>0</v>
      </c>
    </row>
    <row r="482" spans="3:60" ht="20.100000000000001" customHeight="1">
      <c r="C482" s="11">
        <v>62021511</v>
      </c>
      <c r="D482" s="19" t="s">
        <v>582</v>
      </c>
      <c r="E482" s="11">
        <v>1</v>
      </c>
      <c r="F482" s="18">
        <v>61021101</v>
      </c>
      <c r="G482" s="18">
        <v>0</v>
      </c>
      <c r="H482" s="13">
        <v>0</v>
      </c>
      <c r="I482" s="11">
        <v>1</v>
      </c>
      <c r="J482" s="11">
        <v>0</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137</v>
      </c>
      <c r="AS482" s="19" t="s">
        <v>138</v>
      </c>
      <c r="AT482" s="18" t="s">
        <v>229</v>
      </c>
      <c r="AU482" s="18">
        <v>0</v>
      </c>
      <c r="AV482" s="18">
        <v>21101050</v>
      </c>
      <c r="AW482" s="19" t="s">
        <v>139</v>
      </c>
      <c r="AX482" s="19" t="s">
        <v>137</v>
      </c>
      <c r="AY482" s="13">
        <v>0</v>
      </c>
      <c r="AZ482" s="13">
        <v>0</v>
      </c>
      <c r="BA482" s="61" t="s">
        <v>230</v>
      </c>
      <c r="BB482" s="18">
        <v>0</v>
      </c>
      <c r="BC482" s="11">
        <v>0</v>
      </c>
      <c r="BD482" s="18">
        <v>0</v>
      </c>
      <c r="BE482" s="18">
        <v>0</v>
      </c>
      <c r="BF482" s="18">
        <v>0</v>
      </c>
      <c r="BG482" s="18">
        <v>0</v>
      </c>
      <c r="BH482" s="9">
        <v>0</v>
      </c>
    </row>
    <row r="483" spans="3:60" ht="19.5" customHeight="1">
      <c r="C483" s="11">
        <v>62021512</v>
      </c>
      <c r="D483" s="19" t="s">
        <v>583</v>
      </c>
      <c r="E483" s="11">
        <v>1</v>
      </c>
      <c r="F483" s="18">
        <v>62021301</v>
      </c>
      <c r="G483" s="18">
        <v>0</v>
      </c>
      <c r="H483" s="13">
        <v>0</v>
      </c>
      <c r="I483" s="11">
        <v>1</v>
      </c>
      <c r="J483" s="18">
        <v>0</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138</v>
      </c>
      <c r="AT483" s="18" t="s">
        <v>367</v>
      </c>
      <c r="AU483" s="18">
        <v>10003002</v>
      </c>
      <c r="AV483" s="18">
        <v>21101030</v>
      </c>
      <c r="AW483" s="19" t="s">
        <v>514</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spans="3:60" ht="20.100000000000001" customHeight="1">
      <c r="C484" s="18">
        <v>62022101</v>
      </c>
      <c r="D484" s="7" t="s">
        <v>584</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v>
      </c>
      <c r="X484" s="18">
        <v>1050</v>
      </c>
      <c r="Y484" s="6">
        <v>0</v>
      </c>
      <c r="Z484" s="6">
        <v>0</v>
      </c>
      <c r="AA484" s="6">
        <v>0</v>
      </c>
      <c r="AB484" s="6">
        <v>0</v>
      </c>
      <c r="AC484" s="6">
        <v>0</v>
      </c>
      <c r="AD484" s="6">
        <v>12</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179</v>
      </c>
      <c r="AT484" s="6" t="s">
        <v>563</v>
      </c>
      <c r="AU484" s="6">
        <v>21102010</v>
      </c>
      <c r="AV484" s="6">
        <v>0</v>
      </c>
      <c r="AW484" s="7" t="s">
        <v>139</v>
      </c>
      <c r="AX484" s="6">
        <v>0</v>
      </c>
      <c r="AY484" s="13">
        <v>0</v>
      </c>
      <c r="AZ484" s="13">
        <v>0</v>
      </c>
      <c r="BA484" s="61" t="str">
        <f>"立即对当前目标怪物造成"&amp;W484*100&amp;"%攻击伤害+"&amp;X484&amp;"点固定伤害,并使其眩晕2秒"</f>
        <v>立即对当前目标怪物造成200%攻击伤害+1050点固定伤害,并使其眩晕2秒</v>
      </c>
      <c r="BB484" s="6">
        <v>0</v>
      </c>
      <c r="BC484" s="11">
        <v>0</v>
      </c>
      <c r="BD484" s="6">
        <v>0</v>
      </c>
      <c r="BE484" s="6">
        <v>0</v>
      </c>
      <c r="BF484" s="6">
        <v>0</v>
      </c>
      <c r="BG484" s="6">
        <v>0</v>
      </c>
      <c r="BH484" s="9">
        <v>0</v>
      </c>
    </row>
    <row r="485" spans="3:60" ht="20.100000000000001" customHeight="1">
      <c r="C485" s="18">
        <v>62022102</v>
      </c>
      <c r="D485" s="7" t="s">
        <v>584</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v>
      </c>
      <c r="X485" s="18">
        <v>1050</v>
      </c>
      <c r="Y485" s="6">
        <v>0</v>
      </c>
      <c r="Z485" s="6">
        <v>0</v>
      </c>
      <c r="AA485" s="6">
        <v>0</v>
      </c>
      <c r="AB485" s="6">
        <v>0</v>
      </c>
      <c r="AC485" s="6">
        <v>0</v>
      </c>
      <c r="AD485" s="6">
        <v>12</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179</v>
      </c>
      <c r="AT485" s="6" t="s">
        <v>563</v>
      </c>
      <c r="AU485" s="6">
        <v>21102010</v>
      </c>
      <c r="AV485" s="6">
        <v>0</v>
      </c>
      <c r="AW485" s="7" t="s">
        <v>139</v>
      </c>
      <c r="AX485" s="6">
        <v>0</v>
      </c>
      <c r="AY485" s="13">
        <v>0</v>
      </c>
      <c r="AZ485" s="13">
        <v>0</v>
      </c>
      <c r="BA485" s="61" t="str">
        <f t="shared" ref="BA485:BA489" si="66">"立即对当前目标怪物造成"&amp;W485*100&amp;"%攻击伤害+"&amp;X485&amp;"点固定伤害,并使其眩晕2秒"</f>
        <v>立即对当前目标怪物造成200%攻击伤害+1050点固定伤害,并使其眩晕2秒</v>
      </c>
      <c r="BB485" s="6">
        <v>0</v>
      </c>
      <c r="BC485" s="11">
        <v>0</v>
      </c>
      <c r="BD485" s="6">
        <v>0</v>
      </c>
      <c r="BE485" s="6">
        <v>0</v>
      </c>
      <c r="BF485" s="6">
        <v>0</v>
      </c>
      <c r="BG485" s="6">
        <v>0</v>
      </c>
      <c r="BH485" s="9">
        <v>0</v>
      </c>
    </row>
    <row r="486" spans="3:60" ht="20.100000000000001" customHeight="1">
      <c r="C486" s="18">
        <v>62022103</v>
      </c>
      <c r="D486" s="7" t="s">
        <v>584</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v>
      </c>
      <c r="X486" s="18">
        <v>1400</v>
      </c>
      <c r="Y486" s="6">
        <v>0</v>
      </c>
      <c r="Z486" s="6">
        <v>0</v>
      </c>
      <c r="AA486" s="6">
        <v>0</v>
      </c>
      <c r="AB486" s="6">
        <v>0</v>
      </c>
      <c r="AC486" s="6">
        <v>0</v>
      </c>
      <c r="AD486" s="6">
        <v>12</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179</v>
      </c>
      <c r="AT486" s="6" t="s">
        <v>563</v>
      </c>
      <c r="AU486" s="6">
        <v>21102010</v>
      </c>
      <c r="AV486" s="6">
        <v>0</v>
      </c>
      <c r="AW486" s="7" t="s">
        <v>139</v>
      </c>
      <c r="AX486" s="6">
        <v>0</v>
      </c>
      <c r="AY486" s="13">
        <v>0</v>
      </c>
      <c r="AZ486" s="13">
        <v>0</v>
      </c>
      <c r="BA486" s="61" t="str">
        <f t="shared" si="66"/>
        <v>立即对当前目标怪物造成200%攻击伤害+1400点固定伤害,并使其眩晕2秒</v>
      </c>
      <c r="BB486" s="6">
        <v>0</v>
      </c>
      <c r="BC486" s="11">
        <v>0</v>
      </c>
      <c r="BD486" s="6">
        <v>0</v>
      </c>
      <c r="BE486" s="6">
        <v>0</v>
      </c>
      <c r="BF486" s="6">
        <v>0</v>
      </c>
      <c r="BG486" s="6">
        <v>0</v>
      </c>
      <c r="BH486" s="9">
        <v>0</v>
      </c>
    </row>
    <row r="487" spans="3:60" ht="20.100000000000001" customHeight="1">
      <c r="C487" s="18">
        <v>62022104</v>
      </c>
      <c r="D487" s="7" t="s">
        <v>584</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v>
      </c>
      <c r="X487" s="18">
        <v>1750</v>
      </c>
      <c r="Y487" s="6">
        <v>0</v>
      </c>
      <c r="Z487" s="6">
        <v>0</v>
      </c>
      <c r="AA487" s="6">
        <v>0</v>
      </c>
      <c r="AB487" s="6">
        <v>0</v>
      </c>
      <c r="AC487" s="6">
        <v>0</v>
      </c>
      <c r="AD487" s="6">
        <v>12</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179</v>
      </c>
      <c r="AT487" s="6" t="s">
        <v>563</v>
      </c>
      <c r="AU487" s="6">
        <v>21102010</v>
      </c>
      <c r="AV487" s="6">
        <v>0</v>
      </c>
      <c r="AW487" s="7" t="s">
        <v>139</v>
      </c>
      <c r="AX487" s="6">
        <v>0</v>
      </c>
      <c r="AY487" s="13">
        <v>0</v>
      </c>
      <c r="AZ487" s="13">
        <v>0</v>
      </c>
      <c r="BA487" s="61" t="str">
        <f t="shared" si="66"/>
        <v>立即对当前目标怪物造成200%攻击伤害+1750点固定伤害,并使其眩晕2秒</v>
      </c>
      <c r="BB487" s="6">
        <v>0</v>
      </c>
      <c r="BC487" s="11">
        <v>0</v>
      </c>
      <c r="BD487" s="6">
        <v>0</v>
      </c>
      <c r="BE487" s="6">
        <v>0</v>
      </c>
      <c r="BF487" s="6">
        <v>0</v>
      </c>
      <c r="BG487" s="6">
        <v>0</v>
      </c>
      <c r="BH487" s="9">
        <v>0</v>
      </c>
    </row>
    <row r="488" spans="3:60" ht="20.100000000000001" customHeight="1">
      <c r="C488" s="18">
        <v>62022105</v>
      </c>
      <c r="D488" s="7" t="s">
        <v>584</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v>
      </c>
      <c r="X488" s="18">
        <v>2100</v>
      </c>
      <c r="Y488" s="6">
        <v>0</v>
      </c>
      <c r="Z488" s="6">
        <v>0</v>
      </c>
      <c r="AA488" s="6">
        <v>0</v>
      </c>
      <c r="AB488" s="6">
        <v>0</v>
      </c>
      <c r="AC488" s="6">
        <v>0</v>
      </c>
      <c r="AD488" s="6">
        <v>12</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179</v>
      </c>
      <c r="AT488" s="6" t="s">
        <v>563</v>
      </c>
      <c r="AU488" s="6">
        <v>21102010</v>
      </c>
      <c r="AV488" s="6">
        <v>0</v>
      </c>
      <c r="AW488" s="7" t="s">
        <v>139</v>
      </c>
      <c r="AX488" s="6">
        <v>0</v>
      </c>
      <c r="AY488" s="13">
        <v>0</v>
      </c>
      <c r="AZ488" s="13">
        <v>0</v>
      </c>
      <c r="BA488" s="61" t="str">
        <f t="shared" si="66"/>
        <v>立即对当前目标怪物造成200%攻击伤害+2100点固定伤害,并使其眩晕2秒</v>
      </c>
      <c r="BB488" s="6">
        <v>0</v>
      </c>
      <c r="BC488" s="11">
        <v>0</v>
      </c>
      <c r="BD488" s="6">
        <v>0</v>
      </c>
      <c r="BE488" s="6">
        <v>0</v>
      </c>
      <c r="BF488" s="6">
        <v>0</v>
      </c>
      <c r="BG488" s="6">
        <v>0</v>
      </c>
      <c r="BH488" s="9">
        <v>0</v>
      </c>
    </row>
    <row r="489" spans="3:60" ht="20.100000000000001" customHeight="1">
      <c r="C489" s="18">
        <v>62022106</v>
      </c>
      <c r="D489" s="7" t="s">
        <v>584</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v>
      </c>
      <c r="X489" s="18">
        <v>2450</v>
      </c>
      <c r="Y489" s="6">
        <v>0</v>
      </c>
      <c r="Z489" s="6">
        <v>0</v>
      </c>
      <c r="AA489" s="6">
        <v>0</v>
      </c>
      <c r="AB489" s="6">
        <v>0</v>
      </c>
      <c r="AC489" s="6">
        <v>0</v>
      </c>
      <c r="AD489" s="6">
        <v>12</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179</v>
      </c>
      <c r="AT489" s="6" t="s">
        <v>563</v>
      </c>
      <c r="AU489" s="6">
        <v>21102010</v>
      </c>
      <c r="AV489" s="6">
        <v>0</v>
      </c>
      <c r="AW489" s="7" t="s">
        <v>139</v>
      </c>
      <c r="AX489" s="6">
        <v>0</v>
      </c>
      <c r="AY489" s="13">
        <v>0</v>
      </c>
      <c r="AZ489" s="13">
        <v>0</v>
      </c>
      <c r="BA489" s="61" t="str">
        <f t="shared" si="66"/>
        <v>立即对当前目标怪物造成200%攻击伤害+2450点固定伤害,并使其眩晕2秒</v>
      </c>
      <c r="BB489" s="6">
        <v>0</v>
      </c>
      <c r="BC489" s="11">
        <v>0</v>
      </c>
      <c r="BD489" s="6">
        <v>0</v>
      </c>
      <c r="BE489" s="6">
        <v>0</v>
      </c>
      <c r="BF489" s="6">
        <v>0</v>
      </c>
      <c r="BG489" s="6">
        <v>0</v>
      </c>
      <c r="BH489" s="9">
        <v>0</v>
      </c>
    </row>
    <row r="490" spans="3:60" ht="20.100000000000001" customHeight="1">
      <c r="C490" s="18">
        <v>62022201</v>
      </c>
      <c r="D490" s="19" t="s">
        <v>585</v>
      </c>
      <c r="E490" s="11">
        <v>0</v>
      </c>
      <c r="F490" s="18">
        <v>62022201</v>
      </c>
      <c r="G490" s="18">
        <f>C491</f>
        <v>62022202</v>
      </c>
      <c r="H490" s="13">
        <v>0</v>
      </c>
      <c r="I490" s="11">
        <f>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138</v>
      </c>
      <c r="AT490" s="18" t="s">
        <v>524</v>
      </c>
      <c r="AU490" s="18">
        <v>10002001</v>
      </c>
      <c r="AV490" s="18">
        <v>21102020</v>
      </c>
      <c r="AW490" s="19" t="s">
        <v>212</v>
      </c>
      <c r="AX490" s="19" t="s">
        <v>242</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row>
    <row r="491" spans="3:60" ht="20.100000000000001" customHeight="1">
      <c r="C491" s="18">
        <v>62022202</v>
      </c>
      <c r="D491" s="19" t="s">
        <v>585</v>
      </c>
      <c r="E491" s="11">
        <v>1</v>
      </c>
      <c r="F491" s="18">
        <v>62022201</v>
      </c>
      <c r="G491" s="18">
        <f t="shared" ref="G491:G492" si="67">C492</f>
        <v>62022203</v>
      </c>
      <c r="H491" s="13">
        <v>0</v>
      </c>
      <c r="I491" s="11">
        <f t="shared" ref="I491:I492" si="68">I485+5</f>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138</v>
      </c>
      <c r="AT491" s="18" t="s">
        <v>524</v>
      </c>
      <c r="AU491" s="18">
        <v>10002001</v>
      </c>
      <c r="AV491" s="18">
        <v>21102020</v>
      </c>
      <c r="AW491" s="19" t="s">
        <v>212</v>
      </c>
      <c r="AX491" s="19" t="s">
        <v>242</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row>
    <row r="492" spans="3:60" ht="20.100000000000001" customHeight="1">
      <c r="C492" s="18">
        <v>62022203</v>
      </c>
      <c r="D492" s="19" t="s">
        <v>585</v>
      </c>
      <c r="E492" s="11">
        <v>2</v>
      </c>
      <c r="F492" s="18">
        <v>62022201</v>
      </c>
      <c r="G492" s="18">
        <f t="shared" si="67"/>
        <v>62022204</v>
      </c>
      <c r="H492" s="13">
        <v>0</v>
      </c>
      <c r="I492" s="11">
        <f t="shared" si="68"/>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138</v>
      </c>
      <c r="AT492" s="18" t="s">
        <v>524</v>
      </c>
      <c r="AU492" s="18">
        <v>10002001</v>
      </c>
      <c r="AV492" s="18">
        <v>21102020</v>
      </c>
      <c r="AW492" s="19" t="s">
        <v>212</v>
      </c>
      <c r="AX492" s="19" t="s">
        <v>242</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row>
    <row r="493" spans="3:60" ht="20.100000000000001" customHeight="1">
      <c r="C493" s="18">
        <v>62022204</v>
      </c>
      <c r="D493" s="19" t="s">
        <v>585</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138</v>
      </c>
      <c r="AT493" s="18" t="s">
        <v>524</v>
      </c>
      <c r="AU493" s="18">
        <v>10002001</v>
      </c>
      <c r="AV493" s="18">
        <v>21102020</v>
      </c>
      <c r="AW493" s="19" t="s">
        <v>212</v>
      </c>
      <c r="AX493" s="19" t="s">
        <v>242</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row>
    <row r="494" spans="3:60" ht="20.100000000000001" customHeight="1">
      <c r="C494" s="18">
        <v>62022205</v>
      </c>
      <c r="D494" s="19" t="s">
        <v>585</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138</v>
      </c>
      <c r="AT494" s="18" t="s">
        <v>524</v>
      </c>
      <c r="AU494" s="18">
        <v>10002001</v>
      </c>
      <c r="AV494" s="18">
        <v>21102020</v>
      </c>
      <c r="AW494" s="19" t="s">
        <v>212</v>
      </c>
      <c r="AX494" s="19" t="s">
        <v>242</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row>
    <row r="495" spans="3:60" ht="20.100000000000001" customHeight="1">
      <c r="C495" s="18">
        <v>62022206</v>
      </c>
      <c r="D495" s="19" t="s">
        <v>585</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138</v>
      </c>
      <c r="AT495" s="18" t="s">
        <v>524</v>
      </c>
      <c r="AU495" s="18">
        <v>10002001</v>
      </c>
      <c r="AV495" s="18">
        <v>21102020</v>
      </c>
      <c r="AW495" s="19" t="s">
        <v>212</v>
      </c>
      <c r="AX495" s="19" t="s">
        <v>242</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row>
    <row r="496" spans="3:60" ht="20.100000000000001" customHeight="1">
      <c r="C496" s="18">
        <v>62022301</v>
      </c>
      <c r="D496" s="7" t="s">
        <v>586</v>
      </c>
      <c r="E496" s="11">
        <v>0</v>
      </c>
      <c r="F496" s="18">
        <v>62022301</v>
      </c>
      <c r="G496" s="18">
        <v>62022302</v>
      </c>
      <c r="H496" s="6">
        <v>0</v>
      </c>
      <c r="I496" s="11">
        <f>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15</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179</v>
      </c>
      <c r="AT496" s="6" t="s">
        <v>587</v>
      </c>
      <c r="AU496" s="6" t="s">
        <v>137</v>
      </c>
      <c r="AV496" s="6">
        <v>0</v>
      </c>
      <c r="AW496" s="7" t="s">
        <v>139</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row>
    <row r="497" spans="3:60" ht="20.100000000000001" customHeight="1">
      <c r="C497" s="18">
        <v>62022302</v>
      </c>
      <c r="D497" s="7" t="s">
        <v>586</v>
      </c>
      <c r="E497" s="11">
        <v>1</v>
      </c>
      <c r="F497" s="18">
        <v>62022301</v>
      </c>
      <c r="G497" s="18">
        <v>62022303</v>
      </c>
      <c r="H497" s="6">
        <v>0</v>
      </c>
      <c r="I497" s="11">
        <f t="shared" ref="I497:I498" si="70">I491+5</f>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15</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179</v>
      </c>
      <c r="AT497" s="6" t="s">
        <v>587</v>
      </c>
      <c r="AU497" s="6" t="s">
        <v>137</v>
      </c>
      <c r="AV497" s="6">
        <v>0</v>
      </c>
      <c r="AW497" s="7" t="s">
        <v>139</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row>
    <row r="498" spans="3:60" ht="20.100000000000001" customHeight="1">
      <c r="C498" s="18">
        <v>62022303</v>
      </c>
      <c r="D498" s="7" t="s">
        <v>586</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15</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179</v>
      </c>
      <c r="AT498" s="6" t="s">
        <v>587</v>
      </c>
      <c r="AU498" s="6" t="s">
        <v>137</v>
      </c>
      <c r="AV498" s="6">
        <v>0</v>
      </c>
      <c r="AW498" s="7" t="s">
        <v>139</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row>
    <row r="499" spans="3:60" ht="20.100000000000001" customHeight="1">
      <c r="C499" s="18">
        <v>62022304</v>
      </c>
      <c r="D499" s="7" t="s">
        <v>586</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15</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179</v>
      </c>
      <c r="AT499" s="6" t="s">
        <v>587</v>
      </c>
      <c r="AU499" s="6" t="s">
        <v>137</v>
      </c>
      <c r="AV499" s="6">
        <v>0</v>
      </c>
      <c r="AW499" s="7" t="s">
        <v>139</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row>
    <row r="500" spans="3:60" ht="20.100000000000001" customHeight="1">
      <c r="C500" s="18">
        <v>62022305</v>
      </c>
      <c r="D500" s="7" t="s">
        <v>586</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15</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179</v>
      </c>
      <c r="AT500" s="6" t="s">
        <v>587</v>
      </c>
      <c r="AU500" s="6" t="s">
        <v>137</v>
      </c>
      <c r="AV500" s="6">
        <v>0</v>
      </c>
      <c r="AW500" s="7" t="s">
        <v>139</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row>
    <row r="501" spans="3:60" ht="20.100000000000001" customHeight="1">
      <c r="C501" s="18">
        <v>62022306</v>
      </c>
      <c r="D501" s="7" t="s">
        <v>586</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15</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179</v>
      </c>
      <c r="AT501" s="6" t="s">
        <v>587</v>
      </c>
      <c r="AU501" s="6" t="s">
        <v>137</v>
      </c>
      <c r="AV501" s="6">
        <v>0</v>
      </c>
      <c r="AW501" s="7" t="s">
        <v>139</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row>
    <row r="502" spans="3:60" ht="19.5" customHeight="1">
      <c r="C502" s="18">
        <v>62022311</v>
      </c>
      <c r="D502" s="19" t="s">
        <v>588</v>
      </c>
      <c r="E502" s="11">
        <v>0</v>
      </c>
      <c r="F502" s="18">
        <v>62022401</v>
      </c>
      <c r="G502" s="18">
        <f>C503</f>
        <v>62022312</v>
      </c>
      <c r="H502" s="13">
        <v>0</v>
      </c>
      <c r="I502" s="18">
        <v>0</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138</v>
      </c>
      <c r="AT502" s="18" t="s">
        <v>589</v>
      </c>
      <c r="AU502" s="18">
        <v>10003002</v>
      </c>
      <c r="AV502" s="18">
        <v>21102031</v>
      </c>
      <c r="AW502" s="19" t="s">
        <v>139</v>
      </c>
      <c r="AX502" s="19">
        <v>0</v>
      </c>
      <c r="AY502" s="13">
        <v>0</v>
      </c>
      <c r="AZ502" s="13">
        <v>0</v>
      </c>
      <c r="BA502" s="61"/>
      <c r="BB502" s="18">
        <v>0</v>
      </c>
      <c r="BC502" s="11">
        <v>0</v>
      </c>
      <c r="BD502" s="18">
        <v>0</v>
      </c>
      <c r="BE502" s="18">
        <v>0</v>
      </c>
      <c r="BF502" s="18">
        <v>0</v>
      </c>
      <c r="BG502" s="18">
        <v>0</v>
      </c>
      <c r="BH502" s="9">
        <v>0</v>
      </c>
    </row>
    <row r="503" spans="3:60" ht="19.5" customHeight="1">
      <c r="C503" s="18">
        <v>62022312</v>
      </c>
      <c r="D503" s="19" t="s">
        <v>588</v>
      </c>
      <c r="E503" s="11">
        <v>1</v>
      </c>
      <c r="F503" s="18">
        <v>62022401</v>
      </c>
      <c r="G503" s="18">
        <f t="shared" ref="G503:G504" si="72">C504</f>
        <v>62022313</v>
      </c>
      <c r="H503" s="13">
        <v>0</v>
      </c>
      <c r="I503" s="18">
        <v>0</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138</v>
      </c>
      <c r="AT503" s="18" t="s">
        <v>589</v>
      </c>
      <c r="AU503" s="18">
        <v>10003002</v>
      </c>
      <c r="AV503" s="18">
        <v>21102031</v>
      </c>
      <c r="AW503" s="19" t="s">
        <v>139</v>
      </c>
      <c r="AX503" s="19">
        <v>0</v>
      </c>
      <c r="AY503" s="13">
        <v>0</v>
      </c>
      <c r="AZ503" s="13">
        <v>0</v>
      </c>
      <c r="BA503" s="61"/>
      <c r="BB503" s="18">
        <v>0</v>
      </c>
      <c r="BC503" s="11">
        <v>0</v>
      </c>
      <c r="BD503" s="18">
        <v>0</v>
      </c>
      <c r="BE503" s="18">
        <v>0</v>
      </c>
      <c r="BF503" s="18">
        <v>0</v>
      </c>
      <c r="BG503" s="18">
        <v>0</v>
      </c>
      <c r="BH503" s="9">
        <v>0</v>
      </c>
    </row>
    <row r="504" spans="3:60" ht="19.5" customHeight="1">
      <c r="C504" s="18">
        <v>62022313</v>
      </c>
      <c r="D504" s="19" t="s">
        <v>588</v>
      </c>
      <c r="E504" s="11">
        <v>2</v>
      </c>
      <c r="F504" s="18">
        <v>62022401</v>
      </c>
      <c r="G504" s="18">
        <f t="shared" si="72"/>
        <v>62022314</v>
      </c>
      <c r="H504" s="13">
        <v>0</v>
      </c>
      <c r="I504" s="18">
        <v>0</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138</v>
      </c>
      <c r="AT504" s="18" t="s">
        <v>589</v>
      </c>
      <c r="AU504" s="18">
        <v>10003002</v>
      </c>
      <c r="AV504" s="18">
        <v>21102031</v>
      </c>
      <c r="AW504" s="19" t="s">
        <v>139</v>
      </c>
      <c r="AX504" s="19">
        <v>0</v>
      </c>
      <c r="AY504" s="13">
        <v>0</v>
      </c>
      <c r="AZ504" s="13">
        <v>0</v>
      </c>
      <c r="BA504" s="61"/>
      <c r="BB504" s="18">
        <v>0</v>
      </c>
      <c r="BC504" s="11">
        <v>0</v>
      </c>
      <c r="BD504" s="18">
        <v>0</v>
      </c>
      <c r="BE504" s="18">
        <v>0</v>
      </c>
      <c r="BF504" s="18">
        <v>0</v>
      </c>
      <c r="BG504" s="18">
        <v>0</v>
      </c>
      <c r="BH504" s="9">
        <v>0</v>
      </c>
    </row>
    <row r="505" spans="3:60" ht="19.5" customHeight="1">
      <c r="C505" s="18">
        <v>62022314</v>
      </c>
      <c r="D505" s="19" t="s">
        <v>588</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138</v>
      </c>
      <c r="AT505" s="18" t="s">
        <v>589</v>
      </c>
      <c r="AU505" s="18">
        <v>10003002</v>
      </c>
      <c r="AV505" s="18">
        <v>21102031</v>
      </c>
      <c r="AW505" s="19" t="s">
        <v>139</v>
      </c>
      <c r="AX505" s="19">
        <v>0</v>
      </c>
      <c r="AY505" s="13">
        <v>0</v>
      </c>
      <c r="AZ505" s="13">
        <v>0</v>
      </c>
      <c r="BA505" s="61"/>
      <c r="BB505" s="18">
        <v>0</v>
      </c>
      <c r="BC505" s="11">
        <v>0</v>
      </c>
      <c r="BD505" s="18">
        <v>0</v>
      </c>
      <c r="BE505" s="18">
        <v>0</v>
      </c>
      <c r="BF505" s="18">
        <v>0</v>
      </c>
      <c r="BG505" s="18">
        <v>0</v>
      </c>
      <c r="BH505" s="9">
        <v>0</v>
      </c>
    </row>
    <row r="506" spans="3:60" ht="19.5" customHeight="1">
      <c r="C506" s="18">
        <v>62022315</v>
      </c>
      <c r="D506" s="19" t="s">
        <v>588</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138</v>
      </c>
      <c r="AT506" s="18" t="s">
        <v>589</v>
      </c>
      <c r="AU506" s="18">
        <v>10003002</v>
      </c>
      <c r="AV506" s="18">
        <v>21102031</v>
      </c>
      <c r="AW506" s="19" t="s">
        <v>139</v>
      </c>
      <c r="AX506" s="19">
        <v>0</v>
      </c>
      <c r="AY506" s="13">
        <v>0</v>
      </c>
      <c r="AZ506" s="13">
        <v>0</v>
      </c>
      <c r="BA506" s="61"/>
      <c r="BB506" s="18">
        <v>0</v>
      </c>
      <c r="BC506" s="11">
        <v>0</v>
      </c>
      <c r="BD506" s="18">
        <v>0</v>
      </c>
      <c r="BE506" s="18">
        <v>0</v>
      </c>
      <c r="BF506" s="18">
        <v>0</v>
      </c>
      <c r="BG506" s="18">
        <v>0</v>
      </c>
      <c r="BH506" s="9">
        <v>0</v>
      </c>
    </row>
    <row r="507" spans="3:60" ht="19.5" customHeight="1">
      <c r="C507" s="18">
        <v>62022401</v>
      </c>
      <c r="D507" s="19" t="s">
        <v>590</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138</v>
      </c>
      <c r="AT507" s="18" t="s">
        <v>589</v>
      </c>
      <c r="AU507" s="18">
        <v>10003002</v>
      </c>
      <c r="AV507" s="18">
        <v>21102031</v>
      </c>
      <c r="AW507" s="19" t="s">
        <v>139</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row>
    <row r="508" spans="3:60" ht="19.5" customHeight="1">
      <c r="C508" s="18">
        <v>62022402</v>
      </c>
      <c r="D508" s="19" t="s">
        <v>590</v>
      </c>
      <c r="E508" s="11">
        <v>1</v>
      </c>
      <c r="F508" s="18">
        <v>62022401</v>
      </c>
      <c r="G508" s="18">
        <f t="shared" ref="G508:G509" si="73">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138</v>
      </c>
      <c r="AT508" s="18" t="s">
        <v>589</v>
      </c>
      <c r="AU508" s="18">
        <v>10003002</v>
      </c>
      <c r="AV508" s="18">
        <v>21102040</v>
      </c>
      <c r="AW508" s="19" t="s">
        <v>139</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row>
    <row r="509" spans="3:60" ht="19.5" customHeight="1">
      <c r="C509" s="18">
        <v>62022403</v>
      </c>
      <c r="D509" s="19" t="s">
        <v>590</v>
      </c>
      <c r="E509" s="11">
        <v>2</v>
      </c>
      <c r="F509" s="18">
        <v>62022401</v>
      </c>
      <c r="G509" s="18">
        <f t="shared" si="73"/>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138</v>
      </c>
      <c r="AT509" s="18" t="s">
        <v>589</v>
      </c>
      <c r="AU509" s="18">
        <v>10003002</v>
      </c>
      <c r="AV509" s="18">
        <v>21102040</v>
      </c>
      <c r="AW509" s="19" t="s">
        <v>139</v>
      </c>
      <c r="AX509" s="19">
        <v>0</v>
      </c>
      <c r="AY509" s="13">
        <v>0</v>
      </c>
      <c r="AZ509" s="13">
        <v>0</v>
      </c>
      <c r="BA509" s="61" t="str">
        <f t="shared" ref="BA509:BA512" si="74">"吟唱2秒,立即对目标范围内的怪物造成"&amp;W509*100&amp;"%攻击伤害+"&amp;X509&amp;"点固定伤害,并使目标眩晕2秒"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row>
    <row r="510" spans="3:60" ht="19.5" customHeight="1">
      <c r="C510" s="18">
        <v>62022404</v>
      </c>
      <c r="D510" s="19" t="s">
        <v>590</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138</v>
      </c>
      <c r="AT510" s="18" t="s">
        <v>589</v>
      </c>
      <c r="AU510" s="18">
        <v>10003002</v>
      </c>
      <c r="AV510" s="18">
        <v>21102040</v>
      </c>
      <c r="AW510" s="19" t="s">
        <v>139</v>
      </c>
      <c r="AX510" s="19">
        <v>0</v>
      </c>
      <c r="AY510" s="13">
        <v>0</v>
      </c>
      <c r="AZ510" s="13">
        <v>0</v>
      </c>
      <c r="BA510" s="61" t="str">
        <f t="shared" si="74"/>
        <v>吟唱2秒,立即对目标范围内的怪物造成275%攻击伤害+600点固定伤害,并使目标眩晕2秒</v>
      </c>
      <c r="BB510" s="18">
        <v>0</v>
      </c>
      <c r="BC510" s="11">
        <v>0</v>
      </c>
      <c r="BD510" s="18">
        <v>0</v>
      </c>
      <c r="BE510" s="18">
        <v>0</v>
      </c>
      <c r="BF510" s="18">
        <v>0</v>
      </c>
      <c r="BG510" s="18">
        <v>0</v>
      </c>
      <c r="BH510" s="9">
        <v>0</v>
      </c>
    </row>
    <row r="511" spans="3:60" ht="19.5" customHeight="1">
      <c r="C511" s="18">
        <v>62022405</v>
      </c>
      <c r="D511" s="19" t="s">
        <v>590</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138</v>
      </c>
      <c r="AT511" s="18" t="s">
        <v>589</v>
      </c>
      <c r="AU511" s="18">
        <v>10003002</v>
      </c>
      <c r="AV511" s="18">
        <v>21102040</v>
      </c>
      <c r="AW511" s="19" t="s">
        <v>139</v>
      </c>
      <c r="AX511" s="19">
        <v>0</v>
      </c>
      <c r="AY511" s="13">
        <v>0</v>
      </c>
      <c r="AZ511" s="13">
        <v>0</v>
      </c>
      <c r="BA511" s="61" t="str">
        <f t="shared" si="74"/>
        <v>吟唱2秒,立即对目标范围内的怪物造成275%攻击伤害+1000点固定伤害,并使目标眩晕2秒</v>
      </c>
      <c r="BB511" s="18">
        <v>0</v>
      </c>
      <c r="BC511" s="11">
        <v>0</v>
      </c>
      <c r="BD511" s="18">
        <v>0</v>
      </c>
      <c r="BE511" s="18">
        <v>0</v>
      </c>
      <c r="BF511" s="18">
        <v>0</v>
      </c>
      <c r="BG511" s="18">
        <v>0</v>
      </c>
      <c r="BH511" s="9">
        <v>0</v>
      </c>
    </row>
    <row r="512" spans="3:60" ht="19.5" customHeight="1">
      <c r="C512" s="18">
        <v>62022406</v>
      </c>
      <c r="D512" s="19" t="s">
        <v>590</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138</v>
      </c>
      <c r="AT512" s="18" t="s">
        <v>589</v>
      </c>
      <c r="AU512" s="18">
        <v>10003002</v>
      </c>
      <c r="AV512" s="18">
        <v>21102040</v>
      </c>
      <c r="AW512" s="19" t="s">
        <v>139</v>
      </c>
      <c r="AX512" s="19">
        <v>0</v>
      </c>
      <c r="AY512" s="13">
        <v>0</v>
      </c>
      <c r="AZ512" s="13">
        <v>0</v>
      </c>
      <c r="BA512" s="61" t="str">
        <f t="shared" si="74"/>
        <v>吟唱2秒,立即对目标范围内的怪物造成275%攻击伤害+1500点固定伤害,并使目标眩晕2秒</v>
      </c>
      <c r="BB512" s="18">
        <v>0</v>
      </c>
      <c r="BC512" s="11">
        <v>0</v>
      </c>
      <c r="BD512" s="18">
        <v>0</v>
      </c>
      <c r="BE512" s="18">
        <v>0</v>
      </c>
      <c r="BF512" s="18">
        <v>0</v>
      </c>
      <c r="BG512" s="18">
        <v>0</v>
      </c>
      <c r="BH512" s="9">
        <v>0</v>
      </c>
    </row>
    <row r="513" spans="3:60" ht="20.100000000000001" customHeight="1">
      <c r="C513" s="30">
        <v>620231011</v>
      </c>
      <c r="D513" s="62" t="s">
        <v>591</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138</v>
      </c>
      <c r="AT513" s="30" t="s">
        <v>592</v>
      </c>
      <c r="AU513" s="30">
        <v>0</v>
      </c>
      <c r="AV513" s="30">
        <v>21103010</v>
      </c>
      <c r="AW513" s="62" t="s">
        <v>139</v>
      </c>
      <c r="AX513" s="62" t="s">
        <v>137</v>
      </c>
      <c r="AY513" s="30">
        <v>0</v>
      </c>
      <c r="AZ513" s="30">
        <v>0</v>
      </c>
      <c r="BA513" s="68" t="s">
        <v>593</v>
      </c>
      <c r="BB513" s="30">
        <v>0</v>
      </c>
      <c r="BC513" s="11">
        <v>0</v>
      </c>
      <c r="BD513" s="30">
        <v>0</v>
      </c>
      <c r="BE513" s="30">
        <v>0</v>
      </c>
      <c r="BF513" s="30">
        <v>0</v>
      </c>
      <c r="BG513" s="30">
        <v>0</v>
      </c>
      <c r="BH513" s="9">
        <v>0</v>
      </c>
    </row>
    <row r="514" spans="3:60" ht="20.100000000000001" customHeight="1">
      <c r="C514" s="30">
        <v>620231021</v>
      </c>
      <c r="D514" s="62" t="s">
        <v>591</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138</v>
      </c>
      <c r="AT514" s="30" t="s">
        <v>592</v>
      </c>
      <c r="AU514" s="30">
        <v>0</v>
      </c>
      <c r="AV514" s="30">
        <v>21103010</v>
      </c>
      <c r="AW514" s="62" t="s">
        <v>139</v>
      </c>
      <c r="AX514" s="62" t="s">
        <v>137</v>
      </c>
      <c r="AY514" s="30">
        <v>0</v>
      </c>
      <c r="AZ514" s="30">
        <v>0</v>
      </c>
      <c r="BA514" s="68" t="s">
        <v>593</v>
      </c>
      <c r="BB514" s="30">
        <v>0</v>
      </c>
      <c r="BC514" s="11">
        <v>0</v>
      </c>
      <c r="BD514" s="30">
        <v>0</v>
      </c>
      <c r="BE514" s="30">
        <v>0</v>
      </c>
      <c r="BF514" s="30">
        <v>0</v>
      </c>
      <c r="BG514" s="30">
        <v>0</v>
      </c>
      <c r="BH514" s="9">
        <v>0</v>
      </c>
    </row>
    <row r="515" spans="3:60" ht="20.100000000000001" customHeight="1">
      <c r="C515" s="30">
        <v>620231031</v>
      </c>
      <c r="D515" s="62" t="s">
        <v>591</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138</v>
      </c>
      <c r="AT515" s="30" t="s">
        <v>592</v>
      </c>
      <c r="AU515" s="30">
        <v>0</v>
      </c>
      <c r="AV515" s="30">
        <v>21103010</v>
      </c>
      <c r="AW515" s="62" t="s">
        <v>139</v>
      </c>
      <c r="AX515" s="62" t="s">
        <v>137</v>
      </c>
      <c r="AY515" s="30">
        <v>0</v>
      </c>
      <c r="AZ515" s="30">
        <v>0</v>
      </c>
      <c r="BA515" s="68" t="s">
        <v>594</v>
      </c>
      <c r="BB515" s="30">
        <v>0</v>
      </c>
      <c r="BC515" s="11">
        <v>0</v>
      </c>
      <c r="BD515" s="30">
        <v>0</v>
      </c>
      <c r="BE515" s="30">
        <v>0</v>
      </c>
      <c r="BF515" s="30">
        <v>0</v>
      </c>
      <c r="BG515" s="30">
        <v>0</v>
      </c>
      <c r="BH515" s="9">
        <v>0</v>
      </c>
    </row>
    <row r="516" spans="3:60" ht="20.100000000000001" customHeight="1">
      <c r="C516" s="30">
        <v>620231041</v>
      </c>
      <c r="D516" s="62" t="s">
        <v>591</v>
      </c>
      <c r="E516" s="30">
        <v>3</v>
      </c>
      <c r="F516" s="30">
        <v>62023101</v>
      </c>
      <c r="G516" s="30">
        <v>0</v>
      </c>
      <c r="H516" s="30">
        <v>0</v>
      </c>
      <c r="I516" s="30">
        <v>0</v>
      </c>
      <c r="J516" s="67">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138</v>
      </c>
      <c r="AT516" s="30" t="s">
        <v>592</v>
      </c>
      <c r="AU516" s="30">
        <v>0</v>
      </c>
      <c r="AV516" s="30">
        <v>21103010</v>
      </c>
      <c r="AW516" s="62" t="s">
        <v>139</v>
      </c>
      <c r="AX516" s="62" t="s">
        <v>137</v>
      </c>
      <c r="AY516" s="30">
        <v>0</v>
      </c>
      <c r="AZ516" s="30">
        <v>0</v>
      </c>
      <c r="BA516" s="68" t="s">
        <v>595</v>
      </c>
      <c r="BB516" s="30">
        <v>0</v>
      </c>
      <c r="BC516" s="11">
        <v>0</v>
      </c>
      <c r="BD516" s="30">
        <v>0</v>
      </c>
      <c r="BE516" s="30">
        <v>0</v>
      </c>
      <c r="BF516" s="30">
        <v>0</v>
      </c>
      <c r="BG516" s="30">
        <v>0</v>
      </c>
      <c r="BH516" s="9">
        <v>0</v>
      </c>
    </row>
    <row r="517" spans="3:60" ht="20.100000000000001" customHeight="1">
      <c r="C517" s="30">
        <v>620231051</v>
      </c>
      <c r="D517" s="62" t="s">
        <v>591</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138</v>
      </c>
      <c r="AT517" s="30" t="s">
        <v>592</v>
      </c>
      <c r="AU517" s="30">
        <v>0</v>
      </c>
      <c r="AV517" s="30">
        <v>21103010</v>
      </c>
      <c r="AW517" s="62" t="s">
        <v>139</v>
      </c>
      <c r="AX517" s="62" t="s">
        <v>137</v>
      </c>
      <c r="AY517" s="30">
        <v>0</v>
      </c>
      <c r="AZ517" s="30">
        <v>0</v>
      </c>
      <c r="BA517" s="68" t="s">
        <v>596</v>
      </c>
      <c r="BB517" s="30">
        <v>0</v>
      </c>
      <c r="BC517" s="11">
        <v>0</v>
      </c>
      <c r="BD517" s="30">
        <v>0</v>
      </c>
      <c r="BE517" s="30">
        <v>0</v>
      </c>
      <c r="BF517" s="30">
        <v>0</v>
      </c>
      <c r="BG517" s="30">
        <v>0</v>
      </c>
      <c r="BH517" s="9">
        <v>0</v>
      </c>
    </row>
    <row r="518" spans="3:60" ht="20.100000000000001" customHeight="1">
      <c r="C518" s="30">
        <v>620231061</v>
      </c>
      <c r="D518" s="62" t="s">
        <v>591</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138</v>
      </c>
      <c r="AT518" s="30" t="s">
        <v>592</v>
      </c>
      <c r="AU518" s="30">
        <v>0</v>
      </c>
      <c r="AV518" s="30">
        <v>21103010</v>
      </c>
      <c r="AW518" s="62" t="s">
        <v>139</v>
      </c>
      <c r="AX518" s="62" t="s">
        <v>137</v>
      </c>
      <c r="AY518" s="30">
        <v>0</v>
      </c>
      <c r="AZ518" s="30">
        <v>0</v>
      </c>
      <c r="BA518" s="68" t="s">
        <v>597</v>
      </c>
      <c r="BB518" s="30">
        <v>0</v>
      </c>
      <c r="BC518" s="11">
        <v>0</v>
      </c>
      <c r="BD518" s="30">
        <v>0</v>
      </c>
      <c r="BE518" s="30">
        <v>0</v>
      </c>
      <c r="BF518" s="30">
        <v>0</v>
      </c>
      <c r="BG518" s="30">
        <v>0</v>
      </c>
      <c r="BH518" s="9">
        <v>0</v>
      </c>
    </row>
    <row r="519" spans="3:60" ht="20.100000000000001" customHeight="1">
      <c r="C519" s="18">
        <v>62023101</v>
      </c>
      <c r="D519" s="19" t="s">
        <v>225</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20</v>
      </c>
      <c r="AE519" s="18">
        <v>0</v>
      </c>
      <c r="AF519" s="18">
        <v>0</v>
      </c>
      <c r="AG519" s="6">
        <v>2</v>
      </c>
      <c r="AH519" s="6">
        <v>0</v>
      </c>
      <c r="AI519" s="6">
        <v>0</v>
      </c>
      <c r="AJ519" s="18">
        <v>0</v>
      </c>
      <c r="AK519" s="18">
        <v>0</v>
      </c>
      <c r="AL519" s="18">
        <v>0</v>
      </c>
      <c r="AM519" s="30">
        <v>0</v>
      </c>
      <c r="AN519" s="18">
        <v>1000</v>
      </c>
      <c r="AO519" s="18">
        <v>0</v>
      </c>
      <c r="AP519" s="18">
        <v>0</v>
      </c>
      <c r="AQ519" s="6">
        <v>92011001</v>
      </c>
      <c r="AR519" s="18" t="s">
        <v>137</v>
      </c>
      <c r="AS519" s="19" t="s">
        <v>138</v>
      </c>
      <c r="AT519" s="18" t="s">
        <v>229</v>
      </c>
      <c r="AU519" s="18">
        <v>0</v>
      </c>
      <c r="AV519" s="18">
        <v>0</v>
      </c>
      <c r="AW519" s="19" t="s">
        <v>139</v>
      </c>
      <c r="AX519" s="19" t="s">
        <v>137</v>
      </c>
      <c r="AY519" s="13">
        <v>0</v>
      </c>
      <c r="AZ519" s="13">
        <v>0</v>
      </c>
      <c r="BA519" s="58" t="s">
        <v>598</v>
      </c>
      <c r="BB519" s="18">
        <v>0</v>
      </c>
      <c r="BC519" s="11">
        <v>0</v>
      </c>
      <c r="BD519" s="18">
        <v>0</v>
      </c>
      <c r="BE519" s="18">
        <v>0</v>
      </c>
      <c r="BF519" s="18">
        <v>0</v>
      </c>
      <c r="BG519" s="18">
        <v>0</v>
      </c>
      <c r="BH519" s="9">
        <v>0</v>
      </c>
    </row>
    <row r="520" spans="3:60" ht="20.100000000000001" customHeight="1">
      <c r="C520" s="18">
        <v>62023102</v>
      </c>
      <c r="D520" s="19" t="s">
        <v>225</v>
      </c>
      <c r="E520" s="11">
        <v>1</v>
      </c>
      <c r="F520" s="18">
        <v>62021101</v>
      </c>
      <c r="G520" s="18">
        <f t="shared" ref="G520:G521" si="75">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20</v>
      </c>
      <c r="AE520" s="18">
        <v>0</v>
      </c>
      <c r="AF520" s="18">
        <v>0</v>
      </c>
      <c r="AG520" s="6">
        <v>2</v>
      </c>
      <c r="AH520" s="6">
        <v>0</v>
      </c>
      <c r="AI520" s="6">
        <v>0</v>
      </c>
      <c r="AJ520" s="18">
        <v>0</v>
      </c>
      <c r="AK520" s="18">
        <v>0</v>
      </c>
      <c r="AL520" s="18">
        <v>0</v>
      </c>
      <c r="AM520" s="30">
        <v>0</v>
      </c>
      <c r="AN520" s="18">
        <v>1000</v>
      </c>
      <c r="AO520" s="18">
        <v>0</v>
      </c>
      <c r="AP520" s="18">
        <v>0</v>
      </c>
      <c r="AQ520" s="6">
        <v>92011001</v>
      </c>
      <c r="AR520" s="18" t="s">
        <v>137</v>
      </c>
      <c r="AS520" s="19" t="s">
        <v>138</v>
      </c>
      <c r="AT520" s="18" t="s">
        <v>229</v>
      </c>
      <c r="AU520" s="18">
        <v>0</v>
      </c>
      <c r="AV520" s="18">
        <v>0</v>
      </c>
      <c r="AW520" s="19" t="s">
        <v>139</v>
      </c>
      <c r="AX520" s="19" t="s">
        <v>137</v>
      </c>
      <c r="AY520" s="13">
        <v>0</v>
      </c>
      <c r="AZ520" s="13">
        <v>0</v>
      </c>
      <c r="BA520" s="58" t="s">
        <v>598</v>
      </c>
      <c r="BB520" s="18">
        <v>0</v>
      </c>
      <c r="BC520" s="11">
        <v>0</v>
      </c>
      <c r="BD520" s="18">
        <v>0</v>
      </c>
      <c r="BE520" s="18">
        <v>0</v>
      </c>
      <c r="BF520" s="18">
        <v>0</v>
      </c>
      <c r="BG520" s="18">
        <v>0</v>
      </c>
      <c r="BH520" s="9">
        <v>0</v>
      </c>
    </row>
    <row r="521" spans="3:60" ht="20.100000000000001" customHeight="1">
      <c r="C521" s="18">
        <v>62023103</v>
      </c>
      <c r="D521" s="19" t="s">
        <v>225</v>
      </c>
      <c r="E521" s="11">
        <v>2</v>
      </c>
      <c r="F521" s="18">
        <v>62021101</v>
      </c>
      <c r="G521" s="18">
        <f t="shared" si="75"/>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20</v>
      </c>
      <c r="AE521" s="18">
        <v>0</v>
      </c>
      <c r="AF521" s="18">
        <v>0</v>
      </c>
      <c r="AG521" s="6">
        <v>2</v>
      </c>
      <c r="AH521" s="6">
        <v>0</v>
      </c>
      <c r="AI521" s="6">
        <v>0</v>
      </c>
      <c r="AJ521" s="18">
        <v>0</v>
      </c>
      <c r="AK521" s="18">
        <v>0</v>
      </c>
      <c r="AL521" s="18">
        <v>0</v>
      </c>
      <c r="AM521" s="30">
        <v>0</v>
      </c>
      <c r="AN521" s="18">
        <v>1000</v>
      </c>
      <c r="AO521" s="18">
        <v>0</v>
      </c>
      <c r="AP521" s="18">
        <v>0</v>
      </c>
      <c r="AQ521" s="6">
        <v>92011002</v>
      </c>
      <c r="AR521" s="18" t="s">
        <v>137</v>
      </c>
      <c r="AS521" s="19" t="s">
        <v>138</v>
      </c>
      <c r="AT521" s="18" t="s">
        <v>229</v>
      </c>
      <c r="AU521" s="18">
        <v>0</v>
      </c>
      <c r="AV521" s="18">
        <v>0</v>
      </c>
      <c r="AW521" s="19" t="s">
        <v>139</v>
      </c>
      <c r="AX521" s="19" t="s">
        <v>137</v>
      </c>
      <c r="AY521" s="13">
        <v>0</v>
      </c>
      <c r="AZ521" s="13">
        <v>0</v>
      </c>
      <c r="BA521" s="58" t="s">
        <v>599</v>
      </c>
      <c r="BB521" s="18">
        <v>0</v>
      </c>
      <c r="BC521" s="11">
        <v>0</v>
      </c>
      <c r="BD521" s="18">
        <v>0</v>
      </c>
      <c r="BE521" s="18">
        <v>0</v>
      </c>
      <c r="BF521" s="18">
        <v>0</v>
      </c>
      <c r="BG521" s="18">
        <v>0</v>
      </c>
      <c r="BH521" s="9">
        <v>0</v>
      </c>
    </row>
    <row r="522" spans="3:60" ht="20.100000000000001" customHeight="1">
      <c r="C522" s="18">
        <v>62023104</v>
      </c>
      <c r="D522" s="19" t="s">
        <v>225</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20</v>
      </c>
      <c r="AE522" s="18">
        <v>0</v>
      </c>
      <c r="AF522" s="18">
        <v>0</v>
      </c>
      <c r="AG522" s="6">
        <v>2</v>
      </c>
      <c r="AH522" s="6">
        <v>0</v>
      </c>
      <c r="AI522" s="6">
        <v>0</v>
      </c>
      <c r="AJ522" s="18">
        <v>0</v>
      </c>
      <c r="AK522" s="18">
        <v>0</v>
      </c>
      <c r="AL522" s="18">
        <v>0</v>
      </c>
      <c r="AM522" s="30">
        <v>0</v>
      </c>
      <c r="AN522" s="18">
        <v>1000</v>
      </c>
      <c r="AO522" s="18">
        <v>0</v>
      </c>
      <c r="AP522" s="18">
        <v>0</v>
      </c>
      <c r="AQ522" s="6">
        <v>92011003</v>
      </c>
      <c r="AR522" s="18" t="s">
        <v>137</v>
      </c>
      <c r="AS522" s="19" t="s">
        <v>138</v>
      </c>
      <c r="AT522" s="18" t="s">
        <v>229</v>
      </c>
      <c r="AU522" s="18">
        <v>0</v>
      </c>
      <c r="AV522" s="18">
        <v>0</v>
      </c>
      <c r="AW522" s="19" t="s">
        <v>139</v>
      </c>
      <c r="AX522" s="19" t="s">
        <v>137</v>
      </c>
      <c r="AY522" s="13">
        <v>0</v>
      </c>
      <c r="AZ522" s="13">
        <v>0</v>
      </c>
      <c r="BA522" s="58" t="s">
        <v>600</v>
      </c>
      <c r="BB522" s="18">
        <v>0</v>
      </c>
      <c r="BC522" s="11">
        <v>0</v>
      </c>
      <c r="BD522" s="18">
        <v>0</v>
      </c>
      <c r="BE522" s="18">
        <v>0</v>
      </c>
      <c r="BF522" s="18">
        <v>0</v>
      </c>
      <c r="BG522" s="18">
        <v>0</v>
      </c>
      <c r="BH522" s="9">
        <v>0</v>
      </c>
    </row>
    <row r="523" spans="3:60" ht="20.100000000000001" customHeight="1">
      <c r="C523" s="18">
        <v>62023105</v>
      </c>
      <c r="D523" s="19" t="s">
        <v>225</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20</v>
      </c>
      <c r="AE523" s="18">
        <v>0</v>
      </c>
      <c r="AF523" s="18">
        <v>0</v>
      </c>
      <c r="AG523" s="6">
        <v>2</v>
      </c>
      <c r="AH523" s="6">
        <v>0</v>
      </c>
      <c r="AI523" s="6">
        <v>0</v>
      </c>
      <c r="AJ523" s="18">
        <v>0</v>
      </c>
      <c r="AK523" s="18">
        <v>0</v>
      </c>
      <c r="AL523" s="18">
        <v>0</v>
      </c>
      <c r="AM523" s="30">
        <v>0</v>
      </c>
      <c r="AN523" s="18">
        <v>1000</v>
      </c>
      <c r="AO523" s="18">
        <v>0</v>
      </c>
      <c r="AP523" s="18">
        <v>0</v>
      </c>
      <c r="AQ523" s="6">
        <v>92011004</v>
      </c>
      <c r="AR523" s="18" t="s">
        <v>137</v>
      </c>
      <c r="AS523" s="19" t="s">
        <v>138</v>
      </c>
      <c r="AT523" s="18" t="s">
        <v>229</v>
      </c>
      <c r="AU523" s="18">
        <v>0</v>
      </c>
      <c r="AV523" s="18">
        <v>0</v>
      </c>
      <c r="AW523" s="19" t="s">
        <v>139</v>
      </c>
      <c r="AX523" s="19" t="s">
        <v>137</v>
      </c>
      <c r="AY523" s="13">
        <v>0</v>
      </c>
      <c r="AZ523" s="13">
        <v>0</v>
      </c>
      <c r="BA523" s="58" t="s">
        <v>601</v>
      </c>
      <c r="BB523" s="18">
        <v>0</v>
      </c>
      <c r="BC523" s="11">
        <v>0</v>
      </c>
      <c r="BD523" s="18">
        <v>0</v>
      </c>
      <c r="BE523" s="18">
        <v>0</v>
      </c>
      <c r="BF523" s="18">
        <v>0</v>
      </c>
      <c r="BG523" s="18">
        <v>0</v>
      </c>
      <c r="BH523" s="9">
        <v>0</v>
      </c>
    </row>
    <row r="524" spans="3:60" ht="20.100000000000001" customHeight="1">
      <c r="C524" s="18">
        <v>62023106</v>
      </c>
      <c r="D524" s="19" t="s">
        <v>225</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20</v>
      </c>
      <c r="AE524" s="18">
        <v>0</v>
      </c>
      <c r="AF524" s="18">
        <v>0</v>
      </c>
      <c r="AG524" s="6">
        <v>2</v>
      </c>
      <c r="AH524" s="6">
        <v>0</v>
      </c>
      <c r="AI524" s="6">
        <v>0</v>
      </c>
      <c r="AJ524" s="18">
        <v>0</v>
      </c>
      <c r="AK524" s="18">
        <v>0</v>
      </c>
      <c r="AL524" s="18">
        <v>0</v>
      </c>
      <c r="AM524" s="30">
        <v>0</v>
      </c>
      <c r="AN524" s="18">
        <v>1000</v>
      </c>
      <c r="AO524" s="18">
        <v>0</v>
      </c>
      <c r="AP524" s="18">
        <v>0</v>
      </c>
      <c r="AQ524" s="6">
        <v>92011005</v>
      </c>
      <c r="AR524" s="18" t="s">
        <v>137</v>
      </c>
      <c r="AS524" s="19" t="s">
        <v>138</v>
      </c>
      <c r="AT524" s="18" t="s">
        <v>229</v>
      </c>
      <c r="AU524" s="18">
        <v>0</v>
      </c>
      <c r="AV524" s="18">
        <v>0</v>
      </c>
      <c r="AW524" s="19" t="s">
        <v>139</v>
      </c>
      <c r="AX524" s="19" t="s">
        <v>137</v>
      </c>
      <c r="AY524" s="13">
        <v>0</v>
      </c>
      <c r="AZ524" s="13">
        <v>0</v>
      </c>
      <c r="BA524" s="58" t="s">
        <v>602</v>
      </c>
      <c r="BB524" s="18">
        <v>0</v>
      </c>
      <c r="BC524" s="11">
        <v>0</v>
      </c>
      <c r="BD524" s="18">
        <v>0</v>
      </c>
      <c r="BE524" s="18">
        <v>0</v>
      </c>
      <c r="BF524" s="18">
        <v>0</v>
      </c>
      <c r="BG524" s="18">
        <v>0</v>
      </c>
      <c r="BH524" s="9">
        <v>0</v>
      </c>
    </row>
    <row r="525" spans="3:60" ht="20.100000000000001" customHeight="1">
      <c r="C525" s="18">
        <v>62023201</v>
      </c>
      <c r="D525" s="19" t="s">
        <v>603</v>
      </c>
      <c r="E525" s="11">
        <v>0</v>
      </c>
      <c r="F525" s="18">
        <v>62023201</v>
      </c>
      <c r="G525" s="18">
        <v>62023202</v>
      </c>
      <c r="H525" s="13">
        <v>0</v>
      </c>
      <c r="I525" s="11">
        <f>I519+5</f>
        <v>25</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138</v>
      </c>
      <c r="AT525" s="18" t="s">
        <v>604</v>
      </c>
      <c r="AU525" s="18">
        <v>10002001</v>
      </c>
      <c r="AV525" s="18">
        <v>21103020</v>
      </c>
      <c r="AW525" s="19" t="s">
        <v>212</v>
      </c>
      <c r="AX525" s="19" t="s">
        <v>242</v>
      </c>
      <c r="AY525" s="13">
        <v>0</v>
      </c>
      <c r="AZ525" s="13">
        <v>0</v>
      </c>
      <c r="BA525" s="58"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row>
    <row r="526" spans="3:60" ht="20.100000000000001" customHeight="1">
      <c r="C526" s="18">
        <v>62023202</v>
      </c>
      <c r="D526" s="19" t="s">
        <v>603</v>
      </c>
      <c r="E526" s="11">
        <v>1</v>
      </c>
      <c r="F526" s="18">
        <v>62023201</v>
      </c>
      <c r="G526" s="18">
        <v>62023203</v>
      </c>
      <c r="H526" s="13">
        <v>0</v>
      </c>
      <c r="I526" s="11">
        <f t="shared" ref="I526:I527" si="77">I520+5</f>
        <v>32</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138</v>
      </c>
      <c r="AT526" s="18" t="s">
        <v>604</v>
      </c>
      <c r="AU526" s="18">
        <v>10002001</v>
      </c>
      <c r="AV526" s="18">
        <v>21103020</v>
      </c>
      <c r="AW526" s="19" t="s">
        <v>212</v>
      </c>
      <c r="AX526" s="19" t="s">
        <v>242</v>
      </c>
      <c r="AY526" s="13">
        <v>0</v>
      </c>
      <c r="AZ526" s="13">
        <v>0</v>
      </c>
      <c r="BA526" s="58" t="str">
        <f t="shared" si="76"/>
        <v>对目标区域释放治愈之境,附近己方单位每秒恢复最大生命值1.5%的生命值,怪物每秒损失70%攻击伤害+750,持续10秒</v>
      </c>
      <c r="BB526" s="18">
        <v>0</v>
      </c>
      <c r="BC526" s="11">
        <v>0</v>
      </c>
      <c r="BD526" s="18">
        <v>0</v>
      </c>
      <c r="BE526" s="18">
        <v>0</v>
      </c>
      <c r="BF526" s="18">
        <v>0</v>
      </c>
      <c r="BG526" s="18">
        <v>0</v>
      </c>
      <c r="BH526" s="9">
        <v>0</v>
      </c>
    </row>
    <row r="527" spans="3:60" ht="20.100000000000001" customHeight="1">
      <c r="C527" s="18">
        <v>62023203</v>
      </c>
      <c r="D527" s="19" t="s">
        <v>603</v>
      </c>
      <c r="E527" s="11">
        <v>2</v>
      </c>
      <c r="F527" s="18">
        <v>62023201</v>
      </c>
      <c r="G527" s="18">
        <v>62023204</v>
      </c>
      <c r="H527" s="13">
        <v>0</v>
      </c>
      <c r="I527" s="11">
        <f t="shared" si="77"/>
        <v>37</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138</v>
      </c>
      <c r="AT527" s="18" t="s">
        <v>604</v>
      </c>
      <c r="AU527" s="18">
        <v>10002001</v>
      </c>
      <c r="AV527" s="18">
        <v>21103020</v>
      </c>
      <c r="AW527" s="19" t="s">
        <v>212</v>
      </c>
      <c r="AX527" s="19" t="s">
        <v>242</v>
      </c>
      <c r="AY527" s="13">
        <v>0</v>
      </c>
      <c r="AZ527" s="13">
        <v>0</v>
      </c>
      <c r="BA527" s="58" t="str">
        <f t="shared" si="76"/>
        <v>对目标区域释放治愈之境,附近己方单位每秒恢复最大生命值1.5%的生命值,怪物每秒损失70%攻击伤害+1000,持续10秒</v>
      </c>
      <c r="BB527" s="18">
        <v>0</v>
      </c>
      <c r="BC527" s="11">
        <v>0</v>
      </c>
      <c r="BD527" s="18">
        <v>0</v>
      </c>
      <c r="BE527" s="18">
        <v>0</v>
      </c>
      <c r="BF527" s="18">
        <v>0</v>
      </c>
      <c r="BG527" s="18">
        <v>0</v>
      </c>
      <c r="BH527" s="9">
        <v>0</v>
      </c>
    </row>
    <row r="528" spans="3:60" ht="20.100000000000001" customHeight="1">
      <c r="C528" s="18">
        <v>62023204</v>
      </c>
      <c r="D528" s="19" t="s">
        <v>603</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138</v>
      </c>
      <c r="AT528" s="18" t="s">
        <v>604</v>
      </c>
      <c r="AU528" s="18">
        <v>10002001</v>
      </c>
      <c r="AV528" s="18">
        <v>21103020</v>
      </c>
      <c r="AW528" s="19" t="s">
        <v>212</v>
      </c>
      <c r="AX528" s="19" t="s">
        <v>242</v>
      </c>
      <c r="AY528" s="13">
        <v>0</v>
      </c>
      <c r="AZ528" s="13">
        <v>0</v>
      </c>
      <c r="BA528" s="58" t="str">
        <f t="shared" si="76"/>
        <v>对目标区域释放治愈之境,附近己方单位每秒恢复最大生命值1.5%的生命值,怪物每秒损失70%攻击伤害+1250,持续10秒</v>
      </c>
      <c r="BB528" s="18">
        <v>0</v>
      </c>
      <c r="BC528" s="11">
        <v>0</v>
      </c>
      <c r="BD528" s="18">
        <v>0</v>
      </c>
      <c r="BE528" s="18">
        <v>0</v>
      </c>
      <c r="BF528" s="18">
        <v>0</v>
      </c>
      <c r="BG528" s="18">
        <v>0</v>
      </c>
      <c r="BH528" s="9">
        <v>0</v>
      </c>
    </row>
    <row r="529" spans="2:60" ht="20.100000000000001" customHeight="1">
      <c r="C529" s="18">
        <v>62023205</v>
      </c>
      <c r="D529" s="19" t="s">
        <v>603</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138</v>
      </c>
      <c r="AT529" s="18" t="s">
        <v>604</v>
      </c>
      <c r="AU529" s="18">
        <v>10002001</v>
      </c>
      <c r="AV529" s="18">
        <v>21103020</v>
      </c>
      <c r="AW529" s="19" t="s">
        <v>212</v>
      </c>
      <c r="AX529" s="19" t="s">
        <v>242</v>
      </c>
      <c r="AY529" s="13">
        <v>0</v>
      </c>
      <c r="AZ529" s="13">
        <v>0</v>
      </c>
      <c r="BA529" s="58" t="str">
        <f t="shared" si="76"/>
        <v>对目标区域释放治愈之境,附近己方单位每秒恢复最大生命值1.5%的生命值,怪物每秒损失70%攻击伤害+1500,持续10秒</v>
      </c>
      <c r="BB529" s="18">
        <v>0</v>
      </c>
      <c r="BC529" s="11">
        <v>0</v>
      </c>
      <c r="BD529" s="18">
        <v>0</v>
      </c>
      <c r="BE529" s="18">
        <v>0</v>
      </c>
      <c r="BF529" s="18">
        <v>0</v>
      </c>
      <c r="BG529" s="18">
        <v>0</v>
      </c>
      <c r="BH529" s="9">
        <v>0</v>
      </c>
    </row>
    <row r="530" spans="2:60" ht="20.100000000000001" customHeight="1">
      <c r="C530" s="18">
        <v>62023206</v>
      </c>
      <c r="D530" s="19" t="s">
        <v>603</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138</v>
      </c>
      <c r="AT530" s="18" t="s">
        <v>604</v>
      </c>
      <c r="AU530" s="18">
        <v>10002001</v>
      </c>
      <c r="AV530" s="18">
        <v>21103020</v>
      </c>
      <c r="AW530" s="19" t="s">
        <v>212</v>
      </c>
      <c r="AX530" s="19" t="s">
        <v>242</v>
      </c>
      <c r="AY530" s="13">
        <v>0</v>
      </c>
      <c r="AZ530" s="13">
        <v>0</v>
      </c>
      <c r="BA530" s="58" t="str">
        <f t="shared" si="76"/>
        <v>对目标区域释放治愈之境,附近己方单位每秒恢复最大生命值1.5%的生命值,怪物每秒损失70%攻击伤害+1750,持续10秒</v>
      </c>
      <c r="BB530" s="18">
        <v>0</v>
      </c>
      <c r="BC530" s="11">
        <v>0</v>
      </c>
      <c r="BD530" s="18">
        <v>0</v>
      </c>
      <c r="BE530" s="18">
        <v>0</v>
      </c>
      <c r="BF530" s="18">
        <v>0</v>
      </c>
      <c r="BG530" s="18">
        <v>0</v>
      </c>
      <c r="BH530" s="9">
        <v>0</v>
      </c>
    </row>
    <row r="531" spans="2:60" ht="19.5" customHeight="1">
      <c r="C531" s="18">
        <v>62023301</v>
      </c>
      <c r="D531" s="19" t="s">
        <v>605</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v>
      </c>
      <c r="X531" s="18">
        <v>1050</v>
      </c>
      <c r="Y531" s="18">
        <v>0</v>
      </c>
      <c r="Z531" s="18">
        <v>0</v>
      </c>
      <c r="AA531" s="18">
        <v>0</v>
      </c>
      <c r="AB531" s="18">
        <v>0</v>
      </c>
      <c r="AC531" s="18">
        <v>0</v>
      </c>
      <c r="AD531" s="18">
        <v>15</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138</v>
      </c>
      <c r="AT531" s="18" t="s">
        <v>606</v>
      </c>
      <c r="AU531" s="18">
        <v>10003002</v>
      </c>
      <c r="AV531" s="18">
        <v>21103030</v>
      </c>
      <c r="AW531" s="19" t="s">
        <v>139</v>
      </c>
      <c r="AX531" s="19">
        <v>0</v>
      </c>
      <c r="AY531" s="13">
        <v>0</v>
      </c>
      <c r="AZ531" s="13">
        <v>0</v>
      </c>
      <c r="BA531" s="61" t="str">
        <f>"立即对目标范围内的怪物造成"&amp;W531*100&amp;"%攻击伤害+"&amp;X531&amp;"点固定伤害,并使目标受到伤害额外增加50%,持续6秒"</f>
        <v>立即对目标范围内的怪物造成200%攻击伤害+1050点固定伤害,并使目标受到伤害额外增加50%,持续6秒</v>
      </c>
      <c r="BB531" s="18">
        <v>0</v>
      </c>
      <c r="BC531" s="11">
        <v>0</v>
      </c>
      <c r="BD531" s="18">
        <v>0</v>
      </c>
      <c r="BE531" s="18">
        <v>0</v>
      </c>
      <c r="BF531" s="18">
        <v>0</v>
      </c>
      <c r="BG531" s="18">
        <v>0</v>
      </c>
      <c r="BH531" s="9">
        <v>0</v>
      </c>
    </row>
    <row r="532" spans="2:60" ht="19.5" customHeight="1">
      <c r="C532" s="18">
        <v>62023302</v>
      </c>
      <c r="D532" s="19" t="s">
        <v>605</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v>
      </c>
      <c r="X532" s="18">
        <v>1050</v>
      </c>
      <c r="Y532" s="18">
        <v>0</v>
      </c>
      <c r="Z532" s="18">
        <v>0</v>
      </c>
      <c r="AA532" s="18">
        <v>0</v>
      </c>
      <c r="AB532" s="18">
        <v>0</v>
      </c>
      <c r="AC532" s="18">
        <v>0</v>
      </c>
      <c r="AD532" s="18">
        <v>15</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138</v>
      </c>
      <c r="AT532" s="18" t="s">
        <v>606</v>
      </c>
      <c r="AU532" s="18">
        <v>10003002</v>
      </c>
      <c r="AV532" s="18">
        <v>21103030</v>
      </c>
      <c r="AW532" s="19" t="s">
        <v>139</v>
      </c>
      <c r="AX532" s="19">
        <v>0</v>
      </c>
      <c r="AY532" s="13">
        <v>0</v>
      </c>
      <c r="AZ532" s="13">
        <v>0</v>
      </c>
      <c r="BA532" s="61" t="str">
        <f t="shared" ref="BA532:BA536" si="78">"立即对目标范围内的怪物造成"&amp;W532*100&amp;"%攻击伤害+"&amp;X532&amp;"点固定伤害,并使目标受到伤害额外增加50%,持续6秒"</f>
        <v>立即对目标范围内的怪物造成200%攻击伤害+1050点固定伤害,并使目标受到伤害额外增加50%,持续6秒</v>
      </c>
      <c r="BB532" s="18">
        <v>0</v>
      </c>
      <c r="BC532" s="11">
        <v>0</v>
      </c>
      <c r="BD532" s="18">
        <v>0</v>
      </c>
      <c r="BE532" s="18">
        <v>0</v>
      </c>
      <c r="BF532" s="18">
        <v>0</v>
      </c>
      <c r="BG532" s="18">
        <v>0</v>
      </c>
      <c r="BH532" s="9">
        <v>0</v>
      </c>
    </row>
    <row r="533" spans="2:60" ht="19.5" customHeight="1">
      <c r="C533" s="18">
        <v>62023303</v>
      </c>
      <c r="D533" s="19" t="s">
        <v>605</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v>
      </c>
      <c r="X533" s="18">
        <v>1400</v>
      </c>
      <c r="Y533" s="18">
        <v>0</v>
      </c>
      <c r="Z533" s="18">
        <v>0</v>
      </c>
      <c r="AA533" s="18">
        <v>0</v>
      </c>
      <c r="AB533" s="18">
        <v>0</v>
      </c>
      <c r="AC533" s="18">
        <v>0</v>
      </c>
      <c r="AD533" s="18">
        <v>15</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138</v>
      </c>
      <c r="AT533" s="18" t="s">
        <v>606</v>
      </c>
      <c r="AU533" s="18">
        <v>10003002</v>
      </c>
      <c r="AV533" s="18">
        <v>21103030</v>
      </c>
      <c r="AW533" s="19" t="s">
        <v>139</v>
      </c>
      <c r="AX533" s="19">
        <v>0</v>
      </c>
      <c r="AY533" s="13">
        <v>0</v>
      </c>
      <c r="AZ533" s="13">
        <v>0</v>
      </c>
      <c r="BA533" s="61" t="str">
        <f t="shared" si="78"/>
        <v>立即对目标范围内的怪物造成200%攻击伤害+1400点固定伤害,并使目标受到伤害额外增加50%,持续6秒</v>
      </c>
      <c r="BB533" s="18">
        <v>0</v>
      </c>
      <c r="BC533" s="11">
        <v>0</v>
      </c>
      <c r="BD533" s="18">
        <v>0</v>
      </c>
      <c r="BE533" s="18">
        <v>0</v>
      </c>
      <c r="BF533" s="18">
        <v>0</v>
      </c>
      <c r="BG533" s="18">
        <v>0</v>
      </c>
      <c r="BH533" s="9">
        <v>0</v>
      </c>
    </row>
    <row r="534" spans="2:60" ht="19.5" customHeight="1">
      <c r="C534" s="18">
        <v>62023304</v>
      </c>
      <c r="D534" s="19" t="s">
        <v>605</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v>
      </c>
      <c r="X534" s="18">
        <v>1750</v>
      </c>
      <c r="Y534" s="18">
        <v>0</v>
      </c>
      <c r="Z534" s="18">
        <v>0</v>
      </c>
      <c r="AA534" s="18">
        <v>0</v>
      </c>
      <c r="AB534" s="18">
        <v>0</v>
      </c>
      <c r="AC534" s="18">
        <v>0</v>
      </c>
      <c r="AD534" s="18">
        <v>15</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138</v>
      </c>
      <c r="AT534" s="18" t="s">
        <v>606</v>
      </c>
      <c r="AU534" s="18">
        <v>10003002</v>
      </c>
      <c r="AV534" s="18">
        <v>21103030</v>
      </c>
      <c r="AW534" s="19" t="s">
        <v>139</v>
      </c>
      <c r="AX534" s="19">
        <v>0</v>
      </c>
      <c r="AY534" s="13">
        <v>0</v>
      </c>
      <c r="AZ534" s="13">
        <v>0</v>
      </c>
      <c r="BA534" s="61" t="str">
        <f t="shared" si="78"/>
        <v>立即对目标范围内的怪物造成200%攻击伤害+1750点固定伤害,并使目标受到伤害额外增加50%,持续6秒</v>
      </c>
      <c r="BB534" s="18">
        <v>0</v>
      </c>
      <c r="BC534" s="11">
        <v>0</v>
      </c>
      <c r="BD534" s="18">
        <v>0</v>
      </c>
      <c r="BE534" s="18">
        <v>0</v>
      </c>
      <c r="BF534" s="18">
        <v>0</v>
      </c>
      <c r="BG534" s="18">
        <v>0</v>
      </c>
      <c r="BH534" s="9">
        <v>0</v>
      </c>
    </row>
    <row r="535" spans="2:60" ht="19.5" customHeight="1">
      <c r="C535" s="18">
        <v>62023305</v>
      </c>
      <c r="D535" s="19" t="s">
        <v>605</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v>
      </c>
      <c r="X535" s="18">
        <v>2100</v>
      </c>
      <c r="Y535" s="18">
        <v>0</v>
      </c>
      <c r="Z535" s="18">
        <v>0</v>
      </c>
      <c r="AA535" s="18">
        <v>0</v>
      </c>
      <c r="AB535" s="18">
        <v>0</v>
      </c>
      <c r="AC535" s="18">
        <v>0</v>
      </c>
      <c r="AD535" s="18">
        <v>15</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138</v>
      </c>
      <c r="AT535" s="18" t="s">
        <v>606</v>
      </c>
      <c r="AU535" s="18">
        <v>10003002</v>
      </c>
      <c r="AV535" s="18">
        <v>21103030</v>
      </c>
      <c r="AW535" s="19" t="s">
        <v>139</v>
      </c>
      <c r="AX535" s="19">
        <v>0</v>
      </c>
      <c r="AY535" s="13">
        <v>0</v>
      </c>
      <c r="AZ535" s="13">
        <v>0</v>
      </c>
      <c r="BA535" s="61" t="str">
        <f t="shared" si="78"/>
        <v>立即对目标范围内的怪物造成200%攻击伤害+2100点固定伤害,并使目标受到伤害额外增加50%,持续6秒</v>
      </c>
      <c r="BB535" s="18">
        <v>0</v>
      </c>
      <c r="BC535" s="11">
        <v>0</v>
      </c>
      <c r="BD535" s="18">
        <v>0</v>
      </c>
      <c r="BE535" s="18">
        <v>0</v>
      </c>
      <c r="BF535" s="18">
        <v>0</v>
      </c>
      <c r="BG535" s="18">
        <v>0</v>
      </c>
      <c r="BH535" s="9">
        <v>0</v>
      </c>
    </row>
    <row r="536" spans="2:60" ht="19.5" customHeight="1">
      <c r="C536" s="18">
        <v>62023306</v>
      </c>
      <c r="D536" s="19" t="s">
        <v>605</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v>
      </c>
      <c r="X536" s="18">
        <v>2450</v>
      </c>
      <c r="Y536" s="18">
        <v>0</v>
      </c>
      <c r="Z536" s="18">
        <v>0</v>
      </c>
      <c r="AA536" s="18">
        <v>0</v>
      </c>
      <c r="AB536" s="18">
        <v>0</v>
      </c>
      <c r="AC536" s="18">
        <v>0</v>
      </c>
      <c r="AD536" s="18">
        <v>15</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138</v>
      </c>
      <c r="AT536" s="18" t="s">
        <v>606</v>
      </c>
      <c r="AU536" s="18">
        <v>10003002</v>
      </c>
      <c r="AV536" s="18">
        <v>21103030</v>
      </c>
      <c r="AW536" s="19" t="s">
        <v>139</v>
      </c>
      <c r="AX536" s="19">
        <v>0</v>
      </c>
      <c r="AY536" s="13">
        <v>0</v>
      </c>
      <c r="AZ536" s="13">
        <v>0</v>
      </c>
      <c r="BA536" s="61" t="str">
        <f t="shared" si="78"/>
        <v>立即对目标范围内的怪物造成200%攻击伤害+2450点固定伤害,并使目标受到伤害额外增加50%,持续6秒</v>
      </c>
      <c r="BB536" s="18">
        <v>0</v>
      </c>
      <c r="BC536" s="11">
        <v>0</v>
      </c>
      <c r="BD536" s="18">
        <v>0</v>
      </c>
      <c r="BE536" s="18">
        <v>0</v>
      </c>
      <c r="BF536" s="18">
        <v>0</v>
      </c>
      <c r="BG536" s="18">
        <v>0</v>
      </c>
      <c r="BH536" s="9">
        <v>0</v>
      </c>
    </row>
    <row r="537" spans="2:60" ht="20.100000000000001" customHeight="1">
      <c r="B537" s="63"/>
      <c r="C537" s="18">
        <v>62023401</v>
      </c>
      <c r="D537" s="7" t="s">
        <v>204</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82" t="s">
        <v>607</v>
      </c>
      <c r="AS537" s="7" t="s">
        <v>179</v>
      </c>
      <c r="AT537" s="6" t="s">
        <v>608</v>
      </c>
      <c r="AU537" s="6" t="s">
        <v>137</v>
      </c>
      <c r="AV537" s="6">
        <v>21103040</v>
      </c>
      <c r="AW537" s="7" t="s">
        <v>139</v>
      </c>
      <c r="AX537" s="6">
        <v>0</v>
      </c>
      <c r="AY537" s="6">
        <v>0</v>
      </c>
      <c r="AZ537" s="6">
        <v>0</v>
      </c>
      <c r="BA537" s="33" t="s">
        <v>609</v>
      </c>
      <c r="BB537" s="6">
        <v>0</v>
      </c>
      <c r="BC537" s="11">
        <v>0</v>
      </c>
      <c r="BD537" s="6">
        <v>0</v>
      </c>
      <c r="BE537" s="6">
        <v>0</v>
      </c>
      <c r="BF537" s="6">
        <v>0</v>
      </c>
      <c r="BG537" s="6">
        <v>0</v>
      </c>
      <c r="BH537" s="9">
        <v>0</v>
      </c>
    </row>
    <row r="538" spans="2:60" ht="20.100000000000001" customHeight="1">
      <c r="B538" s="63"/>
      <c r="C538" s="18">
        <v>62023402</v>
      </c>
      <c r="D538" s="7" t="s">
        <v>204</v>
      </c>
      <c r="E538" s="11">
        <v>1</v>
      </c>
      <c r="F538" s="6">
        <v>62023401</v>
      </c>
      <c r="G538" s="18">
        <f t="shared" ref="G538:G539" si="79">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82" t="s">
        <v>607</v>
      </c>
      <c r="AS538" s="7" t="s">
        <v>179</v>
      </c>
      <c r="AT538" s="6" t="s">
        <v>608</v>
      </c>
      <c r="AU538" s="6" t="s">
        <v>137</v>
      </c>
      <c r="AV538" s="6">
        <v>21103040</v>
      </c>
      <c r="AW538" s="7" t="s">
        <v>139</v>
      </c>
      <c r="AX538" s="6">
        <v>0</v>
      </c>
      <c r="AY538" s="6">
        <v>0</v>
      </c>
      <c r="AZ538" s="6">
        <v>0</v>
      </c>
      <c r="BA538" s="33" t="s">
        <v>609</v>
      </c>
      <c r="BB538" s="6">
        <v>0</v>
      </c>
      <c r="BC538" s="11">
        <v>0</v>
      </c>
      <c r="BD538" s="6">
        <v>0</v>
      </c>
      <c r="BE538" s="6">
        <v>0</v>
      </c>
      <c r="BF538" s="6">
        <v>0</v>
      </c>
      <c r="BG538" s="6">
        <v>0</v>
      </c>
      <c r="BH538" s="9">
        <v>0</v>
      </c>
    </row>
    <row r="539" spans="2:60" ht="20.100000000000001" customHeight="1">
      <c r="B539" s="63"/>
      <c r="C539" s="18">
        <v>62023403</v>
      </c>
      <c r="D539" s="7" t="s">
        <v>204</v>
      </c>
      <c r="E539" s="11">
        <v>2</v>
      </c>
      <c r="F539" s="6">
        <v>62023401</v>
      </c>
      <c r="G539" s="18">
        <f t="shared" si="79"/>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82" t="s">
        <v>610</v>
      </c>
      <c r="AS539" s="7" t="s">
        <v>179</v>
      </c>
      <c r="AT539" s="6" t="s">
        <v>608</v>
      </c>
      <c r="AU539" s="6" t="s">
        <v>137</v>
      </c>
      <c r="AV539" s="6">
        <v>21103040</v>
      </c>
      <c r="AW539" s="7" t="s">
        <v>139</v>
      </c>
      <c r="AX539" s="6">
        <v>0</v>
      </c>
      <c r="AY539" s="6">
        <v>0</v>
      </c>
      <c r="AZ539" s="6">
        <v>0</v>
      </c>
      <c r="BA539" s="33" t="s">
        <v>611</v>
      </c>
      <c r="BB539" s="6">
        <v>0</v>
      </c>
      <c r="BC539" s="11">
        <v>0</v>
      </c>
      <c r="BD539" s="6">
        <v>0</v>
      </c>
      <c r="BE539" s="6">
        <v>0</v>
      </c>
      <c r="BF539" s="6">
        <v>0</v>
      </c>
      <c r="BG539" s="6">
        <v>0</v>
      </c>
      <c r="BH539" s="9">
        <v>0</v>
      </c>
    </row>
    <row r="540" spans="2:60" ht="20.100000000000001" customHeight="1">
      <c r="B540" s="63"/>
      <c r="C540" s="18">
        <v>62023404</v>
      </c>
      <c r="D540" s="7" t="s">
        <v>204</v>
      </c>
      <c r="E540" s="11">
        <v>3</v>
      </c>
      <c r="F540" s="6">
        <v>62023401</v>
      </c>
      <c r="G540" s="6">
        <v>0</v>
      </c>
      <c r="H540" s="6">
        <v>0</v>
      </c>
      <c r="I540" s="18">
        <v>0</v>
      </c>
      <c r="J540" s="18">
        <v>0</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82" t="s">
        <v>612</v>
      </c>
      <c r="AS540" s="7" t="s">
        <v>179</v>
      </c>
      <c r="AT540" s="6" t="s">
        <v>608</v>
      </c>
      <c r="AU540" s="6" t="s">
        <v>137</v>
      </c>
      <c r="AV540" s="6">
        <v>21103040</v>
      </c>
      <c r="AW540" s="7" t="s">
        <v>139</v>
      </c>
      <c r="AX540" s="6">
        <v>0</v>
      </c>
      <c r="AY540" s="6">
        <v>0</v>
      </c>
      <c r="AZ540" s="6">
        <v>0</v>
      </c>
      <c r="BA540" s="33" t="s">
        <v>613</v>
      </c>
      <c r="BB540" s="6">
        <v>0</v>
      </c>
      <c r="BC540" s="11">
        <v>0</v>
      </c>
      <c r="BD540" s="6">
        <v>0</v>
      </c>
      <c r="BE540" s="6">
        <v>0</v>
      </c>
      <c r="BF540" s="6">
        <v>0</v>
      </c>
      <c r="BG540" s="6">
        <v>0</v>
      </c>
      <c r="BH540" s="9">
        <v>0</v>
      </c>
    </row>
    <row r="541" spans="2:60" ht="20.100000000000001" customHeight="1">
      <c r="B541" s="63"/>
      <c r="C541" s="18">
        <v>62023405</v>
      </c>
      <c r="D541" s="7" t="s">
        <v>204</v>
      </c>
      <c r="E541" s="11">
        <v>4</v>
      </c>
      <c r="F541" s="6">
        <v>62023401</v>
      </c>
      <c r="G541" s="6">
        <v>0</v>
      </c>
      <c r="H541" s="6">
        <v>0</v>
      </c>
      <c r="I541" s="18">
        <v>0</v>
      </c>
      <c r="J541" s="18">
        <v>0</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82" t="s">
        <v>614</v>
      </c>
      <c r="AS541" s="7" t="s">
        <v>179</v>
      </c>
      <c r="AT541" s="6" t="s">
        <v>608</v>
      </c>
      <c r="AU541" s="6" t="s">
        <v>137</v>
      </c>
      <c r="AV541" s="6">
        <v>21103040</v>
      </c>
      <c r="AW541" s="7" t="s">
        <v>139</v>
      </c>
      <c r="AX541" s="6">
        <v>0</v>
      </c>
      <c r="AY541" s="6">
        <v>0</v>
      </c>
      <c r="AZ541" s="6">
        <v>0</v>
      </c>
      <c r="BA541" s="33" t="s">
        <v>615</v>
      </c>
      <c r="BB541" s="6">
        <v>0</v>
      </c>
      <c r="BC541" s="11">
        <v>0</v>
      </c>
      <c r="BD541" s="6">
        <v>0</v>
      </c>
      <c r="BE541" s="6">
        <v>0</v>
      </c>
      <c r="BF541" s="6">
        <v>0</v>
      </c>
      <c r="BG541" s="6">
        <v>0</v>
      </c>
      <c r="BH541" s="9">
        <v>0</v>
      </c>
    </row>
    <row r="542" spans="2:60" ht="20.100000000000001" customHeight="1">
      <c r="B542" s="63"/>
      <c r="C542" s="18">
        <v>62023406</v>
      </c>
      <c r="D542" s="7" t="s">
        <v>204</v>
      </c>
      <c r="E542" s="11">
        <v>5</v>
      </c>
      <c r="F542" s="6">
        <v>62023401</v>
      </c>
      <c r="G542" s="6">
        <v>0</v>
      </c>
      <c r="H542" s="6">
        <v>0</v>
      </c>
      <c r="I542" s="18">
        <v>0</v>
      </c>
      <c r="J542" s="18">
        <v>0</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82" t="s">
        <v>616</v>
      </c>
      <c r="AS542" s="7" t="s">
        <v>179</v>
      </c>
      <c r="AT542" s="6" t="s">
        <v>608</v>
      </c>
      <c r="AU542" s="6" t="s">
        <v>137</v>
      </c>
      <c r="AV542" s="6">
        <v>21103040</v>
      </c>
      <c r="AW542" s="7" t="s">
        <v>139</v>
      </c>
      <c r="AX542" s="6">
        <v>0</v>
      </c>
      <c r="AY542" s="6">
        <v>0</v>
      </c>
      <c r="AZ542" s="6">
        <v>0</v>
      </c>
      <c r="BA542" s="33" t="s">
        <v>617</v>
      </c>
      <c r="BB542" s="6">
        <v>0</v>
      </c>
      <c r="BC542" s="11">
        <v>0</v>
      </c>
      <c r="BD542" s="6">
        <v>0</v>
      </c>
      <c r="BE542" s="6">
        <v>0</v>
      </c>
      <c r="BF542" s="6">
        <v>0</v>
      </c>
      <c r="BG542" s="6">
        <v>0</v>
      </c>
      <c r="BH542" s="9">
        <v>0</v>
      </c>
    </row>
    <row r="543" spans="2:60" ht="20.100000000000001" customHeight="1">
      <c r="C543" s="6">
        <v>62000001</v>
      </c>
      <c r="D543" s="7" t="s">
        <v>247</v>
      </c>
      <c r="E543" s="6">
        <v>1</v>
      </c>
      <c r="F543" s="6">
        <v>10001</v>
      </c>
      <c r="G543" s="6">
        <v>0</v>
      </c>
      <c r="H543" s="6">
        <v>0</v>
      </c>
      <c r="I543" s="6">
        <v>1</v>
      </c>
      <c r="J543" s="6">
        <v>0</v>
      </c>
      <c r="K543" s="11">
        <v>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137</v>
      </c>
      <c r="AS543" s="7" t="s">
        <v>138</v>
      </c>
      <c r="AT543" s="6" t="s">
        <v>592</v>
      </c>
      <c r="AU543" s="6">
        <v>0</v>
      </c>
      <c r="AV543" s="6">
        <v>40000003</v>
      </c>
      <c r="AW543" s="7" t="s">
        <v>139</v>
      </c>
      <c r="AX543" s="7" t="s">
        <v>137</v>
      </c>
      <c r="AY543" s="6">
        <v>0</v>
      </c>
      <c r="AZ543" s="6">
        <v>0</v>
      </c>
      <c r="BA543" s="33" t="s">
        <v>618</v>
      </c>
      <c r="BB543" s="6">
        <v>0</v>
      </c>
      <c r="BC543" s="6">
        <v>0</v>
      </c>
      <c r="BD543" s="6">
        <v>0</v>
      </c>
      <c r="BE543" s="6">
        <v>0</v>
      </c>
      <c r="BF543" s="6">
        <v>0</v>
      </c>
      <c r="BG543" s="6">
        <v>0</v>
      </c>
      <c r="BH543" s="71">
        <v>0</v>
      </c>
    </row>
    <row r="544" spans="2:60" ht="20.100000000000001" customHeight="1">
      <c r="C544" s="6">
        <v>62000002</v>
      </c>
      <c r="D544" s="7" t="s">
        <v>619</v>
      </c>
      <c r="E544" s="6">
        <v>1</v>
      </c>
      <c r="F544" s="6">
        <v>10002</v>
      </c>
      <c r="G544" s="6">
        <v>0</v>
      </c>
      <c r="H544" s="6">
        <v>0</v>
      </c>
      <c r="I544" s="6">
        <v>1</v>
      </c>
      <c r="J544" s="6">
        <v>0</v>
      </c>
      <c r="K544" s="11">
        <v>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179</v>
      </c>
      <c r="AT544" s="6" t="s">
        <v>563</v>
      </c>
      <c r="AU544" s="6" t="s">
        <v>137</v>
      </c>
      <c r="AV544" s="6" t="s">
        <v>620</v>
      </c>
      <c r="AW544" s="7" t="s">
        <v>139</v>
      </c>
      <c r="AX544" s="6">
        <v>0</v>
      </c>
      <c r="AY544" s="6">
        <v>0</v>
      </c>
      <c r="AZ544" s="6">
        <v>0</v>
      </c>
      <c r="BA544" s="33" t="s">
        <v>621</v>
      </c>
      <c r="BB544" s="6">
        <v>0</v>
      </c>
      <c r="BC544" s="6">
        <v>0</v>
      </c>
      <c r="BD544" s="6">
        <v>0</v>
      </c>
      <c r="BE544" s="6">
        <v>0</v>
      </c>
      <c r="BF544" s="6">
        <v>0</v>
      </c>
      <c r="BG544" s="6">
        <v>0</v>
      </c>
      <c r="BH544" s="71">
        <v>0</v>
      </c>
    </row>
    <row r="545" spans="3:60" ht="20.100000000000001" customHeight="1">
      <c r="C545" s="49">
        <v>62000003</v>
      </c>
      <c r="D545" s="64" t="s">
        <v>366</v>
      </c>
      <c r="E545" s="49">
        <v>1</v>
      </c>
      <c r="F545" s="49">
        <v>10011</v>
      </c>
      <c r="G545" s="49">
        <v>0</v>
      </c>
      <c r="H545" s="49">
        <v>0</v>
      </c>
      <c r="I545" s="49">
        <v>1</v>
      </c>
      <c r="J545" s="49">
        <v>0</v>
      </c>
      <c r="K545" s="45">
        <v>0</v>
      </c>
      <c r="L545" s="49">
        <v>0</v>
      </c>
      <c r="M545" s="49">
        <v>0</v>
      </c>
      <c r="N545" s="49">
        <v>2</v>
      </c>
      <c r="O545" s="49">
        <v>1</v>
      </c>
      <c r="P545" s="49">
        <v>0.05</v>
      </c>
      <c r="Q545" s="49">
        <v>0</v>
      </c>
      <c r="R545" s="49">
        <v>0</v>
      </c>
      <c r="S545" s="49">
        <v>0</v>
      </c>
      <c r="T545" s="49">
        <v>1</v>
      </c>
      <c r="U545" s="49">
        <v>2</v>
      </c>
      <c r="V545" s="49">
        <v>0</v>
      </c>
      <c r="W545" s="49">
        <v>2.5</v>
      </c>
      <c r="X545" s="49">
        <v>0</v>
      </c>
      <c r="Y545" s="49">
        <v>0</v>
      </c>
      <c r="Z545" s="49">
        <v>0</v>
      </c>
      <c r="AA545" s="49">
        <v>0</v>
      </c>
      <c r="AB545" s="49">
        <v>1</v>
      </c>
      <c r="AC545" s="49">
        <v>0</v>
      </c>
      <c r="AD545" s="49">
        <v>9</v>
      </c>
      <c r="AE545" s="49">
        <v>2</v>
      </c>
      <c r="AF545" s="49" t="s">
        <v>146</v>
      </c>
      <c r="AG545" s="49">
        <v>2</v>
      </c>
      <c r="AH545" s="49">
        <v>2</v>
      </c>
      <c r="AI545" s="49">
        <v>1.5</v>
      </c>
      <c r="AJ545" s="49">
        <v>0</v>
      </c>
      <c r="AK545" s="49">
        <v>0</v>
      </c>
      <c r="AL545" s="49">
        <v>0</v>
      </c>
      <c r="AM545" s="49">
        <v>1</v>
      </c>
      <c r="AN545" s="49">
        <v>3000</v>
      </c>
      <c r="AO545" s="49">
        <v>0.5</v>
      </c>
      <c r="AP545" s="49">
        <v>0</v>
      </c>
      <c r="AQ545" s="49">
        <v>0</v>
      </c>
      <c r="AR545" s="49" t="s">
        <v>137</v>
      </c>
      <c r="AS545" s="64" t="s">
        <v>196</v>
      </c>
      <c r="AT545" s="49" t="s">
        <v>367</v>
      </c>
      <c r="AU545" s="49">
        <v>10000007</v>
      </c>
      <c r="AV545" s="49">
        <v>21000110</v>
      </c>
      <c r="AW545" s="64" t="s">
        <v>139</v>
      </c>
      <c r="AX545" s="49">
        <v>0</v>
      </c>
      <c r="AY545" s="49">
        <v>0</v>
      </c>
      <c r="AZ545" s="49">
        <v>0</v>
      </c>
      <c r="BA545" s="69" t="s">
        <v>622</v>
      </c>
      <c r="BB545" s="49">
        <v>0</v>
      </c>
      <c r="BC545" s="49">
        <v>0</v>
      </c>
      <c r="BD545" s="49">
        <v>0</v>
      </c>
      <c r="BE545" s="49">
        <v>0</v>
      </c>
      <c r="BF545" s="49">
        <v>0</v>
      </c>
      <c r="BG545" s="49">
        <v>0</v>
      </c>
      <c r="BH545" s="72">
        <v>0</v>
      </c>
    </row>
    <row r="546" spans="3:60" ht="20.100000000000001" customHeight="1">
      <c r="C546" s="6">
        <v>62000004</v>
      </c>
      <c r="D546" s="7" t="s">
        <v>623</v>
      </c>
      <c r="E546" s="6">
        <v>1</v>
      </c>
      <c r="F546" s="6">
        <v>10013</v>
      </c>
      <c r="G546" s="6">
        <v>0</v>
      </c>
      <c r="H546" s="6">
        <v>0</v>
      </c>
      <c r="I546" s="6">
        <v>1</v>
      </c>
      <c r="J546" s="6">
        <v>0</v>
      </c>
      <c r="K546" s="11">
        <v>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137</v>
      </c>
      <c r="AS546" s="7" t="s">
        <v>138</v>
      </c>
      <c r="AT546" s="6" t="s">
        <v>624</v>
      </c>
      <c r="AU546" s="6">
        <v>0</v>
      </c>
      <c r="AV546" s="6">
        <v>0</v>
      </c>
      <c r="AW546" s="7" t="s">
        <v>139</v>
      </c>
      <c r="AX546" s="7" t="s">
        <v>137</v>
      </c>
      <c r="AY546" s="6">
        <v>0</v>
      </c>
      <c r="AZ546" s="6">
        <v>0</v>
      </c>
      <c r="BA546" s="33" t="s">
        <v>625</v>
      </c>
      <c r="BB546" s="6">
        <v>0</v>
      </c>
      <c r="BC546" s="6">
        <v>0</v>
      </c>
      <c r="BD546" s="6">
        <v>0</v>
      </c>
      <c r="BE546" s="6">
        <v>0</v>
      </c>
      <c r="BF546" s="6">
        <v>0</v>
      </c>
      <c r="BG546" s="6">
        <v>0</v>
      </c>
      <c r="BH546" s="71">
        <v>0</v>
      </c>
    </row>
    <row r="547" spans="3:60" ht="20.100000000000001" customHeight="1">
      <c r="C547" s="49">
        <v>62000005</v>
      </c>
      <c r="D547" s="64" t="s">
        <v>626</v>
      </c>
      <c r="E547" s="49">
        <v>1</v>
      </c>
      <c r="F547" s="49">
        <v>10031</v>
      </c>
      <c r="G547" s="49">
        <v>0</v>
      </c>
      <c r="H547" s="49">
        <v>0</v>
      </c>
      <c r="I547" s="49">
        <v>1</v>
      </c>
      <c r="J547" s="49">
        <v>0</v>
      </c>
      <c r="K547" s="45">
        <v>0</v>
      </c>
      <c r="L547" s="49">
        <v>0</v>
      </c>
      <c r="M547" s="49">
        <v>0</v>
      </c>
      <c r="N547" s="49">
        <v>2</v>
      </c>
      <c r="O547" s="49">
        <v>3</v>
      </c>
      <c r="P547" s="49">
        <v>0.15</v>
      </c>
      <c r="Q547" s="49">
        <v>0</v>
      </c>
      <c r="R547" s="49">
        <v>0</v>
      </c>
      <c r="S547" s="49">
        <v>0</v>
      </c>
      <c r="T547" s="49">
        <v>1</v>
      </c>
      <c r="U547" s="49">
        <v>2</v>
      </c>
      <c r="V547" s="49">
        <v>0</v>
      </c>
      <c r="W547" s="49">
        <v>0</v>
      </c>
      <c r="X547" s="49">
        <v>0</v>
      </c>
      <c r="Y547" s="49">
        <v>0</v>
      </c>
      <c r="Z547" s="49">
        <v>0</v>
      </c>
      <c r="AA547" s="49">
        <v>0</v>
      </c>
      <c r="AB547" s="49">
        <v>1</v>
      </c>
      <c r="AC547" s="49">
        <v>0</v>
      </c>
      <c r="AD547" s="49">
        <v>25</v>
      </c>
      <c r="AE547" s="49">
        <v>0</v>
      </c>
      <c r="AF547" s="49">
        <v>0</v>
      </c>
      <c r="AG547" s="49">
        <v>2</v>
      </c>
      <c r="AH547" s="49">
        <v>0</v>
      </c>
      <c r="AI547" s="49">
        <v>0</v>
      </c>
      <c r="AJ547" s="49">
        <v>0</v>
      </c>
      <c r="AK547" s="49">
        <v>0</v>
      </c>
      <c r="AL547" s="49">
        <v>0</v>
      </c>
      <c r="AM547" s="49">
        <v>0</v>
      </c>
      <c r="AN547" s="49">
        <v>1000</v>
      </c>
      <c r="AO547" s="49">
        <v>0.5</v>
      </c>
      <c r="AP547" s="49">
        <v>0</v>
      </c>
      <c r="AQ547" s="49">
        <v>80001064</v>
      </c>
      <c r="AR547" s="49" t="s">
        <v>137</v>
      </c>
      <c r="AS547" s="64" t="s">
        <v>138</v>
      </c>
      <c r="AT547" s="49" t="s">
        <v>229</v>
      </c>
      <c r="AU547" s="49">
        <v>0</v>
      </c>
      <c r="AV547" s="49">
        <v>21010010</v>
      </c>
      <c r="AW547" s="64" t="s">
        <v>139</v>
      </c>
      <c r="AX547" s="64" t="s">
        <v>137</v>
      </c>
      <c r="AY547" s="49">
        <v>0</v>
      </c>
      <c r="AZ547" s="49">
        <v>0</v>
      </c>
      <c r="BA547" s="69" t="s">
        <v>627</v>
      </c>
      <c r="BB547" s="49">
        <v>0</v>
      </c>
      <c r="BC547" s="49">
        <v>0</v>
      </c>
      <c r="BD547" s="49">
        <v>0</v>
      </c>
      <c r="BE547" s="49">
        <v>0</v>
      </c>
      <c r="BF547" s="49">
        <v>0</v>
      </c>
      <c r="BG547" s="49">
        <v>0</v>
      </c>
      <c r="BH547" s="72">
        <v>0</v>
      </c>
    </row>
    <row r="548" spans="3:60" ht="20.100000000000001" customHeight="1">
      <c r="C548" s="6">
        <v>62000006</v>
      </c>
      <c r="D548" s="7" t="s">
        <v>628</v>
      </c>
      <c r="E548" s="6">
        <v>1</v>
      </c>
      <c r="F548" s="6">
        <v>10032</v>
      </c>
      <c r="G548" s="6">
        <v>0</v>
      </c>
      <c r="H548" s="6">
        <v>0</v>
      </c>
      <c r="I548" s="6">
        <v>1</v>
      </c>
      <c r="J548" s="6">
        <v>0</v>
      </c>
      <c r="K548" s="11">
        <v>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137</v>
      </c>
      <c r="AS548" s="7" t="s">
        <v>179</v>
      </c>
      <c r="AT548" s="6" t="s">
        <v>563</v>
      </c>
      <c r="AU548" s="6" t="s">
        <v>137</v>
      </c>
      <c r="AV548" s="6" t="s">
        <v>620</v>
      </c>
      <c r="AW548" s="7" t="s">
        <v>139</v>
      </c>
      <c r="AX548" s="6">
        <v>0</v>
      </c>
      <c r="AY548" s="6" t="s">
        <v>629</v>
      </c>
      <c r="AZ548" s="6">
        <v>0</v>
      </c>
      <c r="BA548" s="33" t="s">
        <v>630</v>
      </c>
      <c r="BB548" s="6">
        <v>0</v>
      </c>
      <c r="BC548" s="6">
        <v>0</v>
      </c>
      <c r="BD548" s="6">
        <v>0</v>
      </c>
      <c r="BE548" s="6">
        <v>0</v>
      </c>
      <c r="BF548" s="6">
        <v>0</v>
      </c>
      <c r="BG548" s="6">
        <v>0</v>
      </c>
      <c r="BH548" s="71">
        <v>0</v>
      </c>
    </row>
    <row r="549" spans="3:60" ht="20.100000000000001" customHeight="1">
      <c r="C549" s="49">
        <v>62000007</v>
      </c>
      <c r="D549" s="64" t="s">
        <v>247</v>
      </c>
      <c r="E549" s="49">
        <v>1</v>
      </c>
      <c r="F549" s="49">
        <v>10041</v>
      </c>
      <c r="G549" s="49">
        <v>0</v>
      </c>
      <c r="H549" s="49">
        <v>0</v>
      </c>
      <c r="I549" s="49">
        <v>1</v>
      </c>
      <c r="J549" s="49">
        <v>0</v>
      </c>
      <c r="K549" s="45">
        <v>0</v>
      </c>
      <c r="L549" s="49">
        <v>0</v>
      </c>
      <c r="M549" s="49">
        <v>0</v>
      </c>
      <c r="N549" s="49">
        <v>2</v>
      </c>
      <c r="O549" s="49">
        <v>1</v>
      </c>
      <c r="P549" s="49">
        <v>0.5</v>
      </c>
      <c r="Q549" s="49">
        <v>0</v>
      </c>
      <c r="R549" s="49">
        <v>0</v>
      </c>
      <c r="S549" s="49">
        <v>0</v>
      </c>
      <c r="T549" s="49">
        <v>1</v>
      </c>
      <c r="U549" s="49">
        <v>2</v>
      </c>
      <c r="V549" s="49">
        <v>0</v>
      </c>
      <c r="W549" s="49">
        <v>0</v>
      </c>
      <c r="X549" s="49">
        <v>0</v>
      </c>
      <c r="Y549" s="49">
        <v>0</v>
      </c>
      <c r="Z549" s="49">
        <v>0</v>
      </c>
      <c r="AA549" s="49">
        <v>0</v>
      </c>
      <c r="AB549" s="49">
        <v>1</v>
      </c>
      <c r="AC549" s="49">
        <v>0</v>
      </c>
      <c r="AD549" s="49">
        <v>18</v>
      </c>
      <c r="AE549" s="49">
        <v>0</v>
      </c>
      <c r="AF549" s="49">
        <v>0</v>
      </c>
      <c r="AG549" s="49">
        <v>2</v>
      </c>
      <c r="AH549" s="49">
        <v>0</v>
      </c>
      <c r="AI549" s="49">
        <v>0</v>
      </c>
      <c r="AJ549" s="49">
        <v>0</v>
      </c>
      <c r="AK549" s="49">
        <v>0</v>
      </c>
      <c r="AL549" s="49">
        <v>0</v>
      </c>
      <c r="AM549" s="49">
        <v>0</v>
      </c>
      <c r="AN549" s="49">
        <v>1000</v>
      </c>
      <c r="AO549" s="49">
        <v>0</v>
      </c>
      <c r="AP549" s="49">
        <v>0</v>
      </c>
      <c r="AQ549" s="49">
        <v>92000005</v>
      </c>
      <c r="AR549" s="49" t="s">
        <v>137</v>
      </c>
      <c r="AS549" s="64" t="s">
        <v>138</v>
      </c>
      <c r="AT549" s="49" t="s">
        <v>592</v>
      </c>
      <c r="AU549" s="49">
        <v>0</v>
      </c>
      <c r="AV549" s="49">
        <v>40000003</v>
      </c>
      <c r="AW549" s="64" t="s">
        <v>139</v>
      </c>
      <c r="AX549" s="64" t="s">
        <v>137</v>
      </c>
      <c r="AY549" s="49">
        <v>0</v>
      </c>
      <c r="AZ549" s="49">
        <v>0</v>
      </c>
      <c r="BA549" s="69" t="s">
        <v>631</v>
      </c>
      <c r="BB549" s="49">
        <v>0</v>
      </c>
      <c r="BC549" s="49">
        <v>0</v>
      </c>
      <c r="BD549" s="49">
        <v>0</v>
      </c>
      <c r="BE549" s="49">
        <v>0</v>
      </c>
      <c r="BF549" s="49">
        <v>0</v>
      </c>
      <c r="BG549" s="49">
        <v>0</v>
      </c>
      <c r="BH549" s="72">
        <v>0</v>
      </c>
    </row>
    <row r="550" spans="3:60" ht="20.100000000000001" customHeight="1">
      <c r="C550" s="49">
        <v>62000008</v>
      </c>
      <c r="D550" s="64" t="s">
        <v>632</v>
      </c>
      <c r="E550" s="49">
        <v>1</v>
      </c>
      <c r="F550" s="49">
        <v>10042</v>
      </c>
      <c r="G550" s="49">
        <v>0</v>
      </c>
      <c r="H550" s="49">
        <v>0</v>
      </c>
      <c r="I550" s="49">
        <v>1</v>
      </c>
      <c r="J550" s="49">
        <v>0</v>
      </c>
      <c r="K550" s="45">
        <v>0</v>
      </c>
      <c r="L550" s="49">
        <v>0</v>
      </c>
      <c r="M550" s="49">
        <v>0</v>
      </c>
      <c r="N550" s="49">
        <v>2</v>
      </c>
      <c r="O550" s="49">
        <v>2</v>
      </c>
      <c r="P550" s="49">
        <v>0.3</v>
      </c>
      <c r="Q550" s="49">
        <v>0</v>
      </c>
      <c r="R550" s="49">
        <v>0</v>
      </c>
      <c r="S550" s="49">
        <v>0</v>
      </c>
      <c r="T550" s="49">
        <v>1</v>
      </c>
      <c r="U550" s="49">
        <v>2</v>
      </c>
      <c r="V550" s="49">
        <v>0</v>
      </c>
      <c r="W550" s="49">
        <v>0</v>
      </c>
      <c r="X550" s="49">
        <v>0</v>
      </c>
      <c r="Y550" s="49">
        <v>0</v>
      </c>
      <c r="Z550" s="49">
        <v>0</v>
      </c>
      <c r="AA550" s="49">
        <v>0</v>
      </c>
      <c r="AB550" s="49">
        <v>1</v>
      </c>
      <c r="AC550" s="49">
        <v>0</v>
      </c>
      <c r="AD550" s="49">
        <v>30</v>
      </c>
      <c r="AE550" s="49">
        <v>0</v>
      </c>
      <c r="AF550" s="49">
        <v>0</v>
      </c>
      <c r="AG550" s="49">
        <v>2</v>
      </c>
      <c r="AH550" s="49">
        <v>0</v>
      </c>
      <c r="AI550" s="49">
        <v>0</v>
      </c>
      <c r="AJ550" s="49">
        <v>0</v>
      </c>
      <c r="AK550" s="49">
        <v>0</v>
      </c>
      <c r="AL550" s="49">
        <v>0</v>
      </c>
      <c r="AM550" s="49">
        <v>0</v>
      </c>
      <c r="AN550" s="49">
        <v>1000</v>
      </c>
      <c r="AO550" s="49">
        <v>0.5</v>
      </c>
      <c r="AP550" s="49">
        <v>0</v>
      </c>
      <c r="AQ550" s="85" t="s">
        <v>633</v>
      </c>
      <c r="AR550" s="49" t="s">
        <v>137</v>
      </c>
      <c r="AS550" s="64" t="s">
        <v>138</v>
      </c>
      <c r="AT550" s="49" t="s">
        <v>592</v>
      </c>
      <c r="AU550" s="49">
        <v>0</v>
      </c>
      <c r="AV550" s="42">
        <v>21030020</v>
      </c>
      <c r="AW550" s="64" t="s">
        <v>139</v>
      </c>
      <c r="AX550" s="64" t="s">
        <v>137</v>
      </c>
      <c r="AY550" s="49">
        <v>0</v>
      </c>
      <c r="AZ550" s="49">
        <v>0</v>
      </c>
      <c r="BA550" s="69" t="s">
        <v>634</v>
      </c>
      <c r="BB550" s="49">
        <v>0</v>
      </c>
      <c r="BC550" s="49">
        <v>0</v>
      </c>
      <c r="BD550" s="49">
        <v>0</v>
      </c>
      <c r="BE550" s="49">
        <v>0</v>
      </c>
      <c r="BF550" s="49">
        <v>0</v>
      </c>
      <c r="BG550" s="49">
        <v>0</v>
      </c>
      <c r="BH550" s="72">
        <v>0</v>
      </c>
    </row>
    <row r="551" spans="3:60" ht="20.100000000000001" customHeight="1">
      <c r="C551" s="6">
        <v>62000009</v>
      </c>
      <c r="D551" s="7" t="s">
        <v>635</v>
      </c>
      <c r="E551" s="6">
        <v>1</v>
      </c>
      <c r="F551" s="6">
        <v>10051</v>
      </c>
      <c r="G551" s="6">
        <v>0</v>
      </c>
      <c r="H551" s="6">
        <v>0</v>
      </c>
      <c r="I551" s="6">
        <v>1</v>
      </c>
      <c r="J551" s="6">
        <v>0</v>
      </c>
      <c r="K551" s="11">
        <v>0</v>
      </c>
      <c r="L551" s="6">
        <v>0</v>
      </c>
      <c r="M551" s="6">
        <v>0</v>
      </c>
      <c r="N551" s="6">
        <v>1</v>
      </c>
      <c r="O551" s="6">
        <v>2</v>
      </c>
      <c r="P551" s="6">
        <v>0.1</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137</v>
      </c>
      <c r="AS551" s="7" t="s">
        <v>138</v>
      </c>
      <c r="AT551" s="6" t="s">
        <v>229</v>
      </c>
      <c r="AU551" s="6">
        <v>0</v>
      </c>
      <c r="AV551" s="6">
        <v>22000040</v>
      </c>
      <c r="AW551" s="7" t="s">
        <v>139</v>
      </c>
      <c r="AX551" s="7" t="s">
        <v>137</v>
      </c>
      <c r="AY551" s="6">
        <v>0</v>
      </c>
      <c r="AZ551" s="6">
        <v>0</v>
      </c>
      <c r="BA551" s="33" t="s">
        <v>636</v>
      </c>
      <c r="BB551" s="6">
        <v>0</v>
      </c>
      <c r="BC551" s="6">
        <v>0</v>
      </c>
      <c r="BD551" s="6">
        <v>0</v>
      </c>
      <c r="BE551" s="6">
        <v>0</v>
      </c>
      <c r="BF551" s="6">
        <v>0</v>
      </c>
      <c r="BG551" s="6">
        <v>0</v>
      </c>
      <c r="BH551" s="71">
        <v>0</v>
      </c>
    </row>
    <row r="552" spans="3:60" ht="20.100000000000001" customHeight="1">
      <c r="C552" s="6">
        <v>62000010</v>
      </c>
      <c r="D552" s="7" t="s">
        <v>637</v>
      </c>
      <c r="E552" s="6">
        <v>1</v>
      </c>
      <c r="F552" s="6">
        <v>10052</v>
      </c>
      <c r="G552" s="6">
        <v>0</v>
      </c>
      <c r="H552" s="6">
        <v>0</v>
      </c>
      <c r="I552" s="6">
        <v>1</v>
      </c>
      <c r="J552" s="6">
        <v>0</v>
      </c>
      <c r="K552" s="11">
        <v>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137</v>
      </c>
      <c r="AS552" s="7" t="s">
        <v>538</v>
      </c>
      <c r="AT552" s="6" t="s">
        <v>367</v>
      </c>
      <c r="AU552" s="6">
        <v>10001006</v>
      </c>
      <c r="AV552" s="6">
        <v>22000020</v>
      </c>
      <c r="AW552" s="7" t="s">
        <v>212</v>
      </c>
      <c r="AX552" s="7" t="s">
        <v>242</v>
      </c>
      <c r="AY552" s="6">
        <v>0</v>
      </c>
      <c r="AZ552" s="6">
        <v>0</v>
      </c>
      <c r="BA552" s="33" t="s">
        <v>638</v>
      </c>
      <c r="BB552" s="6">
        <v>0</v>
      </c>
      <c r="BC552" s="6">
        <v>0</v>
      </c>
      <c r="BD552" s="6">
        <v>0</v>
      </c>
      <c r="BE552" s="6">
        <v>0</v>
      </c>
      <c r="BF552" s="6">
        <v>0</v>
      </c>
      <c r="BG552" s="6">
        <v>0</v>
      </c>
      <c r="BH552" s="71">
        <v>0</v>
      </c>
    </row>
    <row r="553" spans="3:60" ht="20.25" customHeight="1">
      <c r="C553" s="18">
        <v>62000101</v>
      </c>
      <c r="D553" s="19" t="s">
        <v>639</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137</v>
      </c>
      <c r="AS553" s="12" t="s">
        <v>170</v>
      </c>
      <c r="AT553" s="18" t="s">
        <v>563</v>
      </c>
      <c r="AU553" s="18">
        <v>10000011</v>
      </c>
      <c r="AV553" s="18">
        <v>20001010</v>
      </c>
      <c r="AW553" s="19" t="s">
        <v>177</v>
      </c>
      <c r="AX553" s="19" t="s">
        <v>137</v>
      </c>
      <c r="AY553" s="13">
        <v>0</v>
      </c>
      <c r="AZ553" s="13">
        <v>0</v>
      </c>
      <c r="BA553" s="37" t="s">
        <v>640</v>
      </c>
      <c r="BB553" s="18">
        <v>0</v>
      </c>
      <c r="BC553" s="11">
        <v>0</v>
      </c>
      <c r="BD553" s="18">
        <v>0</v>
      </c>
      <c r="BE553" s="18">
        <v>0</v>
      </c>
      <c r="BF553" s="18">
        <v>0</v>
      </c>
      <c r="BG553" s="18">
        <v>0</v>
      </c>
      <c r="BH553" s="9">
        <v>0</v>
      </c>
    </row>
    <row r="554" spans="3:60" ht="20.25" customHeight="1">
      <c r="C554" s="42">
        <v>62000102</v>
      </c>
      <c r="D554" s="43" t="s">
        <v>564</v>
      </c>
      <c r="E554" s="42">
        <v>1</v>
      </c>
      <c r="F554" s="42">
        <v>62011201</v>
      </c>
      <c r="G554" s="42">
        <v>0</v>
      </c>
      <c r="H554" s="44">
        <v>0</v>
      </c>
      <c r="I554" s="42">
        <v>1</v>
      </c>
      <c r="J554" s="42">
        <v>0</v>
      </c>
      <c r="K554" s="45">
        <v>0</v>
      </c>
      <c r="L554" s="42">
        <v>0</v>
      </c>
      <c r="M554" s="42">
        <v>0</v>
      </c>
      <c r="N554" s="42">
        <v>2</v>
      </c>
      <c r="O554" s="42">
        <v>1</v>
      </c>
      <c r="P554" s="42">
        <v>0.05</v>
      </c>
      <c r="Q554" s="42">
        <v>0</v>
      </c>
      <c r="R554" s="49">
        <v>0</v>
      </c>
      <c r="S554" s="44">
        <v>0</v>
      </c>
      <c r="T554" s="45">
        <v>1</v>
      </c>
      <c r="U554" s="42">
        <v>2</v>
      </c>
      <c r="V554" s="42">
        <v>0</v>
      </c>
      <c r="W554" s="42">
        <v>1.8</v>
      </c>
      <c r="X554" s="42">
        <v>700</v>
      </c>
      <c r="Y554" s="42">
        <v>0</v>
      </c>
      <c r="Z554" s="42">
        <v>0</v>
      </c>
      <c r="AA554" s="42">
        <v>0</v>
      </c>
      <c r="AB554" s="42">
        <v>1</v>
      </c>
      <c r="AC554" s="42">
        <v>5</v>
      </c>
      <c r="AD554" s="42">
        <v>10</v>
      </c>
      <c r="AE554" s="42">
        <v>1</v>
      </c>
      <c r="AF554" s="42">
        <v>1</v>
      </c>
      <c r="AG554" s="49">
        <v>2</v>
      </c>
      <c r="AH554" s="49">
        <v>2</v>
      </c>
      <c r="AI554" s="49">
        <v>4</v>
      </c>
      <c r="AJ554" s="42">
        <v>0</v>
      </c>
      <c r="AK554" s="42">
        <v>0</v>
      </c>
      <c r="AL554" s="42">
        <v>0</v>
      </c>
      <c r="AM554" s="42">
        <v>0.5</v>
      </c>
      <c r="AN554" s="42">
        <v>30000</v>
      </c>
      <c r="AO554" s="42">
        <v>0.5</v>
      </c>
      <c r="AP554" s="42">
        <v>10</v>
      </c>
      <c r="AQ554" s="49">
        <v>0</v>
      </c>
      <c r="AR554" s="42">
        <v>92002001</v>
      </c>
      <c r="AS554" s="50" t="s">
        <v>138</v>
      </c>
      <c r="AT554" s="42" t="s">
        <v>367</v>
      </c>
      <c r="AU554" s="42">
        <v>10003002</v>
      </c>
      <c r="AV554" s="42">
        <v>21100020</v>
      </c>
      <c r="AW554" s="43" t="s">
        <v>514</v>
      </c>
      <c r="AX554" s="43">
        <v>0</v>
      </c>
      <c r="AY554" s="44">
        <v>0</v>
      </c>
      <c r="AZ554" s="44">
        <v>0</v>
      </c>
      <c r="BA554" s="54" t="str">
        <f t="shared" ref="BA554" si="80">"立即对目标范围内的怪物造成"&amp;W554*100&amp;"%攻击伤害+"&amp;X554&amp;"点固定伤害"&amp;",并使目标移动速度降低50%,持续3秒"</f>
        <v>立即对目标范围内的怪物造成180%攻击伤害+700点固定伤害,并使目标移动速度降低50%,持续3秒</v>
      </c>
      <c r="BB554" s="42">
        <v>0</v>
      </c>
      <c r="BC554" s="45">
        <v>0</v>
      </c>
      <c r="BD554" s="42">
        <v>0</v>
      </c>
      <c r="BE554" s="42">
        <v>0</v>
      </c>
      <c r="BF554" s="42">
        <v>0</v>
      </c>
      <c r="BG554" s="42">
        <v>0</v>
      </c>
      <c r="BH554" s="73">
        <v>0</v>
      </c>
    </row>
    <row r="555" spans="3:60" ht="20.25" customHeight="1">
      <c r="C555" s="18">
        <v>62000103</v>
      </c>
      <c r="D555" s="19" t="s">
        <v>641</v>
      </c>
      <c r="E555" s="18">
        <v>1</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138</v>
      </c>
      <c r="AT555" s="18" t="s">
        <v>367</v>
      </c>
      <c r="AU555" s="18">
        <v>10003002</v>
      </c>
      <c r="AV555" s="18">
        <v>20001020</v>
      </c>
      <c r="AW555" s="19" t="s">
        <v>139</v>
      </c>
      <c r="AX555" s="19">
        <v>0</v>
      </c>
      <c r="AY555" s="13">
        <v>0</v>
      </c>
      <c r="AZ555" s="13">
        <v>0</v>
      </c>
      <c r="BA555" s="37" t="s">
        <v>642</v>
      </c>
      <c r="BB555" s="18">
        <v>0</v>
      </c>
      <c r="BC555" s="11">
        <v>0</v>
      </c>
      <c r="BD555" s="18">
        <v>0</v>
      </c>
      <c r="BE555" s="18">
        <v>0</v>
      </c>
      <c r="BF555" s="18">
        <v>0</v>
      </c>
      <c r="BG555" s="18">
        <v>0</v>
      </c>
      <c r="BH555" s="9">
        <v>0</v>
      </c>
    </row>
    <row r="556" spans="3:60" ht="20.25" customHeight="1">
      <c r="C556" s="42">
        <v>62000104</v>
      </c>
      <c r="D556" s="43" t="s">
        <v>491</v>
      </c>
      <c r="E556" s="42">
        <v>1</v>
      </c>
      <c r="F556" s="42">
        <v>62012201</v>
      </c>
      <c r="G556" s="42">
        <v>0</v>
      </c>
      <c r="H556" s="44">
        <v>0</v>
      </c>
      <c r="I556" s="42">
        <v>1</v>
      </c>
      <c r="J556" s="42">
        <v>0</v>
      </c>
      <c r="K556" s="45">
        <v>0</v>
      </c>
      <c r="L556" s="42">
        <v>0</v>
      </c>
      <c r="M556" s="42">
        <v>0</v>
      </c>
      <c r="N556" s="42">
        <v>2</v>
      </c>
      <c r="O556" s="42">
        <v>3</v>
      </c>
      <c r="P556" s="42">
        <v>0.05</v>
      </c>
      <c r="Q556" s="42">
        <v>0</v>
      </c>
      <c r="R556" s="49">
        <v>0</v>
      </c>
      <c r="S556" s="44">
        <v>0</v>
      </c>
      <c r="T556" s="45">
        <v>1</v>
      </c>
      <c r="U556" s="42">
        <v>2</v>
      </c>
      <c r="V556" s="42">
        <v>0</v>
      </c>
      <c r="W556" s="42">
        <v>1.8</v>
      </c>
      <c r="X556" s="42">
        <v>700</v>
      </c>
      <c r="Y556" s="42">
        <v>0</v>
      </c>
      <c r="Z556" s="42">
        <v>0</v>
      </c>
      <c r="AA556" s="42">
        <v>0</v>
      </c>
      <c r="AB556" s="42">
        <v>1</v>
      </c>
      <c r="AC556" s="42">
        <v>5</v>
      </c>
      <c r="AD556" s="42">
        <v>15</v>
      </c>
      <c r="AE556" s="42">
        <v>1</v>
      </c>
      <c r="AF556" s="42">
        <v>3.5</v>
      </c>
      <c r="AG556" s="49">
        <v>0</v>
      </c>
      <c r="AH556" s="49">
        <v>0</v>
      </c>
      <c r="AI556" s="49">
        <v>4</v>
      </c>
      <c r="AJ556" s="42">
        <v>0</v>
      </c>
      <c r="AK556" s="42">
        <v>0</v>
      </c>
      <c r="AL556" s="42">
        <v>0</v>
      </c>
      <c r="AM556" s="42">
        <v>0.5</v>
      </c>
      <c r="AN556" s="42">
        <v>3000</v>
      </c>
      <c r="AO556" s="42">
        <v>0</v>
      </c>
      <c r="AP556" s="42">
        <v>0</v>
      </c>
      <c r="AQ556" s="49">
        <v>0</v>
      </c>
      <c r="AR556" s="42">
        <v>92005001</v>
      </c>
      <c r="AS556" s="50" t="s">
        <v>138</v>
      </c>
      <c r="AT556" s="42" t="s">
        <v>374</v>
      </c>
      <c r="AU556" s="42">
        <v>10000009</v>
      </c>
      <c r="AV556" s="42">
        <v>21100050</v>
      </c>
      <c r="AW556" s="43" t="s">
        <v>139</v>
      </c>
      <c r="AX556" s="43">
        <v>0</v>
      </c>
      <c r="AY556" s="44">
        <v>0</v>
      </c>
      <c r="AZ556" s="44">
        <v>0</v>
      </c>
      <c r="BA556" s="54" t="str">
        <f t="shared" ref="BA556" si="81">"立即对目标范围内的怪物造成"&amp;W556*100&amp;"%攻击伤害+"&amp;X556&amp;",并击退周围附近敌方目标"</f>
        <v>立即对目标范围内的怪物造成180%攻击伤害+700,并击退周围附近敌方目标</v>
      </c>
      <c r="BB556" s="42">
        <v>0</v>
      </c>
      <c r="BC556" s="45">
        <v>0</v>
      </c>
      <c r="BD556" s="42">
        <v>0</v>
      </c>
      <c r="BE556" s="42">
        <v>0</v>
      </c>
      <c r="BF556" s="42">
        <v>0</v>
      </c>
      <c r="BG556" s="42">
        <v>0</v>
      </c>
      <c r="BH556" s="73">
        <v>0</v>
      </c>
    </row>
    <row r="557" spans="3:60" ht="20.25" customHeight="1">
      <c r="C557" s="42">
        <v>62000105</v>
      </c>
      <c r="D557" s="43" t="s">
        <v>643</v>
      </c>
      <c r="E557" s="42">
        <v>1</v>
      </c>
      <c r="F557" s="42">
        <v>62000105</v>
      </c>
      <c r="G557" s="42">
        <v>0</v>
      </c>
      <c r="H557" s="44">
        <v>0</v>
      </c>
      <c r="I557" s="42">
        <v>1</v>
      </c>
      <c r="J557" s="42">
        <v>0</v>
      </c>
      <c r="K557" s="45">
        <v>0</v>
      </c>
      <c r="L557" s="42">
        <v>0</v>
      </c>
      <c r="M557" s="42">
        <v>0</v>
      </c>
      <c r="N557" s="42">
        <v>2</v>
      </c>
      <c r="O557" s="42">
        <v>1</v>
      </c>
      <c r="P557" s="42">
        <v>0.05</v>
      </c>
      <c r="Q557" s="42">
        <v>0</v>
      </c>
      <c r="R557" s="49">
        <v>0</v>
      </c>
      <c r="S557" s="44">
        <v>0</v>
      </c>
      <c r="T557" s="45">
        <v>1</v>
      </c>
      <c r="U557" s="42">
        <v>2</v>
      </c>
      <c r="V557" s="42">
        <v>0</v>
      </c>
      <c r="W557" s="42">
        <v>0</v>
      </c>
      <c r="X557" s="42">
        <v>0</v>
      </c>
      <c r="Y557" s="42">
        <v>0</v>
      </c>
      <c r="Z557" s="42">
        <v>0</v>
      </c>
      <c r="AA557" s="42">
        <v>0</v>
      </c>
      <c r="AB557" s="42">
        <v>1</v>
      </c>
      <c r="AC557" s="42">
        <v>5</v>
      </c>
      <c r="AD557" s="42">
        <v>25</v>
      </c>
      <c r="AE557" s="42">
        <v>0</v>
      </c>
      <c r="AF557" s="42">
        <v>0</v>
      </c>
      <c r="AG557" s="49">
        <v>2</v>
      </c>
      <c r="AH557" s="49">
        <v>1</v>
      </c>
      <c r="AI557" s="49">
        <v>0</v>
      </c>
      <c r="AJ557" s="42">
        <v>0</v>
      </c>
      <c r="AK557" s="42">
        <v>0</v>
      </c>
      <c r="AL557" s="42">
        <v>0</v>
      </c>
      <c r="AM557" s="42">
        <v>0</v>
      </c>
      <c r="AN557" s="42">
        <v>1000</v>
      </c>
      <c r="AO557" s="42">
        <v>0</v>
      </c>
      <c r="AP557" s="42">
        <v>0</v>
      </c>
      <c r="AQ557" s="49">
        <v>92000009</v>
      </c>
      <c r="AR557" s="42" t="s">
        <v>137</v>
      </c>
      <c r="AS557" s="50" t="s">
        <v>138</v>
      </c>
      <c r="AT557" s="42" t="s">
        <v>592</v>
      </c>
      <c r="AU557" s="42">
        <v>0</v>
      </c>
      <c r="AV557" s="42">
        <v>0</v>
      </c>
      <c r="AW557" s="43" t="s">
        <v>139</v>
      </c>
      <c r="AX557" s="43" t="s">
        <v>137</v>
      </c>
      <c r="AY557" s="44">
        <v>0</v>
      </c>
      <c r="AZ557" s="44">
        <v>0</v>
      </c>
      <c r="BA557" s="54" t="s">
        <v>644</v>
      </c>
      <c r="BB557" s="42">
        <v>0</v>
      </c>
      <c r="BC557" s="45">
        <v>0</v>
      </c>
      <c r="BD557" s="42">
        <v>0</v>
      </c>
      <c r="BE557" s="42">
        <v>0</v>
      </c>
      <c r="BF557" s="42">
        <v>0</v>
      </c>
      <c r="BG557" s="42">
        <v>0</v>
      </c>
      <c r="BH557" s="73">
        <v>0</v>
      </c>
    </row>
    <row r="558" spans="3:60" ht="20.25" customHeight="1">
      <c r="C558" s="42">
        <v>62000106</v>
      </c>
      <c r="D558" s="43" t="s">
        <v>645</v>
      </c>
      <c r="E558" s="42">
        <v>1</v>
      </c>
      <c r="F558" s="42">
        <v>62000106</v>
      </c>
      <c r="G558" s="42">
        <v>0</v>
      </c>
      <c r="H558" s="44">
        <v>0</v>
      </c>
      <c r="I558" s="42">
        <v>1</v>
      </c>
      <c r="J558" s="42">
        <v>0</v>
      </c>
      <c r="K558" s="45">
        <v>0</v>
      </c>
      <c r="L558" s="42">
        <v>0</v>
      </c>
      <c r="M558" s="42">
        <v>0</v>
      </c>
      <c r="N558" s="42">
        <v>2</v>
      </c>
      <c r="O558" s="42">
        <v>2</v>
      </c>
      <c r="P558" s="42">
        <v>0.3</v>
      </c>
      <c r="Q558" s="42">
        <v>0</v>
      </c>
      <c r="R558" s="49">
        <v>0</v>
      </c>
      <c r="S558" s="44">
        <v>0</v>
      </c>
      <c r="T558" s="45">
        <v>1</v>
      </c>
      <c r="U558" s="42">
        <v>2</v>
      </c>
      <c r="V558" s="42">
        <v>0</v>
      </c>
      <c r="W558" s="42">
        <v>0</v>
      </c>
      <c r="X558" s="42">
        <v>0</v>
      </c>
      <c r="Y558" s="42">
        <v>0</v>
      </c>
      <c r="Z558" s="42">
        <v>0</v>
      </c>
      <c r="AA558" s="42">
        <v>0</v>
      </c>
      <c r="AB558" s="42">
        <v>1</v>
      </c>
      <c r="AC558" s="42">
        <v>5</v>
      </c>
      <c r="AD558" s="42">
        <v>25</v>
      </c>
      <c r="AE558" s="42">
        <v>0</v>
      </c>
      <c r="AF558" s="42">
        <v>0</v>
      </c>
      <c r="AG558" s="49">
        <v>2</v>
      </c>
      <c r="AH558" s="49">
        <v>1</v>
      </c>
      <c r="AI558" s="49">
        <v>0</v>
      </c>
      <c r="AJ558" s="42">
        <v>0</v>
      </c>
      <c r="AK558" s="42">
        <v>0</v>
      </c>
      <c r="AL558" s="42">
        <v>0</v>
      </c>
      <c r="AM558" s="42">
        <v>0</v>
      </c>
      <c r="AN558" s="42">
        <v>1000</v>
      </c>
      <c r="AO558" s="42">
        <v>0</v>
      </c>
      <c r="AP558" s="42">
        <v>0</v>
      </c>
      <c r="AQ558" s="49">
        <v>92000010</v>
      </c>
      <c r="AR558" s="42" t="s">
        <v>137</v>
      </c>
      <c r="AS558" s="50" t="s">
        <v>138</v>
      </c>
      <c r="AT558" s="42" t="s">
        <v>592</v>
      </c>
      <c r="AU558" s="42">
        <v>0</v>
      </c>
      <c r="AV558" s="42">
        <v>0</v>
      </c>
      <c r="AW558" s="43" t="s">
        <v>139</v>
      </c>
      <c r="AX558" s="43" t="s">
        <v>137</v>
      </c>
      <c r="AY558" s="44">
        <v>0</v>
      </c>
      <c r="AZ558" s="44">
        <v>0</v>
      </c>
      <c r="BA558" s="55" t="s">
        <v>645</v>
      </c>
      <c r="BB558" s="42">
        <v>0</v>
      </c>
      <c r="BC558" s="45">
        <v>0</v>
      </c>
      <c r="BD558" s="42">
        <v>0</v>
      </c>
      <c r="BE558" s="42">
        <v>0</v>
      </c>
      <c r="BF558" s="42">
        <v>0</v>
      </c>
      <c r="BG558" s="42">
        <v>0</v>
      </c>
      <c r="BH558" s="73">
        <v>0</v>
      </c>
    </row>
    <row r="559" spans="3:60" ht="20.25" customHeight="1">
      <c r="C559" s="18">
        <v>62000107</v>
      </c>
      <c r="D559" s="19" t="s">
        <v>646</v>
      </c>
      <c r="E559" s="18">
        <v>1</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647</v>
      </c>
      <c r="AS559" s="12" t="s">
        <v>138</v>
      </c>
      <c r="AT559" s="18" t="s">
        <v>374</v>
      </c>
      <c r="AU559" s="18">
        <v>10000009</v>
      </c>
      <c r="AV559" s="18">
        <v>20001030</v>
      </c>
      <c r="AW559" s="19" t="s">
        <v>139</v>
      </c>
      <c r="AX559" s="19">
        <v>0</v>
      </c>
      <c r="AY559" s="13">
        <v>0</v>
      </c>
      <c r="AZ559" s="13">
        <v>0</v>
      </c>
      <c r="BA559" s="37" t="s">
        <v>648</v>
      </c>
      <c r="BB559" s="18">
        <v>0</v>
      </c>
      <c r="BC559" s="11">
        <v>0</v>
      </c>
      <c r="BD559" s="18">
        <v>0</v>
      </c>
      <c r="BE559" s="18">
        <v>0</v>
      </c>
      <c r="BF559" s="18">
        <v>0</v>
      </c>
      <c r="BG559" s="18">
        <v>0</v>
      </c>
      <c r="BH559" s="9">
        <v>0</v>
      </c>
    </row>
    <row r="560" spans="3:60" ht="20.25" customHeight="1">
      <c r="C560" s="42">
        <v>62000108</v>
      </c>
      <c r="D560" s="43" t="s">
        <v>649</v>
      </c>
      <c r="E560" s="42">
        <v>1</v>
      </c>
      <c r="F560" s="42">
        <v>62000108</v>
      </c>
      <c r="G560" s="42">
        <v>0</v>
      </c>
      <c r="H560" s="44">
        <v>0</v>
      </c>
      <c r="I560" s="42">
        <v>1</v>
      </c>
      <c r="J560" s="42">
        <v>0</v>
      </c>
      <c r="K560" s="45">
        <v>0</v>
      </c>
      <c r="L560" s="42">
        <v>0</v>
      </c>
      <c r="M560" s="42">
        <v>0</v>
      </c>
      <c r="N560" s="42">
        <v>2</v>
      </c>
      <c r="O560" s="42">
        <v>4</v>
      </c>
      <c r="P560" s="42">
        <v>1</v>
      </c>
      <c r="Q560" s="42">
        <v>0</v>
      </c>
      <c r="R560" s="49">
        <v>0</v>
      </c>
      <c r="S560" s="44">
        <v>0</v>
      </c>
      <c r="T560" s="45">
        <v>1</v>
      </c>
      <c r="U560" s="42">
        <v>2</v>
      </c>
      <c r="V560" s="42">
        <v>0</v>
      </c>
      <c r="W560" s="42">
        <v>0</v>
      </c>
      <c r="X560" s="42">
        <v>0</v>
      </c>
      <c r="Y560" s="42">
        <v>0</v>
      </c>
      <c r="Z560" s="42">
        <v>0</v>
      </c>
      <c r="AA560" s="42">
        <v>0</v>
      </c>
      <c r="AB560" s="42">
        <v>1</v>
      </c>
      <c r="AC560" s="42">
        <v>5</v>
      </c>
      <c r="AD560" s="42">
        <v>1</v>
      </c>
      <c r="AE560" s="42">
        <v>0</v>
      </c>
      <c r="AF560" s="42">
        <v>0</v>
      </c>
      <c r="AG560" s="49">
        <v>2</v>
      </c>
      <c r="AH560" s="49">
        <v>0</v>
      </c>
      <c r="AI560" s="49">
        <v>0</v>
      </c>
      <c r="AJ560" s="42">
        <v>0</v>
      </c>
      <c r="AK560" s="42">
        <v>0</v>
      </c>
      <c r="AL560" s="42">
        <v>0</v>
      </c>
      <c r="AM560" s="42">
        <v>0</v>
      </c>
      <c r="AN560" s="42">
        <v>1000</v>
      </c>
      <c r="AO560" s="42">
        <v>0</v>
      </c>
      <c r="AP560" s="42">
        <v>0</v>
      </c>
      <c r="AQ560" s="49">
        <v>92000005</v>
      </c>
      <c r="AR560" s="42" t="s">
        <v>137</v>
      </c>
      <c r="AS560" s="50" t="s">
        <v>138</v>
      </c>
      <c r="AT560" s="42" t="s">
        <v>592</v>
      </c>
      <c r="AU560" s="42">
        <v>0</v>
      </c>
      <c r="AV560" s="42">
        <v>40000003</v>
      </c>
      <c r="AW560" s="43" t="s">
        <v>139</v>
      </c>
      <c r="AX560" s="43" t="s">
        <v>137</v>
      </c>
      <c r="AY560" s="44">
        <v>0</v>
      </c>
      <c r="AZ560" s="44">
        <v>0</v>
      </c>
      <c r="BA560" s="54" t="s">
        <v>650</v>
      </c>
      <c r="BB560" s="42">
        <v>0</v>
      </c>
      <c r="BC560" s="45">
        <v>0</v>
      </c>
      <c r="BD560" s="42">
        <v>0</v>
      </c>
      <c r="BE560" s="42">
        <v>0</v>
      </c>
      <c r="BF560" s="42">
        <v>0</v>
      </c>
      <c r="BG560" s="42">
        <v>0</v>
      </c>
      <c r="BH560" s="73">
        <v>0</v>
      </c>
    </row>
    <row r="561" spans="3:60" ht="19.5" customHeight="1">
      <c r="C561" s="18">
        <v>62000109</v>
      </c>
      <c r="D561" s="19" t="s">
        <v>651</v>
      </c>
      <c r="E561" s="11">
        <v>1</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138</v>
      </c>
      <c r="AT561" s="18" t="s">
        <v>367</v>
      </c>
      <c r="AU561" s="18">
        <v>10003002</v>
      </c>
      <c r="AV561" s="18">
        <v>20001040</v>
      </c>
      <c r="AW561" s="19" t="s">
        <v>514</v>
      </c>
      <c r="AX561" s="19">
        <v>0</v>
      </c>
      <c r="AY561" s="13">
        <v>0</v>
      </c>
      <c r="AZ561" s="13">
        <v>0</v>
      </c>
      <c r="BA561" s="61" t="s">
        <v>652</v>
      </c>
      <c r="BB561" s="18">
        <v>0</v>
      </c>
      <c r="BC561" s="11">
        <v>0</v>
      </c>
      <c r="BD561" s="18">
        <v>0</v>
      </c>
      <c r="BE561" s="18">
        <v>0</v>
      </c>
      <c r="BF561" s="18">
        <v>0</v>
      </c>
      <c r="BG561" s="18">
        <v>0</v>
      </c>
      <c r="BH561" s="9">
        <v>0</v>
      </c>
    </row>
    <row r="562" spans="3:60" ht="19.5" customHeight="1">
      <c r="C562" s="42">
        <v>63001001</v>
      </c>
      <c r="D562" s="43" t="s">
        <v>653</v>
      </c>
      <c r="E562" s="45">
        <v>1</v>
      </c>
      <c r="F562" s="42">
        <v>63001001</v>
      </c>
      <c r="G562" s="42">
        <v>0</v>
      </c>
      <c r="H562" s="44">
        <v>0</v>
      </c>
      <c r="I562" s="42">
        <v>1</v>
      </c>
      <c r="J562" s="42">
        <v>0</v>
      </c>
      <c r="K562" s="45">
        <v>0</v>
      </c>
      <c r="L562" s="42">
        <v>0</v>
      </c>
      <c r="M562" s="42">
        <v>0</v>
      </c>
      <c r="N562" s="42">
        <v>2</v>
      </c>
      <c r="O562" s="42">
        <v>2</v>
      </c>
      <c r="P562" s="42">
        <v>1</v>
      </c>
      <c r="Q562" s="42">
        <v>0</v>
      </c>
      <c r="R562" s="49">
        <v>0</v>
      </c>
      <c r="S562" s="44">
        <v>0</v>
      </c>
      <c r="T562" s="45">
        <v>1</v>
      </c>
      <c r="U562" s="42">
        <v>2</v>
      </c>
      <c r="V562" s="42">
        <v>0</v>
      </c>
      <c r="W562" s="42">
        <v>0</v>
      </c>
      <c r="X562" s="42">
        <v>0</v>
      </c>
      <c r="Y562" s="42">
        <v>0</v>
      </c>
      <c r="Z562" s="42">
        <v>0</v>
      </c>
      <c r="AA562" s="42">
        <v>0</v>
      </c>
      <c r="AB562" s="42">
        <v>1</v>
      </c>
      <c r="AC562" s="42">
        <v>0</v>
      </c>
      <c r="AD562" s="42">
        <v>60</v>
      </c>
      <c r="AE562" s="42">
        <v>1</v>
      </c>
      <c r="AF562" s="42" t="s">
        <v>373</v>
      </c>
      <c r="AG562" s="49">
        <v>0</v>
      </c>
      <c r="AH562" s="49">
        <v>0</v>
      </c>
      <c r="AI562" s="49">
        <v>0</v>
      </c>
      <c r="AJ562" s="42">
        <v>0</v>
      </c>
      <c r="AK562" s="42">
        <v>0</v>
      </c>
      <c r="AL562" s="42">
        <v>0</v>
      </c>
      <c r="AM562" s="42">
        <v>1</v>
      </c>
      <c r="AN562" s="42">
        <v>50000</v>
      </c>
      <c r="AO562" s="42">
        <v>0</v>
      </c>
      <c r="AP562" s="42">
        <v>0</v>
      </c>
      <c r="AQ562" s="49">
        <v>0</v>
      </c>
      <c r="AR562" s="42" t="s">
        <v>654</v>
      </c>
      <c r="AS562" s="43" t="s">
        <v>137</v>
      </c>
      <c r="AT562" s="42">
        <v>0</v>
      </c>
      <c r="AU562" s="42">
        <v>0</v>
      </c>
      <c r="AV562" s="42">
        <v>0</v>
      </c>
      <c r="AW562" s="43" t="s">
        <v>655</v>
      </c>
      <c r="AX562" s="43">
        <v>0</v>
      </c>
      <c r="AY562" s="44">
        <v>0</v>
      </c>
      <c r="AZ562" s="44">
        <v>0</v>
      </c>
      <c r="BA562" s="56" t="s">
        <v>656</v>
      </c>
      <c r="BB562" s="42">
        <v>0</v>
      </c>
      <c r="BC562" s="45">
        <v>0</v>
      </c>
      <c r="BD562" s="42">
        <v>0</v>
      </c>
      <c r="BE562" s="42">
        <v>0</v>
      </c>
      <c r="BF562" s="42">
        <v>0</v>
      </c>
      <c r="BG562" s="42">
        <v>0</v>
      </c>
      <c r="BH562" s="73">
        <v>0</v>
      </c>
    </row>
    <row r="563" spans="3:60" ht="20.100000000000001" customHeight="1">
      <c r="C563" s="11">
        <v>63001002</v>
      </c>
      <c r="D563" s="12" t="s">
        <v>657</v>
      </c>
      <c r="E563" s="11">
        <v>1</v>
      </c>
      <c r="F563" s="11">
        <v>63001002</v>
      </c>
      <c r="G563" s="18">
        <v>0</v>
      </c>
      <c r="H563" s="13">
        <v>0</v>
      </c>
      <c r="I563" s="18">
        <v>1</v>
      </c>
      <c r="J563" s="18">
        <v>0</v>
      </c>
      <c r="K563" s="11">
        <v>0</v>
      </c>
      <c r="L563" s="11">
        <v>0</v>
      </c>
      <c r="M563" s="11">
        <v>0</v>
      </c>
      <c r="N563" s="11">
        <v>5</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146</v>
      </c>
      <c r="AG563" s="6">
        <v>2</v>
      </c>
      <c r="AH563" s="6">
        <v>2</v>
      </c>
      <c r="AI563" s="6">
        <v>1.5</v>
      </c>
      <c r="AJ563" s="11">
        <v>0</v>
      </c>
      <c r="AK563" s="11">
        <v>0</v>
      </c>
      <c r="AL563" s="11">
        <v>0</v>
      </c>
      <c r="AM563" s="11">
        <v>1</v>
      </c>
      <c r="AN563" s="11">
        <v>3000</v>
      </c>
      <c r="AO563" s="11">
        <v>0</v>
      </c>
      <c r="AP563" s="11">
        <v>0</v>
      </c>
      <c r="AQ563" s="6">
        <v>0</v>
      </c>
      <c r="AR563" s="11" t="s">
        <v>137</v>
      </c>
      <c r="AS563" s="12" t="s">
        <v>137</v>
      </c>
      <c r="AT563" s="11">
        <v>0</v>
      </c>
      <c r="AU563" s="18">
        <v>0</v>
      </c>
      <c r="AV563" s="18">
        <v>0</v>
      </c>
      <c r="AW563" s="12" t="s">
        <v>139</v>
      </c>
      <c r="AX563" s="11" t="s">
        <v>658</v>
      </c>
      <c r="AY563" s="13">
        <v>0</v>
      </c>
      <c r="AZ563" s="13">
        <v>0</v>
      </c>
      <c r="BA563" s="37" t="s">
        <v>659</v>
      </c>
      <c r="BB563" s="11">
        <v>0</v>
      </c>
      <c r="BC563" s="11">
        <v>0</v>
      </c>
      <c r="BD563" s="11">
        <v>0</v>
      </c>
      <c r="BE563" s="11">
        <v>0</v>
      </c>
      <c r="BF563" s="11">
        <v>0</v>
      </c>
      <c r="BG563" s="11">
        <v>0</v>
      </c>
      <c r="BH563" s="9">
        <v>0</v>
      </c>
    </row>
    <row r="564" spans="3:60" ht="20.100000000000001" customHeight="1">
      <c r="C564" s="11">
        <v>63001003</v>
      </c>
      <c r="D564" s="12" t="s">
        <v>660</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137</v>
      </c>
      <c r="AG564" s="6">
        <v>0</v>
      </c>
      <c r="AH564" s="6">
        <v>0</v>
      </c>
      <c r="AI564" s="6">
        <v>0</v>
      </c>
      <c r="AJ564" s="11">
        <v>0</v>
      </c>
      <c r="AK564" s="11">
        <v>0</v>
      </c>
      <c r="AL564" s="11">
        <v>0</v>
      </c>
      <c r="AM564" s="11">
        <v>0</v>
      </c>
      <c r="AN564" s="11">
        <v>0</v>
      </c>
      <c r="AO564" s="11">
        <v>0</v>
      </c>
      <c r="AP564" s="11">
        <v>0</v>
      </c>
      <c r="AQ564" s="6">
        <v>0</v>
      </c>
      <c r="AR564" s="11" t="s">
        <v>137</v>
      </c>
      <c r="AS564" s="12" t="s">
        <v>137</v>
      </c>
      <c r="AT564" s="11">
        <v>0</v>
      </c>
      <c r="AU564" s="18">
        <v>0</v>
      </c>
      <c r="AV564" s="18">
        <v>0</v>
      </c>
      <c r="AW564" s="12" t="s">
        <v>137</v>
      </c>
      <c r="AX564" s="11">
        <v>0</v>
      </c>
      <c r="AY564" s="13"/>
      <c r="AZ564" s="13"/>
      <c r="BA564" s="37" t="s">
        <v>661</v>
      </c>
      <c r="BB564" s="11">
        <v>0</v>
      </c>
      <c r="BC564" s="11">
        <v>0</v>
      </c>
      <c r="BD564" s="11">
        <v>0</v>
      </c>
      <c r="BE564" s="11">
        <v>0</v>
      </c>
      <c r="BF564" s="11">
        <v>0</v>
      </c>
      <c r="BG564" s="11">
        <v>0</v>
      </c>
      <c r="BH564" s="9">
        <v>0</v>
      </c>
    </row>
    <row r="565" spans="3:60" ht="19.5" customHeight="1">
      <c r="C565" s="11">
        <v>63001004</v>
      </c>
      <c r="D565" s="65" t="s">
        <v>662</v>
      </c>
      <c r="E565" s="66">
        <v>1</v>
      </c>
      <c r="F565" s="66">
        <v>63001004</v>
      </c>
      <c r="G565" s="66">
        <v>0</v>
      </c>
      <c r="H565" s="66">
        <v>0</v>
      </c>
      <c r="I565" s="18">
        <v>1</v>
      </c>
      <c r="J565" s="18">
        <v>0</v>
      </c>
      <c r="K565" s="11">
        <v>0</v>
      </c>
      <c r="L565" s="66">
        <v>0</v>
      </c>
      <c r="M565" s="66">
        <v>0</v>
      </c>
      <c r="N565" s="66">
        <v>2</v>
      </c>
      <c r="O565" s="66">
        <v>1</v>
      </c>
      <c r="P565" s="66">
        <v>0.03</v>
      </c>
      <c r="Q565" s="66">
        <v>0</v>
      </c>
      <c r="R565" s="6">
        <v>0</v>
      </c>
      <c r="S565" s="66">
        <v>0</v>
      </c>
      <c r="T565" s="66">
        <v>1</v>
      </c>
      <c r="U565" s="66">
        <v>2</v>
      </c>
      <c r="V565" s="66">
        <v>0</v>
      </c>
      <c r="W565" s="66">
        <v>0</v>
      </c>
      <c r="X565" s="66">
        <v>0</v>
      </c>
      <c r="Y565" s="66">
        <v>0</v>
      </c>
      <c r="Z565" s="66">
        <v>0</v>
      </c>
      <c r="AA565" s="66">
        <v>0</v>
      </c>
      <c r="AB565" s="66">
        <v>0</v>
      </c>
      <c r="AC565" s="66">
        <v>0</v>
      </c>
      <c r="AD565" s="66">
        <v>15</v>
      </c>
      <c r="AE565" s="66">
        <v>2</v>
      </c>
      <c r="AF565" s="66" t="s">
        <v>146</v>
      </c>
      <c r="AG565" s="66">
        <v>2</v>
      </c>
      <c r="AH565" s="66">
        <v>3</v>
      </c>
      <c r="AI565" s="66">
        <v>1.5</v>
      </c>
      <c r="AJ565" s="66">
        <v>0</v>
      </c>
      <c r="AK565" s="66">
        <v>0</v>
      </c>
      <c r="AL565" s="66">
        <v>0</v>
      </c>
      <c r="AM565" s="66">
        <v>1</v>
      </c>
      <c r="AN565" s="66">
        <v>3000</v>
      </c>
      <c r="AO565" s="66">
        <v>0.5</v>
      </c>
      <c r="AP565" s="66">
        <v>0</v>
      </c>
      <c r="AQ565" s="66">
        <v>0</v>
      </c>
      <c r="AR565" s="66">
        <v>0</v>
      </c>
      <c r="AS565" s="65" t="s">
        <v>179</v>
      </c>
      <c r="AT565" s="66">
        <v>0</v>
      </c>
      <c r="AU565" s="66">
        <v>0</v>
      </c>
      <c r="AV565" s="66">
        <v>0</v>
      </c>
      <c r="AW565" s="65" t="s">
        <v>139</v>
      </c>
      <c r="AX565" s="65">
        <v>0</v>
      </c>
      <c r="AY565" s="66">
        <v>0</v>
      </c>
      <c r="AZ565" s="66">
        <v>0</v>
      </c>
      <c r="BA565" s="70" t="str">
        <f>"普通攻击有3%概率向目标施放元素爆冰技能"</f>
        <v>普通攻击有3%概率向目标施放元素爆冰技能</v>
      </c>
      <c r="BB565" s="66">
        <v>0</v>
      </c>
      <c r="BC565" s="11">
        <v>0</v>
      </c>
      <c r="BD565" s="66">
        <v>0</v>
      </c>
      <c r="BE565" s="66">
        <v>0</v>
      </c>
      <c r="BF565" s="66">
        <v>0</v>
      </c>
      <c r="BG565" s="66">
        <v>0</v>
      </c>
      <c r="BH565" s="86" t="s">
        <v>663</v>
      </c>
    </row>
    <row r="566" spans="3:60" ht="20.100000000000001" customHeight="1">
      <c r="C566" s="11">
        <v>63002001</v>
      </c>
      <c r="D566" s="12" t="s">
        <v>664</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373</v>
      </c>
      <c r="AG566" s="6">
        <v>0</v>
      </c>
      <c r="AH566" s="6">
        <v>0</v>
      </c>
      <c r="AI566" s="6">
        <v>0</v>
      </c>
      <c r="AJ566" s="11">
        <v>0</v>
      </c>
      <c r="AK566" s="11">
        <v>0</v>
      </c>
      <c r="AL566" s="11">
        <v>0</v>
      </c>
      <c r="AM566" s="11">
        <v>1</v>
      </c>
      <c r="AN566" s="11">
        <v>50000</v>
      </c>
      <c r="AO566" s="11">
        <v>0</v>
      </c>
      <c r="AP566" s="11">
        <v>0</v>
      </c>
      <c r="AQ566" s="6">
        <v>0</v>
      </c>
      <c r="AR566" s="11" t="s">
        <v>665</v>
      </c>
      <c r="AS566" s="12" t="s">
        <v>137</v>
      </c>
      <c r="AT566" s="11">
        <v>0</v>
      </c>
      <c r="AU566" s="18">
        <v>0</v>
      </c>
      <c r="AV566" s="18">
        <v>0</v>
      </c>
      <c r="AW566" s="12" t="s">
        <v>655</v>
      </c>
      <c r="AX566" s="11">
        <v>0</v>
      </c>
      <c r="AY566" s="13">
        <v>0</v>
      </c>
      <c r="AZ566" s="13">
        <v>0</v>
      </c>
      <c r="BA566" s="37" t="s">
        <v>666</v>
      </c>
      <c r="BB566" s="11">
        <v>0</v>
      </c>
      <c r="BC566" s="11">
        <v>0</v>
      </c>
      <c r="BD566" s="11">
        <v>0</v>
      </c>
      <c r="BE566" s="11">
        <v>0</v>
      </c>
      <c r="BF566" s="11">
        <v>0</v>
      </c>
      <c r="BG566" s="11">
        <v>0</v>
      </c>
      <c r="BH566" s="9">
        <v>0</v>
      </c>
    </row>
    <row r="567" spans="3:60" ht="20.100000000000001" customHeight="1">
      <c r="C567" s="11">
        <v>63002002</v>
      </c>
      <c r="D567" s="12" t="s">
        <v>660</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137</v>
      </c>
      <c r="AG567" s="6">
        <v>0</v>
      </c>
      <c r="AH567" s="6">
        <v>0</v>
      </c>
      <c r="AI567" s="6">
        <v>0</v>
      </c>
      <c r="AJ567" s="11">
        <v>0</v>
      </c>
      <c r="AK567" s="11">
        <v>0</v>
      </c>
      <c r="AL567" s="11">
        <v>0</v>
      </c>
      <c r="AM567" s="11">
        <v>0</v>
      </c>
      <c r="AN567" s="11">
        <v>0</v>
      </c>
      <c r="AO567" s="11">
        <v>0</v>
      </c>
      <c r="AP567" s="11">
        <v>0</v>
      </c>
      <c r="AQ567" s="6">
        <v>0</v>
      </c>
      <c r="AR567" s="11" t="s">
        <v>137</v>
      </c>
      <c r="AS567" s="12" t="s">
        <v>137</v>
      </c>
      <c r="AT567" s="11">
        <v>0</v>
      </c>
      <c r="AU567" s="18">
        <v>0</v>
      </c>
      <c r="AV567" s="18">
        <v>0</v>
      </c>
      <c r="AW567" s="12" t="s">
        <v>137</v>
      </c>
      <c r="AX567" s="11">
        <v>0</v>
      </c>
      <c r="AY567" s="13"/>
      <c r="AZ567" s="13"/>
      <c r="BA567" s="37" t="s">
        <v>661</v>
      </c>
      <c r="BB567" s="11">
        <v>0</v>
      </c>
      <c r="BC567" s="11">
        <v>0</v>
      </c>
      <c r="BD567" s="11">
        <v>0</v>
      </c>
      <c r="BE567" s="11">
        <v>0</v>
      </c>
      <c r="BF567" s="11">
        <v>0</v>
      </c>
      <c r="BG567" s="11">
        <v>0</v>
      </c>
      <c r="BH567" s="9">
        <v>0</v>
      </c>
    </row>
    <row r="568" spans="3:60" ht="20.100000000000001" customHeight="1">
      <c r="C568" s="11">
        <v>63002003</v>
      </c>
      <c r="D568" s="12" t="s">
        <v>667</v>
      </c>
      <c r="E568" s="11">
        <v>1</v>
      </c>
      <c r="F568" s="11">
        <v>63002003</v>
      </c>
      <c r="G568" s="11">
        <v>0</v>
      </c>
      <c r="H568" s="13">
        <v>0</v>
      </c>
      <c r="I568" s="18">
        <v>1</v>
      </c>
      <c r="J568" s="18">
        <v>0</v>
      </c>
      <c r="K568" s="11">
        <v>0</v>
      </c>
      <c r="L568" s="11">
        <v>0</v>
      </c>
      <c r="M568" s="11">
        <v>0</v>
      </c>
      <c r="N568" s="11">
        <v>5</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137</v>
      </c>
      <c r="AG568" s="6">
        <v>0</v>
      </c>
      <c r="AH568" s="6">
        <v>0</v>
      </c>
      <c r="AI568" s="6">
        <v>0</v>
      </c>
      <c r="AJ568" s="11">
        <v>0</v>
      </c>
      <c r="AK568" s="11">
        <v>0</v>
      </c>
      <c r="AL568" s="11">
        <v>0</v>
      </c>
      <c r="AM568" s="11">
        <v>0</v>
      </c>
      <c r="AN568" s="11">
        <v>0</v>
      </c>
      <c r="AO568" s="11">
        <v>0</v>
      </c>
      <c r="AP568" s="11">
        <v>0</v>
      </c>
      <c r="AQ568" s="6">
        <v>90000006</v>
      </c>
      <c r="AR568" s="11" t="s">
        <v>137</v>
      </c>
      <c r="AS568" s="12" t="s">
        <v>137</v>
      </c>
      <c r="AT568" s="11">
        <v>0</v>
      </c>
      <c r="AU568" s="18">
        <v>0</v>
      </c>
      <c r="AV568" s="18">
        <v>0</v>
      </c>
      <c r="AW568" s="12" t="s">
        <v>137</v>
      </c>
      <c r="AX568" s="11" t="s">
        <v>668</v>
      </c>
      <c r="AY568" s="13"/>
      <c r="AZ568" s="13"/>
      <c r="BA568" s="37" t="s">
        <v>669</v>
      </c>
      <c r="BB568" s="11">
        <v>0</v>
      </c>
      <c r="BC568" s="11">
        <v>0</v>
      </c>
      <c r="BD568" s="11">
        <v>0</v>
      </c>
      <c r="BE568" s="11">
        <v>0</v>
      </c>
      <c r="BF568" s="11">
        <v>0</v>
      </c>
      <c r="BG568" s="11">
        <v>0</v>
      </c>
      <c r="BH568" s="9">
        <v>0</v>
      </c>
    </row>
    <row r="569" spans="3:60" ht="20.100000000000001" customHeight="1">
      <c r="C569" s="11">
        <v>63002004</v>
      </c>
      <c r="D569" s="65" t="s">
        <v>670</v>
      </c>
      <c r="E569" s="66">
        <v>1</v>
      </c>
      <c r="F569" s="66">
        <v>63001004</v>
      </c>
      <c r="G569" s="66">
        <v>0</v>
      </c>
      <c r="H569" s="66">
        <v>0</v>
      </c>
      <c r="I569" s="18">
        <v>1</v>
      </c>
      <c r="J569" s="18">
        <v>0</v>
      </c>
      <c r="K569" s="11">
        <v>0</v>
      </c>
      <c r="L569" s="66">
        <v>0</v>
      </c>
      <c r="M569" s="66">
        <v>0</v>
      </c>
      <c r="N569" s="66">
        <v>2</v>
      </c>
      <c r="O569" s="66">
        <v>1</v>
      </c>
      <c r="P569" s="66">
        <v>0.1</v>
      </c>
      <c r="Q569" s="66">
        <v>0</v>
      </c>
      <c r="R569" s="6">
        <v>0</v>
      </c>
      <c r="S569" s="66">
        <v>0</v>
      </c>
      <c r="T569" s="66">
        <v>1</v>
      </c>
      <c r="U569" s="66">
        <v>2</v>
      </c>
      <c r="V569" s="66">
        <v>0</v>
      </c>
      <c r="W569" s="66">
        <v>0</v>
      </c>
      <c r="X569" s="66">
        <v>0</v>
      </c>
      <c r="Y569" s="66">
        <v>0</v>
      </c>
      <c r="Z569" s="66">
        <v>0</v>
      </c>
      <c r="AA569" s="66">
        <v>0</v>
      </c>
      <c r="AB569" s="66">
        <v>0</v>
      </c>
      <c r="AC569" s="66">
        <v>0</v>
      </c>
      <c r="AD569" s="66">
        <v>30</v>
      </c>
      <c r="AE569" s="66">
        <v>0</v>
      </c>
      <c r="AF569" s="66">
        <v>0</v>
      </c>
      <c r="AG569" s="66">
        <v>0</v>
      </c>
      <c r="AH569" s="66">
        <v>0</v>
      </c>
      <c r="AI569" s="66">
        <v>0</v>
      </c>
      <c r="AJ569" s="66">
        <v>0</v>
      </c>
      <c r="AK569" s="66">
        <v>0</v>
      </c>
      <c r="AL569" s="66">
        <v>0</v>
      </c>
      <c r="AM569" s="66">
        <v>1</v>
      </c>
      <c r="AN569" s="66">
        <v>3000</v>
      </c>
      <c r="AO569" s="66">
        <v>0.5</v>
      </c>
      <c r="AP569" s="66">
        <v>0</v>
      </c>
      <c r="AQ569" s="66">
        <v>0</v>
      </c>
      <c r="AR569" s="66">
        <v>90000007</v>
      </c>
      <c r="AS569" s="65" t="s">
        <v>138</v>
      </c>
      <c r="AT569" s="66">
        <v>0</v>
      </c>
      <c r="AU569" s="66">
        <v>0</v>
      </c>
      <c r="AV569" s="66">
        <v>0</v>
      </c>
      <c r="AW569" s="65" t="s">
        <v>139</v>
      </c>
      <c r="AX569" s="65">
        <v>0</v>
      </c>
      <c r="AY569" s="66">
        <v>0</v>
      </c>
      <c r="AZ569" s="66">
        <v>0</v>
      </c>
      <c r="BA569" s="70" t="s">
        <v>671</v>
      </c>
      <c r="BB569" s="66">
        <v>0</v>
      </c>
      <c r="BC569" s="11">
        <v>0</v>
      </c>
      <c r="BD569" s="66">
        <v>0</v>
      </c>
      <c r="BE569" s="66">
        <v>0</v>
      </c>
      <c r="BF569" s="66">
        <v>0</v>
      </c>
      <c r="BG569" s="66">
        <v>0</v>
      </c>
      <c r="BH569" s="87" t="s">
        <v>672</v>
      </c>
    </row>
    <row r="570" spans="3:60" ht="20.100000000000001" customHeight="1">
      <c r="C570" s="11">
        <v>63003001</v>
      </c>
      <c r="D570" s="12" t="s">
        <v>673</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674</v>
      </c>
      <c r="AS570" s="12" t="s">
        <v>137</v>
      </c>
      <c r="AT570" s="11">
        <v>0</v>
      </c>
      <c r="AU570" s="18">
        <v>0</v>
      </c>
      <c r="AV570" s="18">
        <v>0</v>
      </c>
      <c r="AW570" s="12" t="s">
        <v>655</v>
      </c>
      <c r="AX570" s="11">
        <v>0</v>
      </c>
      <c r="AY570" s="13">
        <v>0</v>
      </c>
      <c r="AZ570" s="13">
        <v>0</v>
      </c>
      <c r="BA570" s="37" t="s">
        <v>675</v>
      </c>
      <c r="BB570" s="11">
        <v>0</v>
      </c>
      <c r="BC570" s="11">
        <v>0</v>
      </c>
      <c r="BD570" s="11">
        <v>0</v>
      </c>
      <c r="BE570" s="11">
        <v>0</v>
      </c>
      <c r="BF570" s="11">
        <v>0</v>
      </c>
      <c r="BG570" s="11">
        <v>0</v>
      </c>
      <c r="BH570" s="9">
        <v>0</v>
      </c>
    </row>
    <row r="571" spans="3:60" ht="20.100000000000001" customHeight="1">
      <c r="C571" s="11">
        <v>63003002</v>
      </c>
      <c r="D571" s="12" t="s">
        <v>676</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137</v>
      </c>
      <c r="AG571" s="6">
        <v>0</v>
      </c>
      <c r="AH571" s="6">
        <v>0</v>
      </c>
      <c r="AI571" s="6">
        <v>0</v>
      </c>
      <c r="AJ571" s="11">
        <v>0</v>
      </c>
      <c r="AK571" s="11">
        <v>0</v>
      </c>
      <c r="AL571" s="11">
        <v>0</v>
      </c>
      <c r="AM571" s="11">
        <v>0</v>
      </c>
      <c r="AN571" s="11">
        <v>0</v>
      </c>
      <c r="AO571" s="11">
        <v>0</v>
      </c>
      <c r="AP571" s="11">
        <v>0</v>
      </c>
      <c r="AQ571" s="6">
        <v>0</v>
      </c>
      <c r="AR571" s="11" t="s">
        <v>137</v>
      </c>
      <c r="AS571" s="12" t="s">
        <v>137</v>
      </c>
      <c r="AT571" s="11">
        <v>0</v>
      </c>
      <c r="AU571" s="18">
        <v>0</v>
      </c>
      <c r="AV571" s="18">
        <v>0</v>
      </c>
      <c r="AW571" s="12" t="s">
        <v>137</v>
      </c>
      <c r="AX571" s="11">
        <v>0</v>
      </c>
      <c r="AY571" s="13"/>
      <c r="AZ571" s="13"/>
      <c r="BA571" s="37" t="s">
        <v>677</v>
      </c>
      <c r="BB571" s="11">
        <v>0</v>
      </c>
      <c r="BC571" s="11">
        <v>0</v>
      </c>
      <c r="BD571" s="11">
        <v>0</v>
      </c>
      <c r="BE571" s="11">
        <v>0</v>
      </c>
      <c r="BF571" s="11">
        <v>0</v>
      </c>
      <c r="BG571" s="11">
        <v>0</v>
      </c>
      <c r="BH571" s="9">
        <v>0</v>
      </c>
    </row>
    <row r="572" spans="3:60" ht="20.100000000000001" customHeight="1">
      <c r="C572" s="11">
        <v>63003003</v>
      </c>
      <c r="D572" s="12" t="s">
        <v>678</v>
      </c>
      <c r="E572" s="11">
        <v>1</v>
      </c>
      <c r="F572" s="11">
        <v>63003003</v>
      </c>
      <c r="G572" s="11">
        <v>0</v>
      </c>
      <c r="H572" s="13">
        <v>0</v>
      </c>
      <c r="I572" s="18">
        <v>1</v>
      </c>
      <c r="J572" s="18">
        <v>0</v>
      </c>
      <c r="K572" s="11">
        <v>0</v>
      </c>
      <c r="L572" s="11">
        <v>0</v>
      </c>
      <c r="M572" s="11">
        <v>0</v>
      </c>
      <c r="N572" s="11">
        <v>5</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137</v>
      </c>
      <c r="AG572" s="6">
        <v>0</v>
      </c>
      <c r="AH572" s="6">
        <v>0</v>
      </c>
      <c r="AI572" s="6">
        <v>0</v>
      </c>
      <c r="AJ572" s="11">
        <v>0</v>
      </c>
      <c r="AK572" s="11">
        <v>0</v>
      </c>
      <c r="AL572" s="11">
        <v>0</v>
      </c>
      <c r="AM572" s="11">
        <v>0</v>
      </c>
      <c r="AN572" s="11">
        <v>0</v>
      </c>
      <c r="AO572" s="11">
        <v>0</v>
      </c>
      <c r="AP572" s="11">
        <v>0</v>
      </c>
      <c r="AQ572" s="6">
        <v>90000006</v>
      </c>
      <c r="AR572" s="11" t="s">
        <v>137</v>
      </c>
      <c r="AS572" s="12" t="s">
        <v>137</v>
      </c>
      <c r="AT572" s="11">
        <v>0</v>
      </c>
      <c r="AU572" s="18">
        <v>0</v>
      </c>
      <c r="AV572" s="18">
        <v>0</v>
      </c>
      <c r="AW572" s="12" t="s">
        <v>137</v>
      </c>
      <c r="AX572" s="11" t="s">
        <v>679</v>
      </c>
      <c r="AY572" s="13"/>
      <c r="AZ572" s="13"/>
      <c r="BA572" s="37" t="s">
        <v>680</v>
      </c>
      <c r="BB572" s="11">
        <v>0</v>
      </c>
      <c r="BC572" s="11">
        <v>0</v>
      </c>
      <c r="BD572" s="11">
        <v>0</v>
      </c>
      <c r="BE572" s="11">
        <v>0</v>
      </c>
      <c r="BF572" s="11">
        <v>0</v>
      </c>
      <c r="BG572" s="11">
        <v>0</v>
      </c>
      <c r="BH572" s="9">
        <v>0</v>
      </c>
    </row>
    <row r="573" spans="3:60" ht="20.100000000000001" customHeight="1">
      <c r="C573" s="11">
        <v>63003004</v>
      </c>
      <c r="D573" s="65" t="s">
        <v>681</v>
      </c>
      <c r="E573" s="66">
        <v>1</v>
      </c>
      <c r="F573" s="66">
        <v>63001004</v>
      </c>
      <c r="G573" s="66">
        <v>0</v>
      </c>
      <c r="H573" s="66">
        <v>0</v>
      </c>
      <c r="I573" s="18">
        <v>1</v>
      </c>
      <c r="J573" s="18">
        <v>0</v>
      </c>
      <c r="K573" s="11">
        <v>0</v>
      </c>
      <c r="L573" s="66">
        <v>0</v>
      </c>
      <c r="M573" s="66">
        <v>0</v>
      </c>
      <c r="N573" s="66">
        <v>2</v>
      </c>
      <c r="O573" s="66">
        <v>5</v>
      </c>
      <c r="P573" s="66">
        <v>0.05</v>
      </c>
      <c r="Q573" s="66">
        <v>0</v>
      </c>
      <c r="R573" s="6">
        <v>0</v>
      </c>
      <c r="S573" s="66">
        <v>0</v>
      </c>
      <c r="T573" s="66">
        <v>1</v>
      </c>
      <c r="U573" s="66">
        <v>2</v>
      </c>
      <c r="V573" s="66">
        <v>0</v>
      </c>
      <c r="W573" s="66">
        <v>0</v>
      </c>
      <c r="X573" s="66">
        <v>0</v>
      </c>
      <c r="Y573" s="66">
        <v>0</v>
      </c>
      <c r="Z573" s="66">
        <v>0</v>
      </c>
      <c r="AA573" s="66">
        <v>0</v>
      </c>
      <c r="AB573" s="66">
        <v>0</v>
      </c>
      <c r="AC573" s="66">
        <v>0</v>
      </c>
      <c r="AD573" s="66">
        <v>3</v>
      </c>
      <c r="AE573" s="66">
        <v>1</v>
      </c>
      <c r="AF573" s="66">
        <v>1</v>
      </c>
      <c r="AG573" s="66">
        <v>2</v>
      </c>
      <c r="AH573" s="66">
        <v>0</v>
      </c>
      <c r="AI573" s="66">
        <v>2</v>
      </c>
      <c r="AJ573" s="66">
        <v>0</v>
      </c>
      <c r="AK573" s="66">
        <v>0</v>
      </c>
      <c r="AL573" s="66">
        <v>0</v>
      </c>
      <c r="AM573" s="66">
        <v>1</v>
      </c>
      <c r="AN573" s="66">
        <v>10000</v>
      </c>
      <c r="AO573" s="66">
        <v>0.5</v>
      </c>
      <c r="AP573" s="66">
        <v>0</v>
      </c>
      <c r="AQ573" s="66">
        <v>0</v>
      </c>
      <c r="AR573" s="66" t="s">
        <v>137</v>
      </c>
      <c r="AS573" s="65" t="s">
        <v>138</v>
      </c>
      <c r="AT573" s="66">
        <v>0</v>
      </c>
      <c r="AU573" s="66">
        <v>0</v>
      </c>
      <c r="AV573" s="66">
        <v>0</v>
      </c>
      <c r="AW573" s="65" t="s">
        <v>139</v>
      </c>
      <c r="AX573" s="65" t="s">
        <v>137</v>
      </c>
      <c r="AY573" s="66">
        <v>0</v>
      </c>
      <c r="AZ573" s="66">
        <v>0</v>
      </c>
      <c r="BA573" s="70" t="s">
        <v>682</v>
      </c>
      <c r="BB573" s="66">
        <v>0</v>
      </c>
      <c r="BC573" s="11">
        <v>0</v>
      </c>
      <c r="BD573" s="66">
        <v>0</v>
      </c>
      <c r="BE573" s="66">
        <v>0</v>
      </c>
      <c r="BF573" s="66">
        <v>0</v>
      </c>
      <c r="BG573" s="66">
        <v>0</v>
      </c>
      <c r="BH573" s="87" t="s">
        <v>683</v>
      </c>
    </row>
    <row r="574" spans="3:60" ht="20.100000000000001" customHeight="1">
      <c r="C574" s="11">
        <v>63101001</v>
      </c>
      <c r="D574" s="12" t="s">
        <v>684</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137</v>
      </c>
      <c r="AT574" s="11">
        <v>0</v>
      </c>
      <c r="AU574" s="18">
        <v>0</v>
      </c>
      <c r="AV574" s="18">
        <v>0</v>
      </c>
      <c r="AW574" s="12" t="s">
        <v>655</v>
      </c>
      <c r="AX574" s="11">
        <v>0</v>
      </c>
      <c r="AY574" s="13">
        <v>0</v>
      </c>
      <c r="AZ574" s="13">
        <v>0</v>
      </c>
      <c r="BA574" s="37" t="s">
        <v>685</v>
      </c>
      <c r="BB574" s="11">
        <v>0</v>
      </c>
      <c r="BC574" s="11">
        <v>0</v>
      </c>
      <c r="BD574" s="11">
        <v>0</v>
      </c>
      <c r="BE574" s="11">
        <v>0</v>
      </c>
      <c r="BF574" s="11">
        <v>0</v>
      </c>
      <c r="BG574" s="11">
        <v>0</v>
      </c>
      <c r="BH574" s="9">
        <v>0</v>
      </c>
    </row>
    <row r="575" spans="3:60" ht="20.100000000000001" customHeight="1">
      <c r="C575" s="11">
        <v>63101002</v>
      </c>
      <c r="D575" s="12" t="s">
        <v>686</v>
      </c>
      <c r="E575" s="11">
        <v>1</v>
      </c>
      <c r="F575" s="11">
        <v>63002003</v>
      </c>
      <c r="G575" s="11">
        <v>0</v>
      </c>
      <c r="H575" s="13">
        <v>0</v>
      </c>
      <c r="I575" s="18">
        <v>1</v>
      </c>
      <c r="J575" s="18">
        <v>0</v>
      </c>
      <c r="K575" s="11">
        <v>0</v>
      </c>
      <c r="L575" s="11">
        <v>0</v>
      </c>
      <c r="M575" s="11">
        <v>0</v>
      </c>
      <c r="N575" s="11">
        <v>5</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137</v>
      </c>
      <c r="AG575" s="6">
        <v>0</v>
      </c>
      <c r="AH575" s="6">
        <v>0</v>
      </c>
      <c r="AI575" s="6">
        <v>0</v>
      </c>
      <c r="AJ575" s="11">
        <v>0</v>
      </c>
      <c r="AK575" s="11">
        <v>0</v>
      </c>
      <c r="AL575" s="11">
        <v>0</v>
      </c>
      <c r="AM575" s="11">
        <v>0</v>
      </c>
      <c r="AN575" s="11">
        <v>0</v>
      </c>
      <c r="AO575" s="11">
        <v>0</v>
      </c>
      <c r="AP575" s="11">
        <v>0</v>
      </c>
      <c r="AQ575" s="6">
        <v>90000006</v>
      </c>
      <c r="AR575" s="11" t="s">
        <v>137</v>
      </c>
      <c r="AS575" s="12" t="s">
        <v>137</v>
      </c>
      <c r="AT575" s="11">
        <v>0</v>
      </c>
      <c r="AU575" s="18">
        <v>0</v>
      </c>
      <c r="AV575" s="18">
        <v>0</v>
      </c>
      <c r="AW575" s="12" t="s">
        <v>137</v>
      </c>
      <c r="AX575" s="11" t="s">
        <v>687</v>
      </c>
      <c r="AY575" s="13"/>
      <c r="AZ575" s="13"/>
      <c r="BA575" s="37" t="s">
        <v>688</v>
      </c>
      <c r="BB575" s="11">
        <v>0</v>
      </c>
      <c r="BC575" s="11">
        <v>0</v>
      </c>
      <c r="BD575" s="11">
        <v>0</v>
      </c>
      <c r="BE575" s="11">
        <v>0</v>
      </c>
      <c r="BF575" s="11">
        <v>0</v>
      </c>
      <c r="BG575" s="11">
        <v>0</v>
      </c>
      <c r="BH575" s="9">
        <v>0</v>
      </c>
    </row>
    <row r="576" spans="3:60" ht="20.100000000000001" customHeight="1">
      <c r="C576" s="11">
        <v>63101003</v>
      </c>
      <c r="D576" s="12" t="s">
        <v>689</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137</v>
      </c>
      <c r="AG576" s="6">
        <v>0</v>
      </c>
      <c r="AH576" s="6">
        <v>0</v>
      </c>
      <c r="AI576" s="6">
        <v>0</v>
      </c>
      <c r="AJ576" s="11">
        <v>0</v>
      </c>
      <c r="AK576" s="11">
        <v>0</v>
      </c>
      <c r="AL576" s="11">
        <v>0</v>
      </c>
      <c r="AM576" s="11">
        <v>0</v>
      </c>
      <c r="AN576" s="11">
        <v>0</v>
      </c>
      <c r="AO576" s="11">
        <v>0</v>
      </c>
      <c r="AP576" s="11">
        <v>0</v>
      </c>
      <c r="AQ576" s="6">
        <v>0</v>
      </c>
      <c r="AR576" s="11" t="s">
        <v>137</v>
      </c>
      <c r="AS576" s="12" t="s">
        <v>137</v>
      </c>
      <c r="AT576" s="11">
        <v>0</v>
      </c>
      <c r="AU576" s="18">
        <v>0</v>
      </c>
      <c r="AV576" s="18">
        <v>0</v>
      </c>
      <c r="AW576" s="12" t="s">
        <v>137</v>
      </c>
      <c r="AX576" s="11">
        <v>0</v>
      </c>
      <c r="AY576" s="13"/>
      <c r="AZ576" s="13"/>
      <c r="BA576" s="37" t="s">
        <v>690</v>
      </c>
      <c r="BB576" s="11">
        <v>0</v>
      </c>
      <c r="BC576" s="11">
        <v>0</v>
      </c>
      <c r="BD576" s="11">
        <v>0</v>
      </c>
      <c r="BE576" s="11">
        <v>0</v>
      </c>
      <c r="BF576" s="11">
        <v>0</v>
      </c>
      <c r="BG576" s="11">
        <v>0</v>
      </c>
      <c r="BH576" s="9">
        <v>0</v>
      </c>
    </row>
    <row r="577" spans="3:60" ht="20.100000000000001" customHeight="1">
      <c r="C577" s="11">
        <v>63101004</v>
      </c>
      <c r="D577" s="65" t="s">
        <v>691</v>
      </c>
      <c r="E577" s="66">
        <v>1</v>
      </c>
      <c r="F577" s="66">
        <v>63001004</v>
      </c>
      <c r="G577" s="66">
        <v>0</v>
      </c>
      <c r="H577" s="66">
        <v>0</v>
      </c>
      <c r="I577" s="18">
        <v>1</v>
      </c>
      <c r="J577" s="18">
        <v>0</v>
      </c>
      <c r="K577" s="11">
        <v>0</v>
      </c>
      <c r="L577" s="66">
        <v>0</v>
      </c>
      <c r="M577" s="66">
        <v>0</v>
      </c>
      <c r="N577" s="66">
        <v>2</v>
      </c>
      <c r="O577" s="66">
        <v>1</v>
      </c>
      <c r="P577" s="66">
        <v>0.03</v>
      </c>
      <c r="Q577" s="66">
        <v>0</v>
      </c>
      <c r="R577" s="6">
        <v>0</v>
      </c>
      <c r="S577" s="66">
        <v>0</v>
      </c>
      <c r="T577" s="66">
        <v>1</v>
      </c>
      <c r="U577" s="66">
        <v>2</v>
      </c>
      <c r="V577" s="66">
        <v>0</v>
      </c>
      <c r="W577" s="66">
        <v>0</v>
      </c>
      <c r="X577" s="66">
        <v>0</v>
      </c>
      <c r="Y577" s="66">
        <v>0</v>
      </c>
      <c r="Z577" s="66">
        <v>0</v>
      </c>
      <c r="AA577" s="66">
        <v>0</v>
      </c>
      <c r="AB577" s="66">
        <v>0</v>
      </c>
      <c r="AC577" s="66">
        <v>0</v>
      </c>
      <c r="AD577" s="66">
        <v>15</v>
      </c>
      <c r="AE577" s="66">
        <v>1</v>
      </c>
      <c r="AF577" s="66">
        <v>1</v>
      </c>
      <c r="AG577" s="66">
        <v>2</v>
      </c>
      <c r="AH577" s="66">
        <v>0</v>
      </c>
      <c r="AI577" s="66">
        <v>2</v>
      </c>
      <c r="AJ577" s="66">
        <v>0</v>
      </c>
      <c r="AK577" s="66">
        <v>0</v>
      </c>
      <c r="AL577" s="66">
        <v>0</v>
      </c>
      <c r="AM577" s="66">
        <v>1</v>
      </c>
      <c r="AN577" s="66">
        <v>10000</v>
      </c>
      <c r="AO577" s="66">
        <v>0.5</v>
      </c>
      <c r="AP577" s="66">
        <v>0</v>
      </c>
      <c r="AQ577" s="66">
        <v>0</v>
      </c>
      <c r="AR577" s="66" t="s">
        <v>137</v>
      </c>
      <c r="AS577" s="65" t="s">
        <v>138</v>
      </c>
      <c r="AT577" s="66">
        <v>0</v>
      </c>
      <c r="AU577" s="66">
        <v>0</v>
      </c>
      <c r="AV577" s="66">
        <v>0</v>
      </c>
      <c r="AW577" s="65" t="s">
        <v>139</v>
      </c>
      <c r="AX577" s="65" t="s">
        <v>137</v>
      </c>
      <c r="AY577" s="66">
        <v>0</v>
      </c>
      <c r="AZ577" s="66">
        <v>0</v>
      </c>
      <c r="BA577" s="70" t="s">
        <v>692</v>
      </c>
      <c r="BB577" s="66">
        <v>0</v>
      </c>
      <c r="BC577" s="11">
        <v>0</v>
      </c>
      <c r="BD577" s="66">
        <v>0</v>
      </c>
      <c r="BE577" s="66">
        <v>0</v>
      </c>
      <c r="BF577" s="66">
        <v>0</v>
      </c>
      <c r="BG577" s="66">
        <v>0</v>
      </c>
      <c r="BH577" s="87" t="s">
        <v>693</v>
      </c>
    </row>
    <row r="578" spans="3:60" ht="20.100000000000001" customHeight="1">
      <c r="C578" s="11">
        <v>63102001</v>
      </c>
      <c r="D578" s="12" t="s">
        <v>694</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137</v>
      </c>
      <c r="AT578" s="11">
        <v>0</v>
      </c>
      <c r="AU578" s="18">
        <v>0</v>
      </c>
      <c r="AV578" s="18">
        <v>0</v>
      </c>
      <c r="AW578" s="12" t="s">
        <v>655</v>
      </c>
      <c r="AX578" s="11">
        <v>0</v>
      </c>
      <c r="AY578" s="13">
        <v>0</v>
      </c>
      <c r="AZ578" s="13">
        <v>0</v>
      </c>
      <c r="BA578" s="37" t="s">
        <v>695</v>
      </c>
      <c r="BB578" s="11">
        <v>0</v>
      </c>
      <c r="BC578" s="11">
        <v>0</v>
      </c>
      <c r="BD578" s="11">
        <v>0</v>
      </c>
      <c r="BE578" s="11">
        <v>0</v>
      </c>
      <c r="BF578" s="11">
        <v>0</v>
      </c>
      <c r="BG578" s="11">
        <v>0</v>
      </c>
      <c r="BH578" s="9">
        <v>0</v>
      </c>
    </row>
    <row r="579" spans="3:60" ht="20.100000000000001" customHeight="1">
      <c r="C579" s="11">
        <v>63102002</v>
      </c>
      <c r="D579" s="12" t="s">
        <v>689</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137</v>
      </c>
      <c r="AG579" s="6">
        <v>0</v>
      </c>
      <c r="AH579" s="6">
        <v>0</v>
      </c>
      <c r="AI579" s="6">
        <v>0</v>
      </c>
      <c r="AJ579" s="11">
        <v>0</v>
      </c>
      <c r="AK579" s="11">
        <v>0</v>
      </c>
      <c r="AL579" s="11">
        <v>0</v>
      </c>
      <c r="AM579" s="11">
        <v>0</v>
      </c>
      <c r="AN579" s="11">
        <v>0</v>
      </c>
      <c r="AO579" s="11">
        <v>0</v>
      </c>
      <c r="AP579" s="11">
        <v>0</v>
      </c>
      <c r="AQ579" s="6">
        <v>0</v>
      </c>
      <c r="AR579" s="11" t="s">
        <v>137</v>
      </c>
      <c r="AS579" s="12" t="s">
        <v>137</v>
      </c>
      <c r="AT579" s="11">
        <v>0</v>
      </c>
      <c r="AU579" s="18">
        <v>0</v>
      </c>
      <c r="AV579" s="18">
        <v>0</v>
      </c>
      <c r="AW579" s="12" t="s">
        <v>137</v>
      </c>
      <c r="AX579" s="11">
        <v>0</v>
      </c>
      <c r="AY579" s="13"/>
      <c r="AZ579" s="13"/>
      <c r="BA579" s="37" t="s">
        <v>690</v>
      </c>
      <c r="BB579" s="11">
        <v>0</v>
      </c>
      <c r="BC579" s="11">
        <v>0</v>
      </c>
      <c r="BD579" s="11">
        <v>0</v>
      </c>
      <c r="BE579" s="11">
        <v>0</v>
      </c>
      <c r="BF579" s="11">
        <v>0</v>
      </c>
      <c r="BG579" s="11">
        <v>0</v>
      </c>
      <c r="BH579" s="9">
        <v>0</v>
      </c>
    </row>
    <row r="580" spans="3:60" ht="20.100000000000001" customHeight="1">
      <c r="C580" s="11">
        <v>63102003</v>
      </c>
      <c r="D580" s="12" t="s">
        <v>696</v>
      </c>
      <c r="E580" s="11">
        <v>1</v>
      </c>
      <c r="F580" s="11">
        <v>63002003</v>
      </c>
      <c r="G580" s="11">
        <v>0</v>
      </c>
      <c r="H580" s="13">
        <v>0</v>
      </c>
      <c r="I580" s="18">
        <v>1</v>
      </c>
      <c r="J580" s="18">
        <v>0</v>
      </c>
      <c r="K580" s="11">
        <v>0</v>
      </c>
      <c r="L580" s="11">
        <v>0</v>
      </c>
      <c r="M580" s="11">
        <v>0</v>
      </c>
      <c r="N580" s="11">
        <v>5</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137</v>
      </c>
      <c r="AG580" s="6">
        <v>0</v>
      </c>
      <c r="AH580" s="6">
        <v>0</v>
      </c>
      <c r="AI580" s="6">
        <v>0</v>
      </c>
      <c r="AJ580" s="11">
        <v>0</v>
      </c>
      <c r="AK580" s="11">
        <v>0</v>
      </c>
      <c r="AL580" s="11">
        <v>0</v>
      </c>
      <c r="AM580" s="11">
        <v>0</v>
      </c>
      <c r="AN580" s="11">
        <v>0</v>
      </c>
      <c r="AO580" s="11">
        <v>0</v>
      </c>
      <c r="AP580" s="11">
        <v>0</v>
      </c>
      <c r="AQ580" s="6">
        <v>90000006</v>
      </c>
      <c r="AR580" s="11" t="s">
        <v>137</v>
      </c>
      <c r="AS580" s="12" t="s">
        <v>137</v>
      </c>
      <c r="AT580" s="11">
        <v>0</v>
      </c>
      <c r="AU580" s="18">
        <v>0</v>
      </c>
      <c r="AV580" s="18">
        <v>0</v>
      </c>
      <c r="AW580" s="12" t="s">
        <v>137</v>
      </c>
      <c r="AX580" s="11" t="s">
        <v>697</v>
      </c>
      <c r="AY580" s="13"/>
      <c r="AZ580" s="13"/>
      <c r="BA580" s="37" t="s">
        <v>698</v>
      </c>
      <c r="BB580" s="11">
        <v>0</v>
      </c>
      <c r="BC580" s="11">
        <v>0</v>
      </c>
      <c r="BD580" s="11">
        <v>0</v>
      </c>
      <c r="BE580" s="11">
        <v>0</v>
      </c>
      <c r="BF580" s="11">
        <v>0</v>
      </c>
      <c r="BG580" s="11">
        <v>0</v>
      </c>
      <c r="BH580" s="9">
        <v>0</v>
      </c>
    </row>
    <row r="581" spans="3:60" ht="20.100000000000001" customHeight="1">
      <c r="C581" s="11">
        <v>63102004</v>
      </c>
      <c r="D581" s="65" t="s">
        <v>699</v>
      </c>
      <c r="E581" s="66">
        <v>1</v>
      </c>
      <c r="F581" s="66">
        <v>63001004</v>
      </c>
      <c r="G581" s="66">
        <v>0</v>
      </c>
      <c r="H581" s="66">
        <v>0</v>
      </c>
      <c r="I581" s="18">
        <v>1</v>
      </c>
      <c r="J581" s="18">
        <v>0</v>
      </c>
      <c r="K581" s="11">
        <v>0</v>
      </c>
      <c r="L581" s="66">
        <v>0</v>
      </c>
      <c r="M581" s="66">
        <v>0</v>
      </c>
      <c r="N581" s="66">
        <v>2</v>
      </c>
      <c r="O581" s="66">
        <v>4</v>
      </c>
      <c r="P581" s="66">
        <v>0.2</v>
      </c>
      <c r="Q581" s="66">
        <v>0</v>
      </c>
      <c r="R581" s="6">
        <v>0</v>
      </c>
      <c r="S581" s="66">
        <v>0</v>
      </c>
      <c r="T581" s="66">
        <v>1</v>
      </c>
      <c r="U581" s="66">
        <v>2</v>
      </c>
      <c r="V581" s="66">
        <v>0</v>
      </c>
      <c r="W581" s="66">
        <v>0</v>
      </c>
      <c r="X581" s="66">
        <v>0</v>
      </c>
      <c r="Y581" s="66">
        <v>0</v>
      </c>
      <c r="Z581" s="66">
        <v>0</v>
      </c>
      <c r="AA581" s="66">
        <v>0</v>
      </c>
      <c r="AB581" s="66">
        <v>0</v>
      </c>
      <c r="AC581" s="66">
        <v>0</v>
      </c>
      <c r="AD581" s="66">
        <v>15</v>
      </c>
      <c r="AE581" s="66">
        <v>1</v>
      </c>
      <c r="AF581" s="66">
        <v>1</v>
      </c>
      <c r="AG581" s="66">
        <v>2</v>
      </c>
      <c r="AH581" s="66">
        <v>0</v>
      </c>
      <c r="AI581" s="66">
        <v>2</v>
      </c>
      <c r="AJ581" s="66">
        <v>0</v>
      </c>
      <c r="AK581" s="66">
        <v>0</v>
      </c>
      <c r="AL581" s="66">
        <v>0</v>
      </c>
      <c r="AM581" s="66">
        <v>1</v>
      </c>
      <c r="AN581" s="66">
        <v>1000</v>
      </c>
      <c r="AO581" s="66">
        <v>0.5</v>
      </c>
      <c r="AP581" s="66">
        <v>0</v>
      </c>
      <c r="AQ581" s="66">
        <v>0</v>
      </c>
      <c r="AR581" s="66" t="s">
        <v>137</v>
      </c>
      <c r="AS581" s="65" t="s">
        <v>138</v>
      </c>
      <c r="AT581" s="66">
        <v>0</v>
      </c>
      <c r="AU581" s="66">
        <v>0</v>
      </c>
      <c r="AV581" s="66">
        <v>0</v>
      </c>
      <c r="AW581" s="65" t="s">
        <v>139</v>
      </c>
      <c r="AX581" s="65" t="s">
        <v>137</v>
      </c>
      <c r="AY581" s="66">
        <v>0</v>
      </c>
      <c r="AZ581" s="66">
        <v>0</v>
      </c>
      <c r="BA581" s="70" t="s">
        <v>700</v>
      </c>
      <c r="BB581" s="66">
        <v>0</v>
      </c>
      <c r="BC581" s="11">
        <v>0</v>
      </c>
      <c r="BD581" s="66">
        <v>0</v>
      </c>
      <c r="BE581" s="66">
        <v>0</v>
      </c>
      <c r="BF581" s="66">
        <v>0</v>
      </c>
      <c r="BG581" s="66">
        <v>0</v>
      </c>
      <c r="BH581" s="87" t="s">
        <v>701</v>
      </c>
    </row>
    <row r="582" spans="3:60" ht="20.100000000000001" customHeight="1">
      <c r="C582" s="11">
        <v>63103001</v>
      </c>
      <c r="D582" s="12" t="s">
        <v>702</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137</v>
      </c>
      <c r="AT582" s="11">
        <v>0</v>
      </c>
      <c r="AU582" s="18">
        <v>0</v>
      </c>
      <c r="AV582" s="18">
        <v>0</v>
      </c>
      <c r="AW582" s="12" t="s">
        <v>655</v>
      </c>
      <c r="AX582" s="11">
        <v>0</v>
      </c>
      <c r="AY582" s="13">
        <v>0</v>
      </c>
      <c r="AZ582" s="13">
        <v>0</v>
      </c>
      <c r="BA582" s="37" t="s">
        <v>703</v>
      </c>
      <c r="BB582" s="11">
        <v>0</v>
      </c>
      <c r="BC582" s="11">
        <v>0</v>
      </c>
      <c r="BD582" s="11">
        <v>0</v>
      </c>
      <c r="BE582" s="11">
        <v>0</v>
      </c>
      <c r="BF582" s="11">
        <v>0</v>
      </c>
      <c r="BG582" s="11">
        <v>0</v>
      </c>
      <c r="BH582" s="9">
        <v>0</v>
      </c>
    </row>
    <row r="583" spans="3:60" ht="20.100000000000001" customHeight="1">
      <c r="C583" s="11">
        <v>63103002</v>
      </c>
      <c r="D583" s="12" t="s">
        <v>676</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137</v>
      </c>
      <c r="AG583" s="6">
        <v>0</v>
      </c>
      <c r="AH583" s="6">
        <v>0</v>
      </c>
      <c r="AI583" s="6">
        <v>0</v>
      </c>
      <c r="AJ583" s="11">
        <v>0</v>
      </c>
      <c r="AK583" s="11">
        <v>0</v>
      </c>
      <c r="AL583" s="11">
        <v>0</v>
      </c>
      <c r="AM583" s="11">
        <v>0</v>
      </c>
      <c r="AN583" s="11">
        <v>0</v>
      </c>
      <c r="AO583" s="11">
        <v>0</v>
      </c>
      <c r="AP583" s="11">
        <v>0</v>
      </c>
      <c r="AQ583" s="6">
        <v>0</v>
      </c>
      <c r="AR583" s="11" t="s">
        <v>137</v>
      </c>
      <c r="AS583" s="12" t="s">
        <v>137</v>
      </c>
      <c r="AT583" s="11">
        <v>0</v>
      </c>
      <c r="AU583" s="18">
        <v>0</v>
      </c>
      <c r="AV583" s="18">
        <v>0</v>
      </c>
      <c r="AW583" s="12" t="s">
        <v>137</v>
      </c>
      <c r="AX583" s="11">
        <v>0</v>
      </c>
      <c r="AY583" s="13"/>
      <c r="AZ583" s="13"/>
      <c r="BA583" s="37" t="s">
        <v>677</v>
      </c>
      <c r="BB583" s="11">
        <v>0</v>
      </c>
      <c r="BC583" s="11">
        <v>0</v>
      </c>
      <c r="BD583" s="11">
        <v>0</v>
      </c>
      <c r="BE583" s="11">
        <v>0</v>
      </c>
      <c r="BF583" s="11">
        <v>0</v>
      </c>
      <c r="BG583" s="11">
        <v>0</v>
      </c>
      <c r="BH583" s="9">
        <v>0</v>
      </c>
    </row>
    <row r="584" spans="3:60" ht="20.100000000000001" customHeight="1">
      <c r="C584" s="11">
        <v>63103003</v>
      </c>
      <c r="D584" s="12" t="s">
        <v>704</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137</v>
      </c>
      <c r="AG584" s="6">
        <v>0</v>
      </c>
      <c r="AH584" s="6">
        <v>0</v>
      </c>
      <c r="AI584" s="6">
        <v>0</v>
      </c>
      <c r="AJ584" s="11">
        <v>0</v>
      </c>
      <c r="AK584" s="11">
        <v>0</v>
      </c>
      <c r="AL584" s="11">
        <v>0</v>
      </c>
      <c r="AM584" s="11">
        <v>0</v>
      </c>
      <c r="AN584" s="11">
        <v>0</v>
      </c>
      <c r="AO584" s="11">
        <v>0</v>
      </c>
      <c r="AP584" s="11">
        <v>0</v>
      </c>
      <c r="AQ584" s="6">
        <v>0</v>
      </c>
      <c r="AR584" s="11" t="s">
        <v>137</v>
      </c>
      <c r="AS584" s="12" t="s">
        <v>137</v>
      </c>
      <c r="AT584" s="11">
        <v>0</v>
      </c>
      <c r="AU584" s="18">
        <v>0</v>
      </c>
      <c r="AV584" s="18">
        <v>0</v>
      </c>
      <c r="AW584" s="12" t="s">
        <v>137</v>
      </c>
      <c r="AX584" s="11">
        <v>0</v>
      </c>
      <c r="AY584" s="13"/>
      <c r="AZ584" s="13"/>
      <c r="BA584" s="37" t="s">
        <v>705</v>
      </c>
      <c r="BB584" s="11">
        <v>0</v>
      </c>
      <c r="BC584" s="11">
        <v>0</v>
      </c>
      <c r="BD584" s="11">
        <v>0</v>
      </c>
      <c r="BE584" s="11">
        <v>0</v>
      </c>
      <c r="BF584" s="11">
        <v>0</v>
      </c>
      <c r="BG584" s="11">
        <v>0</v>
      </c>
      <c r="BH584" s="9">
        <v>0</v>
      </c>
    </row>
    <row r="585" spans="3:60" ht="20.100000000000001" customHeight="1">
      <c r="C585" s="11">
        <v>63103004</v>
      </c>
      <c r="D585" s="65" t="s">
        <v>706</v>
      </c>
      <c r="E585" s="66">
        <v>1</v>
      </c>
      <c r="F585" s="66">
        <v>63001004</v>
      </c>
      <c r="G585" s="66">
        <v>0</v>
      </c>
      <c r="H585" s="66">
        <v>0</v>
      </c>
      <c r="I585" s="18">
        <v>1</v>
      </c>
      <c r="J585" s="18">
        <v>0</v>
      </c>
      <c r="K585" s="11">
        <v>0</v>
      </c>
      <c r="L585" s="66">
        <v>0</v>
      </c>
      <c r="M585" s="66">
        <v>0</v>
      </c>
      <c r="N585" s="66">
        <v>2</v>
      </c>
      <c r="O585" s="66">
        <v>3</v>
      </c>
      <c r="P585" s="66">
        <v>0.05</v>
      </c>
      <c r="Q585" s="66">
        <v>0</v>
      </c>
      <c r="R585" s="6">
        <v>0</v>
      </c>
      <c r="S585" s="66">
        <v>0</v>
      </c>
      <c r="T585" s="66">
        <v>1</v>
      </c>
      <c r="U585" s="66">
        <v>2</v>
      </c>
      <c r="V585" s="66">
        <v>0</v>
      </c>
      <c r="W585" s="66">
        <v>0</v>
      </c>
      <c r="X585" s="66">
        <v>0</v>
      </c>
      <c r="Y585" s="66">
        <v>0</v>
      </c>
      <c r="Z585" s="66">
        <v>0</v>
      </c>
      <c r="AA585" s="66">
        <v>0</v>
      </c>
      <c r="AB585" s="66">
        <v>0</v>
      </c>
      <c r="AC585" s="66">
        <v>0</v>
      </c>
      <c r="AD585" s="66">
        <v>15</v>
      </c>
      <c r="AE585" s="66">
        <v>1</v>
      </c>
      <c r="AF585" s="66">
        <v>1</v>
      </c>
      <c r="AG585" s="66">
        <v>2</v>
      </c>
      <c r="AH585" s="66">
        <v>0</v>
      </c>
      <c r="AI585" s="66">
        <v>2</v>
      </c>
      <c r="AJ585" s="66">
        <v>0</v>
      </c>
      <c r="AK585" s="66">
        <v>0</v>
      </c>
      <c r="AL585" s="66">
        <v>0</v>
      </c>
      <c r="AM585" s="66">
        <v>1</v>
      </c>
      <c r="AN585" s="66">
        <v>10000</v>
      </c>
      <c r="AO585" s="66">
        <v>0.5</v>
      </c>
      <c r="AP585" s="66">
        <v>0</v>
      </c>
      <c r="AQ585" s="66">
        <v>0</v>
      </c>
      <c r="AR585" s="66" t="s">
        <v>137</v>
      </c>
      <c r="AS585" s="65" t="s">
        <v>138</v>
      </c>
      <c r="AT585" s="66">
        <v>0</v>
      </c>
      <c r="AU585" s="66">
        <v>0</v>
      </c>
      <c r="AV585" s="66">
        <v>0</v>
      </c>
      <c r="AW585" s="65" t="s">
        <v>139</v>
      </c>
      <c r="AX585" s="65" t="s">
        <v>137</v>
      </c>
      <c r="AY585" s="66">
        <v>0</v>
      </c>
      <c r="AZ585" s="66">
        <v>0</v>
      </c>
      <c r="BA585" s="70" t="s">
        <v>707</v>
      </c>
      <c r="BB585" s="66">
        <v>0</v>
      </c>
      <c r="BC585" s="11">
        <v>0</v>
      </c>
      <c r="BD585" s="66">
        <v>0</v>
      </c>
      <c r="BE585" s="66">
        <v>0</v>
      </c>
      <c r="BF585" s="66">
        <v>0</v>
      </c>
      <c r="BG585" s="66">
        <v>0</v>
      </c>
      <c r="BH585" s="87" t="s">
        <v>708</v>
      </c>
    </row>
    <row r="586" spans="3:60" ht="20.100000000000001" customHeight="1">
      <c r="C586" s="18">
        <v>64000001</v>
      </c>
      <c r="D586" s="19" t="s">
        <v>279</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137</v>
      </c>
      <c r="AS586" s="19" t="s">
        <v>138</v>
      </c>
      <c r="AT586" s="18" t="s">
        <v>592</v>
      </c>
      <c r="AU586" s="18">
        <v>0</v>
      </c>
      <c r="AV586" s="18">
        <v>40000003</v>
      </c>
      <c r="AW586" s="19" t="s">
        <v>139</v>
      </c>
      <c r="AX586" s="19" t="s">
        <v>137</v>
      </c>
      <c r="AY586" s="13">
        <v>0</v>
      </c>
      <c r="AZ586" s="13">
        <v>0</v>
      </c>
      <c r="BA586" s="58" t="s">
        <v>709</v>
      </c>
      <c r="BB586" s="18">
        <v>0</v>
      </c>
      <c r="BC586" s="11">
        <v>0</v>
      </c>
      <c r="BD586" s="18">
        <v>0</v>
      </c>
      <c r="BE586" s="18">
        <v>0</v>
      </c>
      <c r="BF586" s="18">
        <v>0</v>
      </c>
      <c r="BG586" s="18">
        <v>0</v>
      </c>
      <c r="BH586" s="9">
        <v>0</v>
      </c>
    </row>
    <row r="587" spans="3:60" ht="20.100000000000001" customHeight="1">
      <c r="C587" s="18">
        <v>64000002</v>
      </c>
      <c r="D587" s="19" t="s">
        <v>619</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137</v>
      </c>
      <c r="AS587" s="19" t="s">
        <v>138</v>
      </c>
      <c r="AT587" s="18" t="s">
        <v>592</v>
      </c>
      <c r="AU587" s="18">
        <v>0</v>
      </c>
      <c r="AV587" s="18">
        <v>0</v>
      </c>
      <c r="AW587" s="19" t="s">
        <v>139</v>
      </c>
      <c r="AX587" s="19" t="s">
        <v>137</v>
      </c>
      <c r="AY587" s="13">
        <v>0</v>
      </c>
      <c r="AZ587" s="13">
        <v>0</v>
      </c>
      <c r="BA587" s="58" t="s">
        <v>710</v>
      </c>
      <c r="BB587" s="18">
        <v>0</v>
      </c>
      <c r="BC587" s="11">
        <v>0</v>
      </c>
      <c r="BD587" s="18">
        <v>0</v>
      </c>
      <c r="BE587" s="18">
        <v>0</v>
      </c>
      <c r="BF587" s="18">
        <v>0</v>
      </c>
      <c r="BG587" s="18">
        <v>0</v>
      </c>
      <c r="BH587" s="9">
        <v>0</v>
      </c>
    </row>
    <row r="588" spans="3:60" ht="20.100000000000001" customHeight="1">
      <c r="C588" s="18">
        <v>64000003</v>
      </c>
      <c r="D588" s="19" t="s">
        <v>711</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137</v>
      </c>
      <c r="AS588" s="19" t="s">
        <v>138</v>
      </c>
      <c r="AT588" s="18" t="s">
        <v>592</v>
      </c>
      <c r="AU588" s="18">
        <v>0</v>
      </c>
      <c r="AV588" s="18">
        <v>0</v>
      </c>
      <c r="AW588" s="19" t="s">
        <v>139</v>
      </c>
      <c r="AX588" s="19" t="s">
        <v>137</v>
      </c>
      <c r="AY588" s="13">
        <v>0</v>
      </c>
      <c r="AZ588" s="13">
        <v>0</v>
      </c>
      <c r="BA588" s="58" t="s">
        <v>712</v>
      </c>
      <c r="BB588" s="18">
        <v>0</v>
      </c>
      <c r="BC588" s="11">
        <v>0</v>
      </c>
      <c r="BD588" s="18">
        <v>0</v>
      </c>
      <c r="BE588" s="18">
        <v>0</v>
      </c>
      <c r="BF588" s="18">
        <v>0</v>
      </c>
      <c r="BG588" s="18">
        <v>0</v>
      </c>
      <c r="BH588" s="9">
        <v>0</v>
      </c>
    </row>
    <row r="589" spans="3:60" ht="20.100000000000001" customHeight="1">
      <c r="C589" s="18">
        <v>64000004</v>
      </c>
      <c r="D589" s="19" t="s">
        <v>713</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137</v>
      </c>
      <c r="AS589" s="19" t="s">
        <v>138</v>
      </c>
      <c r="AT589" s="18" t="s">
        <v>592</v>
      </c>
      <c r="AU589" s="18">
        <v>0</v>
      </c>
      <c r="AV589" s="18">
        <v>0</v>
      </c>
      <c r="AW589" s="19" t="s">
        <v>139</v>
      </c>
      <c r="AX589" s="19" t="s">
        <v>137</v>
      </c>
      <c r="AY589" s="13">
        <v>0</v>
      </c>
      <c r="AZ589" s="13">
        <v>0</v>
      </c>
      <c r="BA589" s="58" t="s">
        <v>714</v>
      </c>
      <c r="BB589" s="18">
        <v>0</v>
      </c>
      <c r="BC589" s="11">
        <v>0</v>
      </c>
      <c r="BD589" s="18">
        <v>0</v>
      </c>
      <c r="BE589" s="18">
        <v>0</v>
      </c>
      <c r="BF589" s="18">
        <v>0</v>
      </c>
      <c r="BG589" s="18">
        <v>0</v>
      </c>
      <c r="BH589" s="9">
        <v>0</v>
      </c>
    </row>
    <row r="590" spans="3:60" ht="20.100000000000001" customHeight="1">
      <c r="C590" s="18">
        <v>64000005</v>
      </c>
      <c r="D590" s="19" t="s">
        <v>352</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137</v>
      </c>
      <c r="AS590" s="19" t="s">
        <v>138</v>
      </c>
      <c r="AT590" s="18" t="s">
        <v>592</v>
      </c>
      <c r="AU590" s="18">
        <v>0</v>
      </c>
      <c r="AV590" s="18">
        <v>0</v>
      </c>
      <c r="AW590" s="19" t="s">
        <v>139</v>
      </c>
      <c r="AX590" s="19" t="s">
        <v>137</v>
      </c>
      <c r="AY590" s="13">
        <v>0</v>
      </c>
      <c r="AZ590" s="13">
        <v>0</v>
      </c>
      <c r="BA590" s="58" t="s">
        <v>715</v>
      </c>
      <c r="BB590" s="18">
        <v>0</v>
      </c>
      <c r="BC590" s="11">
        <v>0</v>
      </c>
      <c r="BD590" s="18">
        <v>0</v>
      </c>
      <c r="BE590" s="18">
        <v>0</v>
      </c>
      <c r="BF590" s="18">
        <v>0</v>
      </c>
      <c r="BG590" s="18">
        <v>0</v>
      </c>
      <c r="BH590" s="9">
        <v>0</v>
      </c>
    </row>
    <row r="591" spans="3:60" ht="20.100000000000001" customHeight="1">
      <c r="C591" s="18">
        <v>64000006</v>
      </c>
      <c r="D591" s="19" t="s">
        <v>716</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137</v>
      </c>
      <c r="AS591" s="19" t="s">
        <v>138</v>
      </c>
      <c r="AT591" s="18" t="s">
        <v>592</v>
      </c>
      <c r="AU591" s="18">
        <v>0</v>
      </c>
      <c r="AV591" s="18">
        <v>0</v>
      </c>
      <c r="AW591" s="19" t="s">
        <v>139</v>
      </c>
      <c r="AX591" s="19" t="s">
        <v>137</v>
      </c>
      <c r="AY591" s="13">
        <v>0</v>
      </c>
      <c r="AZ591" s="13">
        <v>0</v>
      </c>
      <c r="BA591" s="58" t="s">
        <v>717</v>
      </c>
      <c r="BB591" s="18">
        <v>0</v>
      </c>
      <c r="BC591" s="11">
        <v>0</v>
      </c>
      <c r="BD591" s="18">
        <v>0</v>
      </c>
      <c r="BE591" s="18">
        <v>0</v>
      </c>
      <c r="BF591" s="18">
        <v>0</v>
      </c>
      <c r="BG591" s="18">
        <v>0</v>
      </c>
      <c r="BH591" s="9">
        <v>0</v>
      </c>
    </row>
    <row r="592" spans="3:60" ht="20.100000000000001" customHeight="1">
      <c r="C592" s="18">
        <v>64000007</v>
      </c>
      <c r="D592" s="19" t="s">
        <v>718</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137</v>
      </c>
      <c r="AS592" s="19" t="s">
        <v>138</v>
      </c>
      <c r="AT592" s="18" t="s">
        <v>592</v>
      </c>
      <c r="AU592" s="18">
        <v>0</v>
      </c>
      <c r="AV592" s="18">
        <v>0</v>
      </c>
      <c r="AW592" s="19" t="s">
        <v>139</v>
      </c>
      <c r="AX592" s="19" t="s">
        <v>137</v>
      </c>
      <c r="AY592" s="13">
        <v>0</v>
      </c>
      <c r="AZ592" s="13">
        <v>0</v>
      </c>
      <c r="BA592" s="58" t="s">
        <v>719</v>
      </c>
      <c r="BB592" s="18">
        <v>0</v>
      </c>
      <c r="BC592" s="11">
        <v>0</v>
      </c>
      <c r="BD592" s="18">
        <v>0</v>
      </c>
      <c r="BE592" s="18">
        <v>0</v>
      </c>
      <c r="BF592" s="18">
        <v>0</v>
      </c>
      <c r="BG592" s="18">
        <v>0</v>
      </c>
      <c r="BH592" s="9">
        <v>0</v>
      </c>
    </row>
    <row r="593" spans="3:60" ht="20.100000000000001" customHeight="1">
      <c r="C593" s="18">
        <v>64000008</v>
      </c>
      <c r="D593" s="19" t="s">
        <v>720</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137</v>
      </c>
      <c r="AS593" s="19" t="s">
        <v>138</v>
      </c>
      <c r="AT593" s="18" t="s">
        <v>592</v>
      </c>
      <c r="AU593" s="18">
        <v>0</v>
      </c>
      <c r="AV593" s="18">
        <v>0</v>
      </c>
      <c r="AW593" s="19" t="s">
        <v>139</v>
      </c>
      <c r="AX593" s="19" t="s">
        <v>137</v>
      </c>
      <c r="AY593" s="13">
        <v>0</v>
      </c>
      <c r="AZ593" s="13">
        <v>0</v>
      </c>
      <c r="BA593" s="58" t="s">
        <v>721</v>
      </c>
      <c r="BB593" s="18">
        <v>0</v>
      </c>
      <c r="BC593" s="11">
        <v>0</v>
      </c>
      <c r="BD593" s="18">
        <v>0</v>
      </c>
      <c r="BE593" s="18">
        <v>0</v>
      </c>
      <c r="BF593" s="18">
        <v>0</v>
      </c>
      <c r="BG593" s="18">
        <v>0</v>
      </c>
      <c r="BH593" s="9">
        <v>0</v>
      </c>
    </row>
    <row r="594" spans="3:60" ht="20.100000000000001" customHeight="1">
      <c r="C594" s="18">
        <v>65000001</v>
      </c>
      <c r="D594" s="19" t="s">
        <v>493</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137</v>
      </c>
      <c r="AS594" s="19" t="s">
        <v>138</v>
      </c>
      <c r="AT594" s="18" t="s">
        <v>722</v>
      </c>
      <c r="AU594" s="18">
        <v>0</v>
      </c>
      <c r="AV594" s="18">
        <v>40000003</v>
      </c>
      <c r="AW594" s="19" t="s">
        <v>139</v>
      </c>
      <c r="AX594" s="19" t="s">
        <v>137</v>
      </c>
      <c r="AY594" s="13">
        <v>0</v>
      </c>
      <c r="AZ594" s="13">
        <v>0</v>
      </c>
      <c r="BA594" s="58"/>
      <c r="BB594" s="18">
        <v>0</v>
      </c>
      <c r="BC594" s="11">
        <v>0</v>
      </c>
      <c r="BD594" s="18">
        <v>0</v>
      </c>
      <c r="BE594" s="18">
        <v>0</v>
      </c>
      <c r="BF594" s="18">
        <v>0</v>
      </c>
      <c r="BG594" s="18">
        <v>0</v>
      </c>
      <c r="BH594" s="9">
        <v>0</v>
      </c>
    </row>
    <row r="595" spans="3:60" ht="20.100000000000001" customHeight="1">
      <c r="C595" s="18">
        <v>65000002</v>
      </c>
      <c r="D595" s="19" t="s">
        <v>493</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137</v>
      </c>
      <c r="AS595" s="19" t="s">
        <v>138</v>
      </c>
      <c r="AT595" s="18" t="s">
        <v>722</v>
      </c>
      <c r="AU595" s="18">
        <v>0</v>
      </c>
      <c r="AV595" s="18">
        <v>40000003</v>
      </c>
      <c r="AW595" s="19" t="s">
        <v>139</v>
      </c>
      <c r="AX595" s="19" t="s">
        <v>137</v>
      </c>
      <c r="AY595" s="13">
        <v>0</v>
      </c>
      <c r="AZ595" s="13">
        <v>0</v>
      </c>
      <c r="BA595" s="58"/>
      <c r="BB595" s="18">
        <v>0</v>
      </c>
      <c r="BC595" s="11">
        <v>0</v>
      </c>
      <c r="BD595" s="18">
        <v>0</v>
      </c>
      <c r="BE595" s="18">
        <v>0</v>
      </c>
      <c r="BF595" s="18">
        <v>0</v>
      </c>
      <c r="BG595" s="18">
        <v>0</v>
      </c>
      <c r="BH595" s="9">
        <v>0</v>
      </c>
    </row>
    <row r="596" spans="3:60" ht="20.100000000000001" customHeight="1">
      <c r="C596" s="18">
        <v>65000003</v>
      </c>
      <c r="D596" s="19" t="s">
        <v>493</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137</v>
      </c>
      <c r="AS596" s="19" t="s">
        <v>138</v>
      </c>
      <c r="AT596" s="18" t="s">
        <v>722</v>
      </c>
      <c r="AU596" s="18">
        <v>0</v>
      </c>
      <c r="AV596" s="18">
        <v>40000003</v>
      </c>
      <c r="AW596" s="19" t="s">
        <v>139</v>
      </c>
      <c r="AX596" s="19" t="s">
        <v>137</v>
      </c>
      <c r="AY596" s="13">
        <v>0</v>
      </c>
      <c r="AZ596" s="13">
        <v>0</v>
      </c>
      <c r="BA596" s="58"/>
      <c r="BB596" s="18">
        <v>0</v>
      </c>
      <c r="BC596" s="11">
        <v>0</v>
      </c>
      <c r="BD596" s="18">
        <v>0</v>
      </c>
      <c r="BE596" s="18">
        <v>0</v>
      </c>
      <c r="BF596" s="18">
        <v>0</v>
      </c>
      <c r="BG596" s="18">
        <v>0</v>
      </c>
      <c r="BH596" s="9">
        <v>0</v>
      </c>
    </row>
    <row r="597" spans="3:60" ht="20.100000000000001" customHeight="1">
      <c r="C597" s="18">
        <v>65000004</v>
      </c>
      <c r="D597" s="19" t="s">
        <v>493</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137</v>
      </c>
      <c r="AS597" s="19" t="s">
        <v>138</v>
      </c>
      <c r="AT597" s="18" t="s">
        <v>722</v>
      </c>
      <c r="AU597" s="18">
        <v>0</v>
      </c>
      <c r="AV597" s="18">
        <v>40000003</v>
      </c>
      <c r="AW597" s="19" t="s">
        <v>139</v>
      </c>
      <c r="AX597" s="19" t="s">
        <v>137</v>
      </c>
      <c r="AY597" s="13">
        <v>0</v>
      </c>
      <c r="AZ597" s="13">
        <v>0</v>
      </c>
      <c r="BA597" s="58"/>
      <c r="BB597" s="18">
        <v>0</v>
      </c>
      <c r="BC597" s="11">
        <v>0</v>
      </c>
      <c r="BD597" s="18">
        <v>0</v>
      </c>
      <c r="BE597" s="18">
        <v>0</v>
      </c>
      <c r="BF597" s="18">
        <v>0</v>
      </c>
      <c r="BG597" s="18">
        <v>0</v>
      </c>
      <c r="BH597" s="9">
        <v>0</v>
      </c>
    </row>
    <row r="598" spans="3:60" ht="20.100000000000001" customHeight="1">
      <c r="C598" s="18">
        <v>65000005</v>
      </c>
      <c r="D598" s="19" t="s">
        <v>493</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137</v>
      </c>
      <c r="AS598" s="19" t="s">
        <v>138</v>
      </c>
      <c r="AT598" s="18" t="s">
        <v>722</v>
      </c>
      <c r="AU598" s="18">
        <v>0</v>
      </c>
      <c r="AV598" s="18">
        <v>40000003</v>
      </c>
      <c r="AW598" s="19" t="s">
        <v>139</v>
      </c>
      <c r="AX598" s="19" t="s">
        <v>137</v>
      </c>
      <c r="AY598" s="13">
        <v>0</v>
      </c>
      <c r="AZ598" s="13">
        <v>0</v>
      </c>
      <c r="BA598" s="58"/>
      <c r="BB598" s="18">
        <v>0</v>
      </c>
      <c r="BC598" s="11">
        <v>0</v>
      </c>
      <c r="BD598" s="18">
        <v>0</v>
      </c>
      <c r="BE598" s="18">
        <v>0</v>
      </c>
      <c r="BF598" s="18">
        <v>0</v>
      </c>
      <c r="BG598" s="18">
        <v>0</v>
      </c>
      <c r="BH598" s="9">
        <v>0</v>
      </c>
    </row>
    <row r="599" spans="3:60" ht="20.100000000000001" customHeight="1">
      <c r="C599" s="18">
        <v>65001001</v>
      </c>
      <c r="D599" s="19" t="s">
        <v>723</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137</v>
      </c>
      <c r="AS599" s="19" t="s">
        <v>138</v>
      </c>
      <c r="AT599" s="18" t="s">
        <v>722</v>
      </c>
      <c r="AU599" s="18">
        <v>0</v>
      </c>
      <c r="AV599" s="18">
        <v>40000003</v>
      </c>
      <c r="AW599" s="19" t="s">
        <v>139</v>
      </c>
      <c r="AX599" s="19" t="s">
        <v>137</v>
      </c>
      <c r="AY599" s="13">
        <v>0</v>
      </c>
      <c r="AZ599" s="13">
        <v>0</v>
      </c>
      <c r="BA599" s="58"/>
      <c r="BB599" s="18">
        <v>0</v>
      </c>
      <c r="BC599" s="11">
        <v>0</v>
      </c>
      <c r="BD599" s="18">
        <v>0</v>
      </c>
      <c r="BE599" s="18">
        <v>0</v>
      </c>
      <c r="BF599" s="18">
        <v>0</v>
      </c>
      <c r="BG599" s="18">
        <v>0</v>
      </c>
      <c r="BH599" s="9">
        <v>0</v>
      </c>
    </row>
    <row r="600" spans="3:60" ht="20.100000000000001" customHeight="1">
      <c r="C600" s="18">
        <v>65001002</v>
      </c>
      <c r="D600" s="19" t="s">
        <v>724</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137</v>
      </c>
      <c r="AS600" s="19" t="s">
        <v>138</v>
      </c>
      <c r="AT600" s="18" t="s">
        <v>722</v>
      </c>
      <c r="AU600" s="18">
        <v>0</v>
      </c>
      <c r="AV600" s="18">
        <v>40000003</v>
      </c>
      <c r="AW600" s="19" t="s">
        <v>139</v>
      </c>
      <c r="AX600" s="19" t="s">
        <v>137</v>
      </c>
      <c r="AY600" s="13">
        <v>0</v>
      </c>
      <c r="AZ600" s="13">
        <v>0</v>
      </c>
      <c r="BA600" s="58"/>
      <c r="BB600" s="18">
        <v>0</v>
      </c>
      <c r="BC600" s="11">
        <v>0</v>
      </c>
      <c r="BD600" s="18">
        <v>0</v>
      </c>
      <c r="BE600" s="18">
        <v>0</v>
      </c>
      <c r="BF600" s="18">
        <v>0</v>
      </c>
      <c r="BG600" s="18">
        <v>0</v>
      </c>
      <c r="BH600" s="9">
        <v>0</v>
      </c>
    </row>
    <row r="601" spans="3:60" ht="20.100000000000001" customHeight="1">
      <c r="C601" s="18">
        <v>65001003</v>
      </c>
      <c r="D601" s="19" t="s">
        <v>725</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726</v>
      </c>
      <c r="AR601" s="18" t="s">
        <v>137</v>
      </c>
      <c r="AS601" s="19" t="s">
        <v>138</v>
      </c>
      <c r="AT601" s="18" t="s">
        <v>722</v>
      </c>
      <c r="AU601" s="18">
        <v>0</v>
      </c>
      <c r="AV601" s="18">
        <v>40000003</v>
      </c>
      <c r="AW601" s="19" t="s">
        <v>139</v>
      </c>
      <c r="AX601" s="19" t="s">
        <v>137</v>
      </c>
      <c r="AY601" s="13">
        <v>0</v>
      </c>
      <c r="AZ601" s="13">
        <v>0</v>
      </c>
      <c r="BA601" s="58"/>
      <c r="BB601" s="18">
        <v>0</v>
      </c>
      <c r="BC601" s="11">
        <v>0</v>
      </c>
      <c r="BD601" s="18">
        <v>0</v>
      </c>
      <c r="BE601" s="18">
        <v>0</v>
      </c>
      <c r="BF601" s="18">
        <v>0</v>
      </c>
      <c r="BG601" s="18">
        <v>0</v>
      </c>
      <c r="BH601" s="9">
        <v>0</v>
      </c>
    </row>
    <row r="602" spans="3:60" ht="20.100000000000001" customHeight="1">
      <c r="C602" s="18">
        <v>65001004</v>
      </c>
      <c r="D602" s="19" t="s">
        <v>727</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137</v>
      </c>
      <c r="AS602" s="19" t="s">
        <v>138</v>
      </c>
      <c r="AT602" s="18" t="s">
        <v>722</v>
      </c>
      <c r="AU602" s="18">
        <v>0</v>
      </c>
      <c r="AV602" s="18">
        <v>40000003</v>
      </c>
      <c r="AW602" s="19" t="s">
        <v>139</v>
      </c>
      <c r="AX602" s="19" t="s">
        <v>137</v>
      </c>
      <c r="AY602" s="13">
        <v>0</v>
      </c>
      <c r="AZ602" s="13">
        <v>0</v>
      </c>
      <c r="BA602" s="58"/>
      <c r="BB602" s="18">
        <v>0</v>
      </c>
      <c r="BC602" s="11">
        <v>0</v>
      </c>
      <c r="BD602" s="18">
        <v>0</v>
      </c>
      <c r="BE602" s="18">
        <v>0</v>
      </c>
      <c r="BF602" s="18">
        <v>0</v>
      </c>
      <c r="BG602" s="18">
        <v>0</v>
      </c>
      <c r="BH602" s="9">
        <v>0</v>
      </c>
    </row>
    <row r="603" spans="3:60" ht="20.100000000000001" customHeight="1">
      <c r="C603" s="18">
        <v>65001005</v>
      </c>
      <c r="D603" s="19" t="s">
        <v>728</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137</v>
      </c>
      <c r="AS603" s="19" t="s">
        <v>138</v>
      </c>
      <c r="AT603" s="18" t="s">
        <v>722</v>
      </c>
      <c r="AU603" s="18">
        <v>0</v>
      </c>
      <c r="AV603" s="18">
        <v>40000003</v>
      </c>
      <c r="AW603" s="19" t="s">
        <v>139</v>
      </c>
      <c r="AX603" s="19" t="s">
        <v>137</v>
      </c>
      <c r="AY603" s="13">
        <v>0</v>
      </c>
      <c r="AZ603" s="13">
        <v>0</v>
      </c>
      <c r="BA603" s="58"/>
      <c r="BB603" s="18">
        <v>0</v>
      </c>
      <c r="BC603" s="11">
        <v>0</v>
      </c>
      <c r="BD603" s="18">
        <v>0</v>
      </c>
      <c r="BE603" s="18">
        <v>0</v>
      </c>
      <c r="BF603" s="18">
        <v>0</v>
      </c>
      <c r="BG603" s="18">
        <v>0</v>
      </c>
      <c r="BH603" s="9">
        <v>0</v>
      </c>
    </row>
    <row r="604" spans="3:60" ht="20.100000000000001" customHeight="1">
      <c r="C604" s="18">
        <v>65001006</v>
      </c>
      <c r="D604" s="19" t="s">
        <v>729</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730</v>
      </c>
      <c r="AR604" s="18" t="s">
        <v>137</v>
      </c>
      <c r="AS604" s="19" t="s">
        <v>138</v>
      </c>
      <c r="AT604" s="18" t="s">
        <v>722</v>
      </c>
      <c r="AU604" s="18">
        <v>0</v>
      </c>
      <c r="AV604" s="18">
        <v>40000003</v>
      </c>
      <c r="AW604" s="19" t="s">
        <v>139</v>
      </c>
      <c r="AX604" s="19" t="s">
        <v>137</v>
      </c>
      <c r="AY604" s="13">
        <v>0</v>
      </c>
      <c r="AZ604" s="13">
        <v>0</v>
      </c>
      <c r="BA604" s="58"/>
      <c r="BB604" s="18">
        <v>0</v>
      </c>
      <c r="BC604" s="11">
        <v>0</v>
      </c>
      <c r="BD604" s="18">
        <v>0</v>
      </c>
      <c r="BE604" s="18">
        <v>0</v>
      </c>
      <c r="BF604" s="18">
        <v>0</v>
      </c>
      <c r="BG604" s="18">
        <v>0</v>
      </c>
      <c r="BH604" s="9">
        <v>0</v>
      </c>
    </row>
    <row r="605" spans="3:60" ht="20.100000000000001" customHeight="1">
      <c r="C605" s="18">
        <v>65001101</v>
      </c>
      <c r="D605" s="19" t="s">
        <v>731</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95001101</v>
      </c>
      <c r="AR605" s="18" t="s">
        <v>137</v>
      </c>
      <c r="AS605" s="19" t="s">
        <v>138</v>
      </c>
      <c r="AT605" s="18" t="s">
        <v>722</v>
      </c>
      <c r="AU605" s="18">
        <v>0</v>
      </c>
      <c r="AV605" s="18">
        <v>40000003</v>
      </c>
      <c r="AW605" s="19" t="s">
        <v>139</v>
      </c>
      <c r="AX605" s="19" t="s">
        <v>137</v>
      </c>
      <c r="AY605" s="13">
        <v>0</v>
      </c>
      <c r="AZ605" s="13">
        <v>0</v>
      </c>
      <c r="BA605" s="58"/>
      <c r="BB605" s="18">
        <v>0</v>
      </c>
      <c r="BC605" s="11">
        <v>0</v>
      </c>
      <c r="BD605" s="18">
        <v>0</v>
      </c>
      <c r="BE605" s="18">
        <v>0</v>
      </c>
      <c r="BF605" s="18">
        <v>0</v>
      </c>
      <c r="BG605" s="18">
        <v>0</v>
      </c>
      <c r="BH605" s="9">
        <v>0</v>
      </c>
    </row>
    <row r="606" spans="3:60" ht="20.100000000000001" customHeight="1">
      <c r="C606" s="18">
        <v>65001102</v>
      </c>
      <c r="D606" s="19" t="s">
        <v>732</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95001102</v>
      </c>
      <c r="AR606" s="18" t="s">
        <v>137</v>
      </c>
      <c r="AS606" s="19" t="s">
        <v>138</v>
      </c>
      <c r="AT606" s="18" t="s">
        <v>722</v>
      </c>
      <c r="AU606" s="18">
        <v>0</v>
      </c>
      <c r="AV606" s="18">
        <v>40000003</v>
      </c>
      <c r="AW606" s="19" t="s">
        <v>139</v>
      </c>
      <c r="AX606" s="19" t="s">
        <v>137</v>
      </c>
      <c r="AY606" s="13">
        <v>0</v>
      </c>
      <c r="AZ606" s="13">
        <v>0</v>
      </c>
      <c r="BA606" s="58"/>
      <c r="BB606" s="18">
        <v>0</v>
      </c>
      <c r="BC606" s="11">
        <v>0</v>
      </c>
      <c r="BD606" s="18">
        <v>0</v>
      </c>
      <c r="BE606" s="18">
        <v>0</v>
      </c>
      <c r="BF606" s="18">
        <v>0</v>
      </c>
      <c r="BG606" s="18">
        <v>0</v>
      </c>
      <c r="BH606" s="9">
        <v>0</v>
      </c>
    </row>
    <row r="607" spans="3:60" ht="20.100000000000001" customHeight="1">
      <c r="C607" s="18">
        <v>65001103</v>
      </c>
      <c r="D607" s="19" t="s">
        <v>733</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v>95001103</v>
      </c>
      <c r="AR607" s="18" t="s">
        <v>137</v>
      </c>
      <c r="AS607" s="19" t="s">
        <v>138</v>
      </c>
      <c r="AT607" s="18" t="s">
        <v>722</v>
      </c>
      <c r="AU607" s="18">
        <v>0</v>
      </c>
      <c r="AV607" s="18">
        <v>40000003</v>
      </c>
      <c r="AW607" s="19" t="s">
        <v>139</v>
      </c>
      <c r="AX607" s="19" t="s">
        <v>137</v>
      </c>
      <c r="AY607" s="13">
        <v>0</v>
      </c>
      <c r="AZ607" s="13">
        <v>0</v>
      </c>
      <c r="BA607" s="58"/>
      <c r="BB607" s="18">
        <v>0</v>
      </c>
      <c r="BC607" s="11">
        <v>0</v>
      </c>
      <c r="BD607" s="18">
        <v>0</v>
      </c>
      <c r="BE607" s="18">
        <v>0</v>
      </c>
      <c r="BF607" s="18">
        <v>0</v>
      </c>
      <c r="BG607" s="18">
        <v>0</v>
      </c>
      <c r="BH607" s="9">
        <v>0</v>
      </c>
    </row>
    <row r="608" spans="3:60" ht="20.100000000000001" customHeight="1">
      <c r="C608" s="18">
        <v>65001104</v>
      </c>
      <c r="D608" s="19" t="s">
        <v>734</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95001104</v>
      </c>
      <c r="AR608" s="18" t="s">
        <v>137</v>
      </c>
      <c r="AS608" s="19" t="s">
        <v>138</v>
      </c>
      <c r="AT608" s="18" t="s">
        <v>722</v>
      </c>
      <c r="AU608" s="18">
        <v>0</v>
      </c>
      <c r="AV608" s="18">
        <v>40000003</v>
      </c>
      <c r="AW608" s="19" t="s">
        <v>139</v>
      </c>
      <c r="AX608" s="19" t="s">
        <v>137</v>
      </c>
      <c r="AY608" s="13">
        <v>0</v>
      </c>
      <c r="AZ608" s="13">
        <v>0</v>
      </c>
      <c r="BA608" s="58"/>
      <c r="BB608" s="18">
        <v>0</v>
      </c>
      <c r="BC608" s="11">
        <v>0</v>
      </c>
      <c r="BD608" s="18">
        <v>0</v>
      </c>
      <c r="BE608" s="18">
        <v>0</v>
      </c>
      <c r="BF608" s="18">
        <v>0</v>
      </c>
      <c r="BG608" s="18">
        <v>0</v>
      </c>
      <c r="BH608" s="9">
        <v>0</v>
      </c>
    </row>
    <row r="609" spans="3:60" ht="20.100000000000001" customHeight="1">
      <c r="C609" s="18">
        <v>65001105</v>
      </c>
      <c r="D609" s="19" t="s">
        <v>735</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95001105</v>
      </c>
      <c r="AR609" s="18" t="s">
        <v>137</v>
      </c>
      <c r="AS609" s="19" t="s">
        <v>138</v>
      </c>
      <c r="AT609" s="18" t="s">
        <v>722</v>
      </c>
      <c r="AU609" s="18">
        <v>0</v>
      </c>
      <c r="AV609" s="18">
        <v>40000003</v>
      </c>
      <c r="AW609" s="19" t="s">
        <v>139</v>
      </c>
      <c r="AX609" s="19" t="s">
        <v>137</v>
      </c>
      <c r="AY609" s="13">
        <v>0</v>
      </c>
      <c r="AZ609" s="13">
        <v>0</v>
      </c>
      <c r="BA609" s="58"/>
      <c r="BB609" s="18">
        <v>0</v>
      </c>
      <c r="BC609" s="11">
        <v>0</v>
      </c>
      <c r="BD609" s="18">
        <v>0</v>
      </c>
      <c r="BE609" s="18">
        <v>0</v>
      </c>
      <c r="BF609" s="18">
        <v>0</v>
      </c>
      <c r="BG609" s="18">
        <v>0</v>
      </c>
      <c r="BH609" s="9">
        <v>0</v>
      </c>
    </row>
    <row r="610" spans="3:60" ht="20.100000000000001" customHeight="1">
      <c r="C610" s="18">
        <v>65002001</v>
      </c>
      <c r="D610" s="19" t="s">
        <v>736</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v>95002011</v>
      </c>
      <c r="AR610" s="18" t="s">
        <v>137</v>
      </c>
      <c r="AS610" s="19" t="s">
        <v>138</v>
      </c>
      <c r="AT610" s="18" t="s">
        <v>722</v>
      </c>
      <c r="AU610" s="18">
        <v>0</v>
      </c>
      <c r="AV610" s="18">
        <v>40000003</v>
      </c>
      <c r="AW610" s="19" t="s">
        <v>139</v>
      </c>
      <c r="AX610" s="19" t="s">
        <v>137</v>
      </c>
      <c r="AY610" s="13">
        <v>0</v>
      </c>
      <c r="AZ610" s="13">
        <v>0</v>
      </c>
      <c r="BA610" s="58"/>
      <c r="BB610" s="18">
        <v>0</v>
      </c>
      <c r="BC610" s="11">
        <v>0</v>
      </c>
      <c r="BD610" s="18">
        <v>0</v>
      </c>
      <c r="BE610" s="18">
        <v>0</v>
      </c>
      <c r="BF610" s="18">
        <v>0</v>
      </c>
      <c r="BG610" s="18">
        <v>0</v>
      </c>
      <c r="BH610" s="9">
        <v>0</v>
      </c>
    </row>
    <row r="611" spans="3:60" ht="20.100000000000001" customHeight="1">
      <c r="C611" s="18">
        <v>65002002</v>
      </c>
      <c r="D611" s="19" t="s">
        <v>737</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95002021</v>
      </c>
      <c r="AR611" s="18" t="s">
        <v>137</v>
      </c>
      <c r="AS611" s="19" t="s">
        <v>138</v>
      </c>
      <c r="AT611" s="18" t="s">
        <v>722</v>
      </c>
      <c r="AU611" s="18">
        <v>0</v>
      </c>
      <c r="AV611" s="18">
        <v>40000003</v>
      </c>
      <c r="AW611" s="19" t="s">
        <v>139</v>
      </c>
      <c r="AX611" s="19" t="s">
        <v>137</v>
      </c>
      <c r="AY611" s="13">
        <v>0</v>
      </c>
      <c r="AZ611" s="13">
        <v>0</v>
      </c>
      <c r="BA611" s="58"/>
      <c r="BB611" s="18">
        <v>0</v>
      </c>
      <c r="BC611" s="11">
        <v>0</v>
      </c>
      <c r="BD611" s="18">
        <v>0</v>
      </c>
      <c r="BE611" s="18">
        <v>0</v>
      </c>
      <c r="BF611" s="18">
        <v>0</v>
      </c>
      <c r="BG611" s="18">
        <v>0</v>
      </c>
      <c r="BH611" s="9">
        <v>0</v>
      </c>
    </row>
    <row r="612" spans="3:60" ht="20.100000000000001" customHeight="1">
      <c r="C612" s="18">
        <v>65002003</v>
      </c>
      <c r="D612" s="19" t="s">
        <v>738</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t="s">
        <v>739</v>
      </c>
      <c r="AR612" s="18" t="s">
        <v>137</v>
      </c>
      <c r="AS612" s="19" t="s">
        <v>138</v>
      </c>
      <c r="AT612" s="18" t="s">
        <v>722</v>
      </c>
      <c r="AU612" s="18">
        <v>0</v>
      </c>
      <c r="AV612" s="18">
        <v>40000003</v>
      </c>
      <c r="AW612" s="19" t="s">
        <v>139</v>
      </c>
      <c r="AX612" s="19" t="s">
        <v>137</v>
      </c>
      <c r="AY612" s="13">
        <v>0</v>
      </c>
      <c r="AZ612" s="13">
        <v>0</v>
      </c>
      <c r="BA612" s="58"/>
      <c r="BB612" s="18">
        <v>0</v>
      </c>
      <c r="BC612" s="11">
        <v>0</v>
      </c>
      <c r="BD612" s="18">
        <v>0</v>
      </c>
      <c r="BE612" s="18">
        <v>0</v>
      </c>
      <c r="BF612" s="18">
        <v>0</v>
      </c>
      <c r="BG612" s="18">
        <v>0</v>
      </c>
      <c r="BH612" s="9">
        <v>0</v>
      </c>
    </row>
    <row r="613" spans="3:60" ht="20.100000000000001" customHeight="1">
      <c r="C613" s="18">
        <v>65002004</v>
      </c>
      <c r="D613" s="19" t="s">
        <v>740</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v>95002041</v>
      </c>
      <c r="AR613" s="18" t="s">
        <v>137</v>
      </c>
      <c r="AS613" s="19" t="s">
        <v>138</v>
      </c>
      <c r="AT613" s="18" t="s">
        <v>722</v>
      </c>
      <c r="AU613" s="18">
        <v>0</v>
      </c>
      <c r="AV613" s="18">
        <v>40000003</v>
      </c>
      <c r="AW613" s="19" t="s">
        <v>139</v>
      </c>
      <c r="AX613" s="19" t="s">
        <v>137</v>
      </c>
      <c r="AY613" s="13">
        <v>0</v>
      </c>
      <c r="AZ613" s="13">
        <v>0</v>
      </c>
      <c r="BA613" s="58"/>
      <c r="BB613" s="18">
        <v>0</v>
      </c>
      <c r="BC613" s="11">
        <v>0</v>
      </c>
      <c r="BD613" s="18">
        <v>0</v>
      </c>
      <c r="BE613" s="18">
        <v>0</v>
      </c>
      <c r="BF613" s="18">
        <v>0</v>
      </c>
      <c r="BG613" s="18">
        <v>0</v>
      </c>
      <c r="BH613" s="9">
        <v>0</v>
      </c>
    </row>
    <row r="614" spans="3:60" ht="20.100000000000001" customHeight="1">
      <c r="C614" s="18">
        <v>65002005</v>
      </c>
      <c r="D614" s="19" t="s">
        <v>741</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95002051</v>
      </c>
      <c r="AR614" s="18" t="s">
        <v>137</v>
      </c>
      <c r="AS614" s="19" t="s">
        <v>138</v>
      </c>
      <c r="AT614" s="18" t="s">
        <v>722</v>
      </c>
      <c r="AU614" s="18">
        <v>0</v>
      </c>
      <c r="AV614" s="18">
        <v>40000003</v>
      </c>
      <c r="AW614" s="19" t="s">
        <v>139</v>
      </c>
      <c r="AX614" s="19" t="s">
        <v>137</v>
      </c>
      <c r="AY614" s="13">
        <v>0</v>
      </c>
      <c r="AZ614" s="13">
        <v>0</v>
      </c>
      <c r="BA614" s="58"/>
      <c r="BB614" s="18">
        <v>0</v>
      </c>
      <c r="BC614" s="11">
        <v>0</v>
      </c>
      <c r="BD614" s="18">
        <v>0</v>
      </c>
      <c r="BE614" s="18">
        <v>0</v>
      </c>
      <c r="BF614" s="18">
        <v>0</v>
      </c>
      <c r="BG614" s="18">
        <v>0</v>
      </c>
      <c r="BH614" s="9">
        <v>0</v>
      </c>
    </row>
    <row r="615" spans="3:60" ht="20.100000000000001" customHeight="1">
      <c r="C615" s="18">
        <v>65002006</v>
      </c>
      <c r="D615" s="19" t="s">
        <v>742</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t="s">
        <v>743</v>
      </c>
      <c r="AR615" s="18" t="s">
        <v>137</v>
      </c>
      <c r="AS615" s="19" t="s">
        <v>138</v>
      </c>
      <c r="AT615" s="18" t="s">
        <v>722</v>
      </c>
      <c r="AU615" s="18">
        <v>0</v>
      </c>
      <c r="AV615" s="18">
        <v>40000003</v>
      </c>
      <c r="AW615" s="19" t="s">
        <v>139</v>
      </c>
      <c r="AX615" s="19" t="s">
        <v>137</v>
      </c>
      <c r="AY615" s="13">
        <v>0</v>
      </c>
      <c r="AZ615" s="13">
        <v>0</v>
      </c>
      <c r="BA615" s="58"/>
      <c r="BB615" s="18">
        <v>0</v>
      </c>
      <c r="BC615" s="11">
        <v>0</v>
      </c>
      <c r="BD615" s="18">
        <v>0</v>
      </c>
      <c r="BE615" s="18">
        <v>0</v>
      </c>
      <c r="BF615" s="18">
        <v>0</v>
      </c>
      <c r="BG615" s="18">
        <v>0</v>
      </c>
      <c r="BH615" s="9">
        <v>0</v>
      </c>
    </row>
    <row r="616" spans="3:60" ht="20.100000000000001" customHeight="1">
      <c r="C616" s="18">
        <v>65002101</v>
      </c>
      <c r="D616" s="19" t="s">
        <v>744</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v>95002101</v>
      </c>
      <c r="AR616" s="18" t="s">
        <v>137</v>
      </c>
      <c r="AS616" s="19" t="s">
        <v>138</v>
      </c>
      <c r="AT616" s="18" t="s">
        <v>722</v>
      </c>
      <c r="AU616" s="18">
        <v>0</v>
      </c>
      <c r="AV616" s="18">
        <v>40000003</v>
      </c>
      <c r="AW616" s="19" t="s">
        <v>139</v>
      </c>
      <c r="AX616" s="19" t="s">
        <v>137</v>
      </c>
      <c r="AY616" s="13">
        <v>0</v>
      </c>
      <c r="AZ616" s="13">
        <v>0</v>
      </c>
      <c r="BA616" s="58"/>
      <c r="BB616" s="18">
        <v>0</v>
      </c>
      <c r="BC616" s="11">
        <v>0</v>
      </c>
      <c r="BD616" s="18">
        <v>0</v>
      </c>
      <c r="BE616" s="18">
        <v>0</v>
      </c>
      <c r="BF616" s="18">
        <v>0</v>
      </c>
      <c r="BG616" s="18">
        <v>0</v>
      </c>
      <c r="BH616" s="9">
        <v>0</v>
      </c>
    </row>
    <row r="617" spans="3:60" ht="20.100000000000001" customHeight="1">
      <c r="C617" s="18">
        <v>65002102</v>
      </c>
      <c r="D617" s="19" t="s">
        <v>745</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95002102</v>
      </c>
      <c r="AR617" s="18" t="s">
        <v>137</v>
      </c>
      <c r="AS617" s="19" t="s">
        <v>138</v>
      </c>
      <c r="AT617" s="18" t="s">
        <v>722</v>
      </c>
      <c r="AU617" s="18">
        <v>0</v>
      </c>
      <c r="AV617" s="18">
        <v>40000003</v>
      </c>
      <c r="AW617" s="19" t="s">
        <v>139</v>
      </c>
      <c r="AX617" s="19" t="s">
        <v>137</v>
      </c>
      <c r="AY617" s="13">
        <v>0</v>
      </c>
      <c r="AZ617" s="13">
        <v>0</v>
      </c>
      <c r="BA617" s="58"/>
      <c r="BB617" s="18">
        <v>0</v>
      </c>
      <c r="BC617" s="11">
        <v>0</v>
      </c>
      <c r="BD617" s="18">
        <v>0</v>
      </c>
      <c r="BE617" s="18">
        <v>0</v>
      </c>
      <c r="BF617" s="18">
        <v>0</v>
      </c>
      <c r="BG617" s="18">
        <v>0</v>
      </c>
      <c r="BH617" s="9">
        <v>0</v>
      </c>
    </row>
    <row r="618" spans="3:60" ht="20.100000000000001" customHeight="1">
      <c r="C618" s="18">
        <v>65002103</v>
      </c>
      <c r="D618" s="19" t="s">
        <v>746</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95002103</v>
      </c>
      <c r="AR618" s="18" t="s">
        <v>137</v>
      </c>
      <c r="AS618" s="19" t="s">
        <v>138</v>
      </c>
      <c r="AT618" s="18" t="s">
        <v>722</v>
      </c>
      <c r="AU618" s="18">
        <v>0</v>
      </c>
      <c r="AV618" s="18">
        <v>40000003</v>
      </c>
      <c r="AW618" s="19" t="s">
        <v>139</v>
      </c>
      <c r="AX618" s="19" t="s">
        <v>137</v>
      </c>
      <c r="AY618" s="13">
        <v>0</v>
      </c>
      <c r="AZ618" s="13">
        <v>0</v>
      </c>
      <c r="BA618" s="58"/>
      <c r="BB618" s="18">
        <v>0</v>
      </c>
      <c r="BC618" s="11">
        <v>0</v>
      </c>
      <c r="BD618" s="18">
        <v>0</v>
      </c>
      <c r="BE618" s="18">
        <v>0</v>
      </c>
      <c r="BF618" s="18">
        <v>0</v>
      </c>
      <c r="BG618" s="18">
        <v>0</v>
      </c>
      <c r="BH618" s="9">
        <v>0</v>
      </c>
    </row>
    <row r="619" spans="3:60" ht="20.100000000000001" customHeight="1">
      <c r="C619" s="18">
        <v>65002104</v>
      </c>
      <c r="D619" s="19" t="s">
        <v>747</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v>95002104</v>
      </c>
      <c r="AR619" s="18" t="s">
        <v>137</v>
      </c>
      <c r="AS619" s="19" t="s">
        <v>138</v>
      </c>
      <c r="AT619" s="18" t="s">
        <v>722</v>
      </c>
      <c r="AU619" s="18">
        <v>0</v>
      </c>
      <c r="AV619" s="18">
        <v>40000003</v>
      </c>
      <c r="AW619" s="19" t="s">
        <v>139</v>
      </c>
      <c r="AX619" s="19" t="s">
        <v>137</v>
      </c>
      <c r="AY619" s="13">
        <v>0</v>
      </c>
      <c r="AZ619" s="13">
        <v>0</v>
      </c>
      <c r="BA619" s="58"/>
      <c r="BB619" s="18">
        <v>0</v>
      </c>
      <c r="BC619" s="11">
        <v>0</v>
      </c>
      <c r="BD619" s="18">
        <v>0</v>
      </c>
      <c r="BE619" s="18">
        <v>0</v>
      </c>
      <c r="BF619" s="18">
        <v>0</v>
      </c>
      <c r="BG619" s="18">
        <v>0</v>
      </c>
      <c r="BH619" s="9">
        <v>0</v>
      </c>
    </row>
    <row r="620" spans="3:60" ht="20.100000000000001" customHeight="1">
      <c r="C620" s="18">
        <v>65002105</v>
      </c>
      <c r="D620" s="19" t="s">
        <v>748</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95002105</v>
      </c>
      <c r="AR620" s="18" t="s">
        <v>137</v>
      </c>
      <c r="AS620" s="19" t="s">
        <v>138</v>
      </c>
      <c r="AT620" s="18" t="s">
        <v>722</v>
      </c>
      <c r="AU620" s="18">
        <v>0</v>
      </c>
      <c r="AV620" s="18">
        <v>40000003</v>
      </c>
      <c r="AW620" s="19" t="s">
        <v>139</v>
      </c>
      <c r="AX620" s="19" t="s">
        <v>137</v>
      </c>
      <c r="AY620" s="13">
        <v>0</v>
      </c>
      <c r="AZ620" s="13">
        <v>0</v>
      </c>
      <c r="BA620" s="58"/>
      <c r="BB620" s="18">
        <v>0</v>
      </c>
      <c r="BC620" s="11">
        <v>0</v>
      </c>
      <c r="BD620" s="18">
        <v>0</v>
      </c>
      <c r="BE620" s="18">
        <v>0</v>
      </c>
      <c r="BF620" s="18">
        <v>0</v>
      </c>
      <c r="BG620" s="18">
        <v>0</v>
      </c>
      <c r="BH620" s="9">
        <v>0</v>
      </c>
    </row>
    <row r="621" spans="3:60" ht="20.100000000000001" customHeight="1">
      <c r="C621" s="18">
        <v>65003001</v>
      </c>
      <c r="D621" s="19" t="s">
        <v>749</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95003011</v>
      </c>
      <c r="AR621" s="18" t="s">
        <v>137</v>
      </c>
      <c r="AS621" s="19" t="s">
        <v>138</v>
      </c>
      <c r="AT621" s="18" t="s">
        <v>722</v>
      </c>
      <c r="AU621" s="18">
        <v>0</v>
      </c>
      <c r="AV621" s="18">
        <v>40000003</v>
      </c>
      <c r="AW621" s="19" t="s">
        <v>139</v>
      </c>
      <c r="AX621" s="19" t="s">
        <v>137</v>
      </c>
      <c r="AY621" s="13">
        <v>0</v>
      </c>
      <c r="AZ621" s="13">
        <v>0</v>
      </c>
      <c r="BA621" s="58"/>
      <c r="BB621" s="18">
        <v>0</v>
      </c>
      <c r="BC621" s="11">
        <v>0</v>
      </c>
      <c r="BD621" s="18">
        <v>0</v>
      </c>
      <c r="BE621" s="18">
        <v>0</v>
      </c>
      <c r="BF621" s="18">
        <v>0</v>
      </c>
      <c r="BG621" s="18">
        <v>0</v>
      </c>
      <c r="BH621" s="9">
        <v>0</v>
      </c>
    </row>
    <row r="622" spans="3:60" ht="20.100000000000001" customHeight="1">
      <c r="C622" s="18">
        <v>65003002</v>
      </c>
      <c r="D622" s="19" t="s">
        <v>750</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v>95003021</v>
      </c>
      <c r="AR622" s="18" t="s">
        <v>137</v>
      </c>
      <c r="AS622" s="19" t="s">
        <v>138</v>
      </c>
      <c r="AT622" s="18" t="s">
        <v>722</v>
      </c>
      <c r="AU622" s="18">
        <v>0</v>
      </c>
      <c r="AV622" s="18">
        <v>40000003</v>
      </c>
      <c r="AW622" s="19" t="s">
        <v>139</v>
      </c>
      <c r="AX622" s="19" t="s">
        <v>137</v>
      </c>
      <c r="AY622" s="13">
        <v>0</v>
      </c>
      <c r="AZ622" s="13">
        <v>0</v>
      </c>
      <c r="BA622" s="58"/>
      <c r="BB622" s="18">
        <v>0</v>
      </c>
      <c r="BC622" s="11">
        <v>0</v>
      </c>
      <c r="BD622" s="18">
        <v>0</v>
      </c>
      <c r="BE622" s="18">
        <v>0</v>
      </c>
      <c r="BF622" s="18">
        <v>0</v>
      </c>
      <c r="BG622" s="18">
        <v>0</v>
      </c>
      <c r="BH622" s="9">
        <v>0</v>
      </c>
    </row>
    <row r="623" spans="3:60" ht="20.100000000000001" customHeight="1">
      <c r="C623" s="18">
        <v>65003003</v>
      </c>
      <c r="D623" s="19" t="s">
        <v>751</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t="s">
        <v>752</v>
      </c>
      <c r="AR623" s="18" t="s">
        <v>137</v>
      </c>
      <c r="AS623" s="19" t="s">
        <v>138</v>
      </c>
      <c r="AT623" s="18" t="s">
        <v>722</v>
      </c>
      <c r="AU623" s="18">
        <v>0</v>
      </c>
      <c r="AV623" s="18">
        <v>40000003</v>
      </c>
      <c r="AW623" s="19" t="s">
        <v>139</v>
      </c>
      <c r="AX623" s="19" t="s">
        <v>137</v>
      </c>
      <c r="AY623" s="13">
        <v>0</v>
      </c>
      <c r="AZ623" s="13">
        <v>0</v>
      </c>
      <c r="BA623" s="58"/>
      <c r="BB623" s="18">
        <v>0</v>
      </c>
      <c r="BC623" s="11">
        <v>0</v>
      </c>
      <c r="BD623" s="18">
        <v>0</v>
      </c>
      <c r="BE623" s="18">
        <v>0</v>
      </c>
      <c r="BF623" s="18">
        <v>0</v>
      </c>
      <c r="BG623" s="18">
        <v>0</v>
      </c>
      <c r="BH623" s="9">
        <v>0</v>
      </c>
    </row>
    <row r="624" spans="3:60" ht="20.100000000000001" customHeight="1">
      <c r="C624" s="18">
        <v>65003004</v>
      </c>
      <c r="D624" s="19" t="s">
        <v>753</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95003041</v>
      </c>
      <c r="AR624" s="18" t="s">
        <v>137</v>
      </c>
      <c r="AS624" s="19" t="s">
        <v>138</v>
      </c>
      <c r="AT624" s="18" t="s">
        <v>722</v>
      </c>
      <c r="AU624" s="18">
        <v>0</v>
      </c>
      <c r="AV624" s="18">
        <v>40000003</v>
      </c>
      <c r="AW624" s="19" t="s">
        <v>139</v>
      </c>
      <c r="AX624" s="19" t="s">
        <v>137</v>
      </c>
      <c r="AY624" s="13">
        <v>0</v>
      </c>
      <c r="AZ624" s="13">
        <v>0</v>
      </c>
      <c r="BA624" s="58"/>
      <c r="BB624" s="18">
        <v>0</v>
      </c>
      <c r="BC624" s="11">
        <v>0</v>
      </c>
      <c r="BD624" s="18">
        <v>0</v>
      </c>
      <c r="BE624" s="18">
        <v>0</v>
      </c>
      <c r="BF624" s="18">
        <v>0</v>
      </c>
      <c r="BG624" s="18">
        <v>0</v>
      </c>
      <c r="BH624" s="9">
        <v>0</v>
      </c>
    </row>
    <row r="625" spans="3:60" ht="20.100000000000001" customHeight="1">
      <c r="C625" s="18">
        <v>65003005</v>
      </c>
      <c r="D625" s="19" t="s">
        <v>754</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v>95003051</v>
      </c>
      <c r="AR625" s="18" t="s">
        <v>137</v>
      </c>
      <c r="AS625" s="19" t="s">
        <v>138</v>
      </c>
      <c r="AT625" s="18" t="s">
        <v>722</v>
      </c>
      <c r="AU625" s="18">
        <v>0</v>
      </c>
      <c r="AV625" s="18">
        <v>40000003</v>
      </c>
      <c r="AW625" s="19" t="s">
        <v>139</v>
      </c>
      <c r="AX625" s="19" t="s">
        <v>137</v>
      </c>
      <c r="AY625" s="13">
        <v>0</v>
      </c>
      <c r="AZ625" s="13">
        <v>0</v>
      </c>
      <c r="BA625" s="58"/>
      <c r="BB625" s="18">
        <v>0</v>
      </c>
      <c r="BC625" s="11">
        <v>0</v>
      </c>
      <c r="BD625" s="18">
        <v>0</v>
      </c>
      <c r="BE625" s="18">
        <v>0</v>
      </c>
      <c r="BF625" s="18">
        <v>0</v>
      </c>
      <c r="BG625" s="18">
        <v>0</v>
      </c>
      <c r="BH625" s="9">
        <v>0</v>
      </c>
    </row>
    <row r="626" spans="3:60" ht="20.100000000000001" customHeight="1">
      <c r="C626" s="18">
        <v>65003006</v>
      </c>
      <c r="D626" s="19" t="s">
        <v>755</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t="s">
        <v>756</v>
      </c>
      <c r="AR626" s="18" t="s">
        <v>137</v>
      </c>
      <c r="AS626" s="19" t="s">
        <v>138</v>
      </c>
      <c r="AT626" s="18" t="s">
        <v>722</v>
      </c>
      <c r="AU626" s="18">
        <v>0</v>
      </c>
      <c r="AV626" s="18">
        <v>40000003</v>
      </c>
      <c r="AW626" s="19" t="s">
        <v>139</v>
      </c>
      <c r="AX626" s="19" t="s">
        <v>137</v>
      </c>
      <c r="AY626" s="13">
        <v>0</v>
      </c>
      <c r="AZ626" s="13">
        <v>0</v>
      </c>
      <c r="BA626" s="58"/>
      <c r="BB626" s="18">
        <v>0</v>
      </c>
      <c r="BC626" s="11">
        <v>0</v>
      </c>
      <c r="BD626" s="18">
        <v>0</v>
      </c>
      <c r="BE626" s="18">
        <v>0</v>
      </c>
      <c r="BF626" s="18">
        <v>0</v>
      </c>
      <c r="BG626" s="18">
        <v>0</v>
      </c>
      <c r="BH626" s="9">
        <v>0</v>
      </c>
    </row>
    <row r="627" spans="3:60" ht="20.100000000000001" customHeight="1">
      <c r="C627" s="18">
        <v>65003101</v>
      </c>
      <c r="D627" s="19" t="s">
        <v>757</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95003101</v>
      </c>
      <c r="AR627" s="18" t="s">
        <v>137</v>
      </c>
      <c r="AS627" s="19" t="s">
        <v>138</v>
      </c>
      <c r="AT627" s="18" t="s">
        <v>722</v>
      </c>
      <c r="AU627" s="18">
        <v>0</v>
      </c>
      <c r="AV627" s="18">
        <v>40000003</v>
      </c>
      <c r="AW627" s="19" t="s">
        <v>139</v>
      </c>
      <c r="AX627" s="19" t="s">
        <v>137</v>
      </c>
      <c r="AY627" s="13">
        <v>0</v>
      </c>
      <c r="AZ627" s="13">
        <v>0</v>
      </c>
      <c r="BA627" s="58"/>
      <c r="BB627" s="18">
        <v>0</v>
      </c>
      <c r="BC627" s="11">
        <v>0</v>
      </c>
      <c r="BD627" s="18">
        <v>0</v>
      </c>
      <c r="BE627" s="18">
        <v>0</v>
      </c>
      <c r="BF627" s="18">
        <v>0</v>
      </c>
      <c r="BG627" s="18">
        <v>0</v>
      </c>
      <c r="BH627" s="9">
        <v>0</v>
      </c>
    </row>
    <row r="628" spans="3:60" ht="20.100000000000001" customHeight="1">
      <c r="C628" s="18">
        <v>65003102</v>
      </c>
      <c r="D628" s="19" t="s">
        <v>758</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v>95003102</v>
      </c>
      <c r="AR628" s="18" t="s">
        <v>137</v>
      </c>
      <c r="AS628" s="19" t="s">
        <v>138</v>
      </c>
      <c r="AT628" s="18" t="s">
        <v>722</v>
      </c>
      <c r="AU628" s="18">
        <v>0</v>
      </c>
      <c r="AV628" s="18">
        <v>40000003</v>
      </c>
      <c r="AW628" s="19" t="s">
        <v>139</v>
      </c>
      <c r="AX628" s="19" t="s">
        <v>137</v>
      </c>
      <c r="AY628" s="13">
        <v>0</v>
      </c>
      <c r="AZ628" s="13">
        <v>0</v>
      </c>
      <c r="BA628" s="58"/>
      <c r="BB628" s="18">
        <v>0</v>
      </c>
      <c r="BC628" s="11">
        <v>0</v>
      </c>
      <c r="BD628" s="18">
        <v>0</v>
      </c>
      <c r="BE628" s="18">
        <v>0</v>
      </c>
      <c r="BF628" s="18">
        <v>0</v>
      </c>
      <c r="BG628" s="18">
        <v>0</v>
      </c>
      <c r="BH628" s="9">
        <v>0</v>
      </c>
    </row>
    <row r="629" spans="3:60" ht="20.100000000000001" customHeight="1">
      <c r="C629" s="18">
        <v>65003103</v>
      </c>
      <c r="D629" s="19" t="s">
        <v>759</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v>95003103</v>
      </c>
      <c r="AR629" s="18" t="s">
        <v>137</v>
      </c>
      <c r="AS629" s="19" t="s">
        <v>138</v>
      </c>
      <c r="AT629" s="18" t="s">
        <v>722</v>
      </c>
      <c r="AU629" s="18">
        <v>0</v>
      </c>
      <c r="AV629" s="18">
        <v>40000003</v>
      </c>
      <c r="AW629" s="19" t="s">
        <v>139</v>
      </c>
      <c r="AX629" s="19" t="s">
        <v>137</v>
      </c>
      <c r="AY629" s="13">
        <v>0</v>
      </c>
      <c r="AZ629" s="13">
        <v>0</v>
      </c>
      <c r="BA629" s="58"/>
      <c r="BB629" s="18">
        <v>0</v>
      </c>
      <c r="BC629" s="11">
        <v>0</v>
      </c>
      <c r="BD629" s="18">
        <v>0</v>
      </c>
      <c r="BE629" s="18">
        <v>0</v>
      </c>
      <c r="BF629" s="18">
        <v>0</v>
      </c>
      <c r="BG629" s="18">
        <v>0</v>
      </c>
      <c r="BH629" s="9">
        <v>0</v>
      </c>
    </row>
    <row r="630" spans="3:60" ht="20.100000000000001" customHeight="1">
      <c r="C630" s="18">
        <v>65003104</v>
      </c>
      <c r="D630" s="19" t="s">
        <v>760</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18">
        <v>0</v>
      </c>
      <c r="AK630" s="18">
        <v>0</v>
      </c>
      <c r="AL630" s="18">
        <v>0</v>
      </c>
      <c r="AM630" s="18">
        <v>0</v>
      </c>
      <c r="AN630" s="18">
        <v>1000</v>
      </c>
      <c r="AO630" s="18">
        <v>0</v>
      </c>
      <c r="AP630" s="18">
        <v>0</v>
      </c>
      <c r="AQ630" s="6">
        <v>95003104</v>
      </c>
      <c r="AR630" s="18" t="s">
        <v>137</v>
      </c>
      <c r="AS630" s="19" t="s">
        <v>138</v>
      </c>
      <c r="AT630" s="18" t="s">
        <v>722</v>
      </c>
      <c r="AU630" s="18">
        <v>0</v>
      </c>
      <c r="AV630" s="18">
        <v>40000003</v>
      </c>
      <c r="AW630" s="19" t="s">
        <v>139</v>
      </c>
      <c r="AX630" s="19" t="s">
        <v>137</v>
      </c>
      <c r="AY630" s="13">
        <v>0</v>
      </c>
      <c r="AZ630" s="13">
        <v>0</v>
      </c>
      <c r="BA630" s="58"/>
      <c r="BB630" s="18">
        <v>0</v>
      </c>
      <c r="BC630" s="11">
        <v>0</v>
      </c>
      <c r="BD630" s="18">
        <v>0</v>
      </c>
      <c r="BE630" s="18">
        <v>0</v>
      </c>
      <c r="BF630" s="18">
        <v>0</v>
      </c>
      <c r="BG630" s="18">
        <v>0</v>
      </c>
      <c r="BH630" s="9">
        <v>0</v>
      </c>
    </row>
    <row r="631" spans="3:60" ht="20.100000000000001" customHeight="1">
      <c r="C631" s="18">
        <v>65003105</v>
      </c>
      <c r="D631" s="19" t="s">
        <v>761</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95003105</v>
      </c>
      <c r="AR631" s="18" t="s">
        <v>137</v>
      </c>
      <c r="AS631" s="19" t="s">
        <v>138</v>
      </c>
      <c r="AT631" s="18" t="s">
        <v>722</v>
      </c>
      <c r="AU631" s="18">
        <v>0</v>
      </c>
      <c r="AV631" s="18">
        <v>40000003</v>
      </c>
      <c r="AW631" s="19" t="s">
        <v>139</v>
      </c>
      <c r="AX631" s="19" t="s">
        <v>137</v>
      </c>
      <c r="AY631" s="13">
        <v>0</v>
      </c>
      <c r="AZ631" s="13">
        <v>0</v>
      </c>
      <c r="BA631" s="58"/>
      <c r="BB631" s="18">
        <v>0</v>
      </c>
      <c r="BC631" s="11">
        <v>0</v>
      </c>
      <c r="BD631" s="18">
        <v>0</v>
      </c>
      <c r="BE631" s="18">
        <v>0</v>
      </c>
      <c r="BF631" s="18">
        <v>0</v>
      </c>
      <c r="BG631" s="18">
        <v>0</v>
      </c>
      <c r="BH631" s="9">
        <v>0</v>
      </c>
    </row>
    <row r="632" spans="3:60" ht="20.100000000000001" customHeight="1">
      <c r="C632" s="18">
        <v>65004001</v>
      </c>
      <c r="D632" s="19" t="s">
        <v>762</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95004011</v>
      </c>
      <c r="AR632" s="18" t="s">
        <v>137</v>
      </c>
      <c r="AS632" s="19" t="s">
        <v>138</v>
      </c>
      <c r="AT632" s="18" t="s">
        <v>722</v>
      </c>
      <c r="AU632" s="18">
        <v>0</v>
      </c>
      <c r="AV632" s="18">
        <v>40000003</v>
      </c>
      <c r="AW632" s="19" t="s">
        <v>139</v>
      </c>
      <c r="AX632" s="19" t="s">
        <v>137</v>
      </c>
      <c r="AY632" s="13">
        <v>0</v>
      </c>
      <c r="AZ632" s="13">
        <v>0</v>
      </c>
      <c r="BA632" s="58"/>
      <c r="BB632" s="18">
        <v>0</v>
      </c>
      <c r="BC632" s="11">
        <v>0</v>
      </c>
      <c r="BD632" s="18">
        <v>0</v>
      </c>
      <c r="BE632" s="18">
        <v>0</v>
      </c>
      <c r="BF632" s="18">
        <v>0</v>
      </c>
      <c r="BG632" s="18">
        <v>0</v>
      </c>
      <c r="BH632" s="9">
        <v>0</v>
      </c>
    </row>
    <row r="633" spans="3:60" ht="20.100000000000001" customHeight="1">
      <c r="C633" s="18">
        <v>65004002</v>
      </c>
      <c r="D633" s="19" t="s">
        <v>763</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18">
        <v>0</v>
      </c>
      <c r="AK633" s="18">
        <v>0</v>
      </c>
      <c r="AL633" s="18">
        <v>0</v>
      </c>
      <c r="AM633" s="18">
        <v>0</v>
      </c>
      <c r="AN633" s="18">
        <v>1000</v>
      </c>
      <c r="AO633" s="18">
        <v>0</v>
      </c>
      <c r="AP633" s="18">
        <v>0</v>
      </c>
      <c r="AQ633" s="6">
        <v>95004021</v>
      </c>
      <c r="AR633" s="18" t="s">
        <v>137</v>
      </c>
      <c r="AS633" s="19" t="s">
        <v>138</v>
      </c>
      <c r="AT633" s="18" t="s">
        <v>722</v>
      </c>
      <c r="AU633" s="18">
        <v>0</v>
      </c>
      <c r="AV633" s="18">
        <v>40000003</v>
      </c>
      <c r="AW633" s="19" t="s">
        <v>139</v>
      </c>
      <c r="AX633" s="19" t="s">
        <v>137</v>
      </c>
      <c r="AY633" s="13">
        <v>0</v>
      </c>
      <c r="AZ633" s="13">
        <v>0</v>
      </c>
      <c r="BA633" s="58"/>
      <c r="BB633" s="18">
        <v>0</v>
      </c>
      <c r="BC633" s="11">
        <v>0</v>
      </c>
      <c r="BD633" s="18">
        <v>0</v>
      </c>
      <c r="BE633" s="18">
        <v>0</v>
      </c>
      <c r="BF633" s="18">
        <v>0</v>
      </c>
      <c r="BG633" s="18">
        <v>0</v>
      </c>
      <c r="BH633" s="9">
        <v>0</v>
      </c>
    </row>
    <row r="634" spans="3:60" ht="20.100000000000001" customHeight="1">
      <c r="C634" s="18">
        <v>65004003</v>
      </c>
      <c r="D634" s="19" t="s">
        <v>764</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t="s">
        <v>765</v>
      </c>
      <c r="AR634" s="18" t="s">
        <v>137</v>
      </c>
      <c r="AS634" s="19" t="s">
        <v>138</v>
      </c>
      <c r="AT634" s="18" t="s">
        <v>722</v>
      </c>
      <c r="AU634" s="18">
        <v>0</v>
      </c>
      <c r="AV634" s="18">
        <v>40000003</v>
      </c>
      <c r="AW634" s="19" t="s">
        <v>139</v>
      </c>
      <c r="AX634" s="19" t="s">
        <v>137</v>
      </c>
      <c r="AY634" s="13">
        <v>0</v>
      </c>
      <c r="AZ634" s="13">
        <v>0</v>
      </c>
      <c r="BA634" s="58"/>
      <c r="BB634" s="18">
        <v>0</v>
      </c>
      <c r="BC634" s="11">
        <v>0</v>
      </c>
      <c r="BD634" s="18">
        <v>0</v>
      </c>
      <c r="BE634" s="18">
        <v>0</v>
      </c>
      <c r="BF634" s="18">
        <v>0</v>
      </c>
      <c r="BG634" s="18">
        <v>0</v>
      </c>
      <c r="BH634" s="9">
        <v>0</v>
      </c>
    </row>
    <row r="635" spans="3:60" ht="20.100000000000001" customHeight="1">
      <c r="C635" s="18">
        <v>65004004</v>
      </c>
      <c r="D635" s="19" t="s">
        <v>766</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18">
        <v>0</v>
      </c>
      <c r="AK635" s="18">
        <v>0</v>
      </c>
      <c r="AL635" s="18">
        <v>0</v>
      </c>
      <c r="AM635" s="18">
        <v>0</v>
      </c>
      <c r="AN635" s="18">
        <v>1000</v>
      </c>
      <c r="AO635" s="18">
        <v>0</v>
      </c>
      <c r="AP635" s="18">
        <v>0</v>
      </c>
      <c r="AQ635" s="6">
        <v>95004041</v>
      </c>
      <c r="AR635" s="18" t="s">
        <v>137</v>
      </c>
      <c r="AS635" s="19" t="s">
        <v>138</v>
      </c>
      <c r="AT635" s="18" t="s">
        <v>722</v>
      </c>
      <c r="AU635" s="18">
        <v>0</v>
      </c>
      <c r="AV635" s="18">
        <v>40000003</v>
      </c>
      <c r="AW635" s="19" t="s">
        <v>139</v>
      </c>
      <c r="AX635" s="19" t="s">
        <v>137</v>
      </c>
      <c r="AY635" s="13">
        <v>0</v>
      </c>
      <c r="AZ635" s="13">
        <v>0</v>
      </c>
      <c r="BA635" s="58"/>
      <c r="BB635" s="18">
        <v>0</v>
      </c>
      <c r="BC635" s="11">
        <v>0</v>
      </c>
      <c r="BD635" s="18">
        <v>0</v>
      </c>
      <c r="BE635" s="18">
        <v>0</v>
      </c>
      <c r="BF635" s="18">
        <v>0</v>
      </c>
      <c r="BG635" s="18">
        <v>0</v>
      </c>
      <c r="BH635" s="9">
        <v>0</v>
      </c>
    </row>
    <row r="636" spans="3:60" ht="20.100000000000001" customHeight="1">
      <c r="C636" s="18">
        <v>65004005</v>
      </c>
      <c r="D636" s="19" t="s">
        <v>767</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18">
        <v>0</v>
      </c>
      <c r="AK636" s="18">
        <v>0</v>
      </c>
      <c r="AL636" s="18">
        <v>0</v>
      </c>
      <c r="AM636" s="18">
        <v>0</v>
      </c>
      <c r="AN636" s="18">
        <v>1000</v>
      </c>
      <c r="AO636" s="18">
        <v>0</v>
      </c>
      <c r="AP636" s="18">
        <v>0</v>
      </c>
      <c r="AQ636" s="6">
        <v>95004051</v>
      </c>
      <c r="AR636" s="18" t="s">
        <v>137</v>
      </c>
      <c r="AS636" s="19" t="s">
        <v>138</v>
      </c>
      <c r="AT636" s="18" t="s">
        <v>722</v>
      </c>
      <c r="AU636" s="18">
        <v>0</v>
      </c>
      <c r="AV636" s="18">
        <v>40000003</v>
      </c>
      <c r="AW636" s="19" t="s">
        <v>139</v>
      </c>
      <c r="AX636" s="19" t="s">
        <v>137</v>
      </c>
      <c r="AY636" s="13">
        <v>0</v>
      </c>
      <c r="AZ636" s="13">
        <v>0</v>
      </c>
      <c r="BA636" s="58"/>
      <c r="BB636" s="18">
        <v>0</v>
      </c>
      <c r="BC636" s="11">
        <v>0</v>
      </c>
      <c r="BD636" s="18">
        <v>0</v>
      </c>
      <c r="BE636" s="18">
        <v>0</v>
      </c>
      <c r="BF636" s="18">
        <v>0</v>
      </c>
      <c r="BG636" s="18">
        <v>0</v>
      </c>
      <c r="BH636" s="9">
        <v>0</v>
      </c>
    </row>
    <row r="637" spans="3:60" ht="20.100000000000001" customHeight="1">
      <c r="C637" s="18">
        <v>65004006</v>
      </c>
      <c r="D637" s="19" t="s">
        <v>768</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18">
        <v>0</v>
      </c>
      <c r="AK637" s="18">
        <v>0</v>
      </c>
      <c r="AL637" s="18">
        <v>0</v>
      </c>
      <c r="AM637" s="18">
        <v>0</v>
      </c>
      <c r="AN637" s="18">
        <v>1000</v>
      </c>
      <c r="AO637" s="18">
        <v>0</v>
      </c>
      <c r="AP637" s="18">
        <v>0</v>
      </c>
      <c r="AQ637" s="6" t="s">
        <v>769</v>
      </c>
      <c r="AR637" s="18" t="s">
        <v>137</v>
      </c>
      <c r="AS637" s="19" t="s">
        <v>138</v>
      </c>
      <c r="AT637" s="18" t="s">
        <v>722</v>
      </c>
      <c r="AU637" s="18">
        <v>0</v>
      </c>
      <c r="AV637" s="18">
        <v>40000003</v>
      </c>
      <c r="AW637" s="19" t="s">
        <v>139</v>
      </c>
      <c r="AX637" s="19" t="s">
        <v>137</v>
      </c>
      <c r="AY637" s="13">
        <v>0</v>
      </c>
      <c r="AZ637" s="13">
        <v>0</v>
      </c>
      <c r="BA637" s="58"/>
      <c r="BB637" s="18">
        <v>0</v>
      </c>
      <c r="BC637" s="11">
        <v>0</v>
      </c>
      <c r="BD637" s="18">
        <v>0</v>
      </c>
      <c r="BE637" s="18">
        <v>0</v>
      </c>
      <c r="BF637" s="18">
        <v>0</v>
      </c>
      <c r="BG637" s="18">
        <v>0</v>
      </c>
      <c r="BH637" s="9">
        <v>0</v>
      </c>
    </row>
    <row r="638" spans="3:60" ht="20.100000000000001" customHeight="1">
      <c r="C638" s="18">
        <v>65004101</v>
      </c>
      <c r="D638" s="19" t="s">
        <v>770</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95004101</v>
      </c>
      <c r="AR638" s="18" t="s">
        <v>137</v>
      </c>
      <c r="AS638" s="19" t="s">
        <v>138</v>
      </c>
      <c r="AT638" s="18" t="s">
        <v>722</v>
      </c>
      <c r="AU638" s="18">
        <v>0</v>
      </c>
      <c r="AV638" s="18">
        <v>40000003</v>
      </c>
      <c r="AW638" s="19" t="s">
        <v>139</v>
      </c>
      <c r="AX638" s="19" t="s">
        <v>137</v>
      </c>
      <c r="AY638" s="13">
        <v>0</v>
      </c>
      <c r="AZ638" s="13">
        <v>0</v>
      </c>
      <c r="BA638" s="58"/>
      <c r="BB638" s="18">
        <v>0</v>
      </c>
      <c r="BC638" s="11">
        <v>0</v>
      </c>
      <c r="BD638" s="18">
        <v>0</v>
      </c>
      <c r="BE638" s="18">
        <v>0</v>
      </c>
      <c r="BF638" s="18">
        <v>0</v>
      </c>
      <c r="BG638" s="18">
        <v>0</v>
      </c>
      <c r="BH638" s="9">
        <v>0</v>
      </c>
    </row>
    <row r="639" spans="3:60" ht="20.100000000000001" customHeight="1">
      <c r="C639" s="18">
        <v>65004102</v>
      </c>
      <c r="D639" s="19" t="s">
        <v>771</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18">
        <v>0</v>
      </c>
      <c r="AK639" s="18">
        <v>0</v>
      </c>
      <c r="AL639" s="18">
        <v>0</v>
      </c>
      <c r="AM639" s="18">
        <v>0</v>
      </c>
      <c r="AN639" s="18">
        <v>1000</v>
      </c>
      <c r="AO639" s="18">
        <v>0</v>
      </c>
      <c r="AP639" s="18">
        <v>0</v>
      </c>
      <c r="AQ639" s="6">
        <v>95004102</v>
      </c>
      <c r="AR639" s="18" t="s">
        <v>137</v>
      </c>
      <c r="AS639" s="19" t="s">
        <v>138</v>
      </c>
      <c r="AT639" s="18" t="s">
        <v>722</v>
      </c>
      <c r="AU639" s="18">
        <v>0</v>
      </c>
      <c r="AV639" s="18">
        <v>40000003</v>
      </c>
      <c r="AW639" s="19" t="s">
        <v>139</v>
      </c>
      <c r="AX639" s="19" t="s">
        <v>137</v>
      </c>
      <c r="AY639" s="13">
        <v>0</v>
      </c>
      <c r="AZ639" s="13">
        <v>0</v>
      </c>
      <c r="BA639" s="58"/>
      <c r="BB639" s="18">
        <v>0</v>
      </c>
      <c r="BC639" s="11">
        <v>0</v>
      </c>
      <c r="BD639" s="18">
        <v>0</v>
      </c>
      <c r="BE639" s="18">
        <v>0</v>
      </c>
      <c r="BF639" s="18">
        <v>0</v>
      </c>
      <c r="BG639" s="18">
        <v>0</v>
      </c>
      <c r="BH639" s="9">
        <v>0</v>
      </c>
    </row>
    <row r="640" spans="3:60" ht="20.100000000000001" customHeight="1">
      <c r="C640" s="18">
        <v>65004103</v>
      </c>
      <c r="D640" s="19" t="s">
        <v>772</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18">
        <v>0</v>
      </c>
      <c r="AK640" s="18">
        <v>0</v>
      </c>
      <c r="AL640" s="18">
        <v>0</v>
      </c>
      <c r="AM640" s="18">
        <v>0</v>
      </c>
      <c r="AN640" s="18">
        <v>1000</v>
      </c>
      <c r="AO640" s="18">
        <v>0</v>
      </c>
      <c r="AP640" s="18">
        <v>0</v>
      </c>
      <c r="AQ640" s="6">
        <v>95004103</v>
      </c>
      <c r="AR640" s="18" t="s">
        <v>137</v>
      </c>
      <c r="AS640" s="19" t="s">
        <v>138</v>
      </c>
      <c r="AT640" s="18" t="s">
        <v>722</v>
      </c>
      <c r="AU640" s="18">
        <v>0</v>
      </c>
      <c r="AV640" s="18">
        <v>40000003</v>
      </c>
      <c r="AW640" s="19" t="s">
        <v>139</v>
      </c>
      <c r="AX640" s="19" t="s">
        <v>137</v>
      </c>
      <c r="AY640" s="13">
        <v>0</v>
      </c>
      <c r="AZ640" s="13">
        <v>0</v>
      </c>
      <c r="BA640" s="58"/>
      <c r="BB640" s="18">
        <v>0</v>
      </c>
      <c r="BC640" s="11">
        <v>0</v>
      </c>
      <c r="BD640" s="18">
        <v>0</v>
      </c>
      <c r="BE640" s="18">
        <v>0</v>
      </c>
      <c r="BF640" s="18">
        <v>0</v>
      </c>
      <c r="BG640" s="18">
        <v>0</v>
      </c>
      <c r="BH640" s="9">
        <v>0</v>
      </c>
    </row>
    <row r="641" spans="2:60" ht="20.100000000000001" customHeight="1">
      <c r="C641" s="18">
        <v>65004104</v>
      </c>
      <c r="D641" s="19" t="s">
        <v>773</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18">
        <v>0</v>
      </c>
      <c r="AK641" s="18">
        <v>0</v>
      </c>
      <c r="AL641" s="18">
        <v>0</v>
      </c>
      <c r="AM641" s="18">
        <v>0</v>
      </c>
      <c r="AN641" s="18">
        <v>1000</v>
      </c>
      <c r="AO641" s="18">
        <v>0</v>
      </c>
      <c r="AP641" s="18">
        <v>0</v>
      </c>
      <c r="AQ641" s="6">
        <v>95004104</v>
      </c>
      <c r="AR641" s="18" t="s">
        <v>137</v>
      </c>
      <c r="AS641" s="19" t="s">
        <v>138</v>
      </c>
      <c r="AT641" s="18" t="s">
        <v>722</v>
      </c>
      <c r="AU641" s="18">
        <v>0</v>
      </c>
      <c r="AV641" s="18">
        <v>40000003</v>
      </c>
      <c r="AW641" s="19" t="s">
        <v>139</v>
      </c>
      <c r="AX641" s="19" t="s">
        <v>137</v>
      </c>
      <c r="AY641" s="13">
        <v>0</v>
      </c>
      <c r="AZ641" s="13">
        <v>0</v>
      </c>
      <c r="BA641" s="58"/>
      <c r="BB641" s="18">
        <v>0</v>
      </c>
      <c r="BC641" s="11">
        <v>0</v>
      </c>
      <c r="BD641" s="18">
        <v>0</v>
      </c>
      <c r="BE641" s="18">
        <v>0</v>
      </c>
      <c r="BF641" s="18">
        <v>0</v>
      </c>
      <c r="BG641" s="18">
        <v>0</v>
      </c>
      <c r="BH641" s="9">
        <v>0</v>
      </c>
    </row>
    <row r="642" spans="2:60" ht="20.100000000000001" customHeight="1">
      <c r="C642" s="18">
        <v>65004105</v>
      </c>
      <c r="D642" s="19" t="s">
        <v>774</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18">
        <v>0</v>
      </c>
      <c r="AK642" s="18">
        <v>0</v>
      </c>
      <c r="AL642" s="18">
        <v>0</v>
      </c>
      <c r="AM642" s="18">
        <v>0</v>
      </c>
      <c r="AN642" s="18">
        <v>1000</v>
      </c>
      <c r="AO642" s="18">
        <v>0</v>
      </c>
      <c r="AP642" s="18">
        <v>0</v>
      </c>
      <c r="AQ642" s="6">
        <v>95004105</v>
      </c>
      <c r="AR642" s="18" t="s">
        <v>137</v>
      </c>
      <c r="AS642" s="19" t="s">
        <v>138</v>
      </c>
      <c r="AT642" s="18" t="s">
        <v>722</v>
      </c>
      <c r="AU642" s="18">
        <v>0</v>
      </c>
      <c r="AV642" s="18">
        <v>40000003</v>
      </c>
      <c r="AW642" s="19" t="s">
        <v>139</v>
      </c>
      <c r="AX642" s="19" t="s">
        <v>137</v>
      </c>
      <c r="AY642" s="13">
        <v>0</v>
      </c>
      <c r="AZ642" s="13">
        <v>0</v>
      </c>
      <c r="BA642" s="58"/>
      <c r="BB642" s="18">
        <v>0</v>
      </c>
      <c r="BC642" s="11">
        <v>0</v>
      </c>
      <c r="BD642" s="18">
        <v>0</v>
      </c>
      <c r="BE642" s="18">
        <v>0</v>
      </c>
      <c r="BF642" s="18">
        <v>0</v>
      </c>
      <c r="BG642" s="18">
        <v>0</v>
      </c>
      <c r="BH642" s="9">
        <v>0</v>
      </c>
    </row>
    <row r="643" spans="2:60" ht="20.100000000000001" customHeight="1">
      <c r="C643" s="18">
        <v>65005001</v>
      </c>
      <c r="D643" s="19" t="s">
        <v>775</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18">
        <v>0</v>
      </c>
      <c r="AK643" s="18">
        <v>0</v>
      </c>
      <c r="AL643" s="18">
        <v>0</v>
      </c>
      <c r="AM643" s="18">
        <v>0</v>
      </c>
      <c r="AN643" s="18">
        <v>1000</v>
      </c>
      <c r="AO643" s="18">
        <v>0</v>
      </c>
      <c r="AP643" s="18">
        <v>0</v>
      </c>
      <c r="AQ643" s="6">
        <v>95005011</v>
      </c>
      <c r="AR643" s="18" t="s">
        <v>137</v>
      </c>
      <c r="AS643" s="19" t="s">
        <v>138</v>
      </c>
      <c r="AT643" s="18" t="s">
        <v>722</v>
      </c>
      <c r="AU643" s="18">
        <v>0</v>
      </c>
      <c r="AV643" s="18">
        <v>40000003</v>
      </c>
      <c r="AW643" s="19" t="s">
        <v>139</v>
      </c>
      <c r="AX643" s="19" t="s">
        <v>137</v>
      </c>
      <c r="AY643" s="13">
        <v>0</v>
      </c>
      <c r="AZ643" s="13">
        <v>0</v>
      </c>
      <c r="BA643" s="58"/>
      <c r="BB643" s="18">
        <v>0</v>
      </c>
      <c r="BC643" s="11">
        <v>0</v>
      </c>
      <c r="BD643" s="18">
        <v>0</v>
      </c>
      <c r="BE643" s="18">
        <v>0</v>
      </c>
      <c r="BF643" s="18">
        <v>0</v>
      </c>
      <c r="BG643" s="18">
        <v>0</v>
      </c>
      <c r="BH643" s="9">
        <v>0</v>
      </c>
    </row>
    <row r="644" spans="2:60" ht="20.100000000000001" customHeight="1">
      <c r="C644" s="18">
        <v>65005002</v>
      </c>
      <c r="D644" s="19" t="s">
        <v>776</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18">
        <v>0</v>
      </c>
      <c r="AK644" s="18">
        <v>0</v>
      </c>
      <c r="AL644" s="18">
        <v>0</v>
      </c>
      <c r="AM644" s="18">
        <v>0</v>
      </c>
      <c r="AN644" s="18">
        <v>1000</v>
      </c>
      <c r="AO644" s="18">
        <v>0</v>
      </c>
      <c r="AP644" s="18">
        <v>0</v>
      </c>
      <c r="AQ644" s="6">
        <v>95005021</v>
      </c>
      <c r="AR644" s="18" t="s">
        <v>137</v>
      </c>
      <c r="AS644" s="19" t="s">
        <v>138</v>
      </c>
      <c r="AT644" s="18" t="s">
        <v>722</v>
      </c>
      <c r="AU644" s="18">
        <v>0</v>
      </c>
      <c r="AV644" s="18">
        <v>40000003</v>
      </c>
      <c r="AW644" s="19" t="s">
        <v>139</v>
      </c>
      <c r="AX644" s="19" t="s">
        <v>137</v>
      </c>
      <c r="AY644" s="13">
        <v>0</v>
      </c>
      <c r="AZ644" s="13">
        <v>0</v>
      </c>
      <c r="BA644" s="58"/>
      <c r="BB644" s="18">
        <v>0</v>
      </c>
      <c r="BC644" s="11">
        <v>0</v>
      </c>
      <c r="BD644" s="18">
        <v>0</v>
      </c>
      <c r="BE644" s="18">
        <v>0</v>
      </c>
      <c r="BF644" s="18">
        <v>0</v>
      </c>
      <c r="BG644" s="18">
        <v>0</v>
      </c>
      <c r="BH644" s="9">
        <v>0</v>
      </c>
    </row>
    <row r="645" spans="2:60" ht="20.100000000000001" customHeight="1">
      <c r="C645" s="18">
        <v>65005003</v>
      </c>
      <c r="D645" s="19" t="s">
        <v>777</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t="s">
        <v>778</v>
      </c>
      <c r="AR645" s="18" t="s">
        <v>137</v>
      </c>
      <c r="AS645" s="19" t="s">
        <v>138</v>
      </c>
      <c r="AT645" s="18" t="s">
        <v>722</v>
      </c>
      <c r="AU645" s="18">
        <v>0</v>
      </c>
      <c r="AV645" s="18">
        <v>40000003</v>
      </c>
      <c r="AW645" s="19" t="s">
        <v>139</v>
      </c>
      <c r="AX645" s="19" t="s">
        <v>137</v>
      </c>
      <c r="AY645" s="13">
        <v>0</v>
      </c>
      <c r="AZ645" s="13">
        <v>0</v>
      </c>
      <c r="BA645" s="58"/>
      <c r="BB645" s="18">
        <v>0</v>
      </c>
      <c r="BC645" s="11">
        <v>0</v>
      </c>
      <c r="BD645" s="18">
        <v>0</v>
      </c>
      <c r="BE645" s="18">
        <v>0</v>
      </c>
      <c r="BF645" s="18">
        <v>0</v>
      </c>
      <c r="BG645" s="18">
        <v>0</v>
      </c>
      <c r="BH645" s="9">
        <v>0</v>
      </c>
    </row>
    <row r="646" spans="2:60" ht="20.100000000000001" customHeight="1">
      <c r="C646" s="18">
        <v>65005004</v>
      </c>
      <c r="D646" s="19" t="s">
        <v>779</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95005041</v>
      </c>
      <c r="AR646" s="18" t="s">
        <v>137</v>
      </c>
      <c r="AS646" s="19" t="s">
        <v>138</v>
      </c>
      <c r="AT646" s="18" t="s">
        <v>722</v>
      </c>
      <c r="AU646" s="18">
        <v>0</v>
      </c>
      <c r="AV646" s="18">
        <v>40000003</v>
      </c>
      <c r="AW646" s="19" t="s">
        <v>139</v>
      </c>
      <c r="AX646" s="19" t="s">
        <v>137</v>
      </c>
      <c r="AY646" s="13">
        <v>0</v>
      </c>
      <c r="AZ646" s="13">
        <v>0</v>
      </c>
      <c r="BA646" s="58"/>
      <c r="BB646" s="18">
        <v>0</v>
      </c>
      <c r="BC646" s="11">
        <v>0</v>
      </c>
      <c r="BD646" s="18">
        <v>0</v>
      </c>
      <c r="BE646" s="18">
        <v>0</v>
      </c>
      <c r="BF646" s="18">
        <v>0</v>
      </c>
      <c r="BG646" s="18">
        <v>0</v>
      </c>
      <c r="BH646" s="9">
        <v>0</v>
      </c>
    </row>
    <row r="647" spans="2:60" ht="20.100000000000001" customHeight="1">
      <c r="C647" s="18">
        <v>65005005</v>
      </c>
      <c r="D647" s="19" t="s">
        <v>780</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18">
        <v>0</v>
      </c>
      <c r="AK647" s="18">
        <v>0</v>
      </c>
      <c r="AL647" s="18">
        <v>0</v>
      </c>
      <c r="AM647" s="18">
        <v>0</v>
      </c>
      <c r="AN647" s="18">
        <v>1000</v>
      </c>
      <c r="AO647" s="18">
        <v>0</v>
      </c>
      <c r="AP647" s="18">
        <v>0</v>
      </c>
      <c r="AQ647" s="6">
        <v>95005051</v>
      </c>
      <c r="AR647" s="18" t="s">
        <v>137</v>
      </c>
      <c r="AS647" s="19" t="s">
        <v>138</v>
      </c>
      <c r="AT647" s="18" t="s">
        <v>722</v>
      </c>
      <c r="AU647" s="18">
        <v>0</v>
      </c>
      <c r="AV647" s="18">
        <v>40000003</v>
      </c>
      <c r="AW647" s="19" t="s">
        <v>139</v>
      </c>
      <c r="AX647" s="19" t="s">
        <v>137</v>
      </c>
      <c r="AY647" s="13">
        <v>0</v>
      </c>
      <c r="AZ647" s="13">
        <v>0</v>
      </c>
      <c r="BA647" s="58"/>
      <c r="BB647" s="18">
        <v>0</v>
      </c>
      <c r="BC647" s="11">
        <v>0</v>
      </c>
      <c r="BD647" s="18">
        <v>0</v>
      </c>
      <c r="BE647" s="18">
        <v>0</v>
      </c>
      <c r="BF647" s="18">
        <v>0</v>
      </c>
      <c r="BG647" s="18">
        <v>0</v>
      </c>
      <c r="BH647" s="9">
        <v>0</v>
      </c>
    </row>
    <row r="648" spans="2:60" ht="20.100000000000001" customHeight="1">
      <c r="C648" s="18">
        <v>65005006</v>
      </c>
      <c r="D648" s="19" t="s">
        <v>781</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18">
        <v>0</v>
      </c>
      <c r="AK648" s="18">
        <v>0</v>
      </c>
      <c r="AL648" s="18">
        <v>0</v>
      </c>
      <c r="AM648" s="18">
        <v>0</v>
      </c>
      <c r="AN648" s="18">
        <v>1000</v>
      </c>
      <c r="AO648" s="18">
        <v>0</v>
      </c>
      <c r="AP648" s="18">
        <v>0</v>
      </c>
      <c r="AQ648" s="6" t="s">
        <v>782</v>
      </c>
      <c r="AR648" s="18" t="s">
        <v>137</v>
      </c>
      <c r="AS648" s="19" t="s">
        <v>138</v>
      </c>
      <c r="AT648" s="18" t="s">
        <v>722</v>
      </c>
      <c r="AU648" s="18">
        <v>0</v>
      </c>
      <c r="AV648" s="18">
        <v>40000003</v>
      </c>
      <c r="AW648" s="19" t="s">
        <v>139</v>
      </c>
      <c r="AX648" s="19" t="s">
        <v>137</v>
      </c>
      <c r="AY648" s="13">
        <v>0</v>
      </c>
      <c r="AZ648" s="13">
        <v>0</v>
      </c>
      <c r="BA648" s="58"/>
      <c r="BB648" s="18">
        <v>0</v>
      </c>
      <c r="BC648" s="11">
        <v>0</v>
      </c>
      <c r="BD648" s="18">
        <v>0</v>
      </c>
      <c r="BE648" s="18">
        <v>0</v>
      </c>
      <c r="BF648" s="18">
        <v>0</v>
      </c>
      <c r="BG648" s="18">
        <v>0</v>
      </c>
      <c r="BH648" s="9">
        <v>0</v>
      </c>
    </row>
    <row r="649" spans="2:60" ht="20.100000000000001" customHeight="1">
      <c r="C649" s="18">
        <v>65005101</v>
      </c>
      <c r="D649" s="19" t="s">
        <v>783</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95005101</v>
      </c>
      <c r="AR649" s="18" t="s">
        <v>137</v>
      </c>
      <c r="AS649" s="19" t="s">
        <v>138</v>
      </c>
      <c r="AT649" s="18" t="s">
        <v>722</v>
      </c>
      <c r="AU649" s="18">
        <v>0</v>
      </c>
      <c r="AV649" s="18">
        <v>40000003</v>
      </c>
      <c r="AW649" s="19" t="s">
        <v>139</v>
      </c>
      <c r="AX649" s="19" t="s">
        <v>137</v>
      </c>
      <c r="AY649" s="13">
        <v>0</v>
      </c>
      <c r="AZ649" s="13">
        <v>0</v>
      </c>
      <c r="BA649" s="58"/>
      <c r="BB649" s="18">
        <v>0</v>
      </c>
      <c r="BC649" s="11">
        <v>0</v>
      </c>
      <c r="BD649" s="18">
        <v>0</v>
      </c>
      <c r="BE649" s="18">
        <v>0</v>
      </c>
      <c r="BF649" s="18">
        <v>0</v>
      </c>
      <c r="BG649" s="18">
        <v>0</v>
      </c>
      <c r="BH649" s="9">
        <v>0</v>
      </c>
    </row>
    <row r="650" spans="2:60" ht="20.100000000000001" customHeight="1">
      <c r="C650" s="18">
        <v>65005102</v>
      </c>
      <c r="D650" s="19" t="s">
        <v>784</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95005102</v>
      </c>
      <c r="AR650" s="18" t="s">
        <v>137</v>
      </c>
      <c r="AS650" s="19" t="s">
        <v>138</v>
      </c>
      <c r="AT650" s="18" t="s">
        <v>722</v>
      </c>
      <c r="AU650" s="18">
        <v>0</v>
      </c>
      <c r="AV650" s="18">
        <v>40000003</v>
      </c>
      <c r="AW650" s="19" t="s">
        <v>139</v>
      </c>
      <c r="AX650" s="19" t="s">
        <v>137</v>
      </c>
      <c r="AY650" s="13">
        <v>0</v>
      </c>
      <c r="AZ650" s="13">
        <v>0</v>
      </c>
      <c r="BA650" s="58"/>
      <c r="BB650" s="18">
        <v>0</v>
      </c>
      <c r="BC650" s="11">
        <v>0</v>
      </c>
      <c r="BD650" s="18">
        <v>0</v>
      </c>
      <c r="BE650" s="18">
        <v>0</v>
      </c>
      <c r="BF650" s="18">
        <v>0</v>
      </c>
      <c r="BG650" s="18">
        <v>0</v>
      </c>
      <c r="BH650" s="9">
        <v>0</v>
      </c>
    </row>
    <row r="651" spans="2:60" ht="20.100000000000001" customHeight="1">
      <c r="C651" s="18">
        <v>65005103</v>
      </c>
      <c r="D651" s="19" t="s">
        <v>785</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v>95005103</v>
      </c>
      <c r="AR651" s="18" t="s">
        <v>137</v>
      </c>
      <c r="AS651" s="19" t="s">
        <v>138</v>
      </c>
      <c r="AT651" s="18" t="s">
        <v>722</v>
      </c>
      <c r="AU651" s="18">
        <v>0</v>
      </c>
      <c r="AV651" s="18">
        <v>40000003</v>
      </c>
      <c r="AW651" s="19" t="s">
        <v>139</v>
      </c>
      <c r="AX651" s="19" t="s">
        <v>137</v>
      </c>
      <c r="AY651" s="13">
        <v>0</v>
      </c>
      <c r="AZ651" s="13">
        <v>0</v>
      </c>
      <c r="BA651" s="58"/>
      <c r="BB651" s="18">
        <v>0</v>
      </c>
      <c r="BC651" s="11">
        <v>0</v>
      </c>
      <c r="BD651" s="18">
        <v>0</v>
      </c>
      <c r="BE651" s="18">
        <v>0</v>
      </c>
      <c r="BF651" s="18">
        <v>0</v>
      </c>
      <c r="BG651" s="18">
        <v>0</v>
      </c>
      <c r="BH651" s="9">
        <v>0</v>
      </c>
    </row>
    <row r="652" spans="2:60" ht="20.100000000000001" customHeight="1">
      <c r="C652" s="18">
        <v>65005104</v>
      </c>
      <c r="D652" s="19" t="s">
        <v>786</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v>95005104</v>
      </c>
      <c r="AR652" s="18" t="s">
        <v>137</v>
      </c>
      <c r="AS652" s="19" t="s">
        <v>138</v>
      </c>
      <c r="AT652" s="18" t="s">
        <v>722</v>
      </c>
      <c r="AU652" s="18">
        <v>0</v>
      </c>
      <c r="AV652" s="18">
        <v>40000003</v>
      </c>
      <c r="AW652" s="19" t="s">
        <v>139</v>
      </c>
      <c r="AX652" s="19" t="s">
        <v>137</v>
      </c>
      <c r="AY652" s="13">
        <v>0</v>
      </c>
      <c r="AZ652" s="13">
        <v>0</v>
      </c>
      <c r="BA652" s="58"/>
      <c r="BB652" s="18">
        <v>0</v>
      </c>
      <c r="BC652" s="11">
        <v>0</v>
      </c>
      <c r="BD652" s="18">
        <v>0</v>
      </c>
      <c r="BE652" s="18">
        <v>0</v>
      </c>
      <c r="BF652" s="18">
        <v>0</v>
      </c>
      <c r="BG652" s="18">
        <v>0</v>
      </c>
      <c r="BH652" s="9">
        <v>0</v>
      </c>
    </row>
    <row r="653" spans="2:60" ht="20.100000000000001" customHeight="1">
      <c r="C653" s="18">
        <v>65005105</v>
      </c>
      <c r="D653" s="19" t="s">
        <v>787</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v>95005105</v>
      </c>
      <c r="AR653" s="18" t="s">
        <v>137</v>
      </c>
      <c r="AS653" s="19" t="s">
        <v>138</v>
      </c>
      <c r="AT653" s="18" t="s">
        <v>722</v>
      </c>
      <c r="AU653" s="18">
        <v>0</v>
      </c>
      <c r="AV653" s="18">
        <v>40000003</v>
      </c>
      <c r="AW653" s="19" t="s">
        <v>139</v>
      </c>
      <c r="AX653" s="19" t="s">
        <v>137</v>
      </c>
      <c r="AY653" s="13">
        <v>0</v>
      </c>
      <c r="AZ653" s="13">
        <v>0</v>
      </c>
      <c r="BA653" s="58"/>
      <c r="BB653" s="18">
        <v>0</v>
      </c>
      <c r="BC653" s="11">
        <v>0</v>
      </c>
      <c r="BD653" s="18">
        <v>0</v>
      </c>
      <c r="BE653" s="18">
        <v>0</v>
      </c>
      <c r="BF653" s="18">
        <v>0</v>
      </c>
      <c r="BG653" s="18">
        <v>0</v>
      </c>
      <c r="BH653" s="9">
        <v>0</v>
      </c>
    </row>
    <row r="654" spans="2:60" ht="20.100000000000001" customHeight="1">
      <c r="B654" s="74"/>
      <c r="C654" s="18">
        <v>66001001</v>
      </c>
      <c r="D654" s="19" t="s">
        <v>247</v>
      </c>
      <c r="E654" s="18">
        <v>1</v>
      </c>
      <c r="F654" s="18">
        <v>66001001</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0</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t="s">
        <v>788</v>
      </c>
      <c r="AR654" s="18" t="s">
        <v>137</v>
      </c>
      <c r="AS654" s="19" t="s">
        <v>138</v>
      </c>
      <c r="AT654" s="18" t="s">
        <v>722</v>
      </c>
      <c r="AU654" s="18">
        <v>0</v>
      </c>
      <c r="AV654" s="18">
        <v>66001001</v>
      </c>
      <c r="AW654" s="19" t="s">
        <v>139</v>
      </c>
      <c r="AX654" s="19" t="s">
        <v>137</v>
      </c>
      <c r="AY654" s="13">
        <v>0</v>
      </c>
      <c r="AZ654" s="13">
        <v>0</v>
      </c>
      <c r="BA654" s="58" t="s">
        <v>789</v>
      </c>
      <c r="BB654" s="18">
        <v>0</v>
      </c>
      <c r="BC654" s="11">
        <v>0</v>
      </c>
      <c r="BD654" s="18">
        <v>0</v>
      </c>
      <c r="BE654" s="18">
        <v>0</v>
      </c>
      <c r="BF654" s="18">
        <v>0</v>
      </c>
      <c r="BG654" s="18">
        <v>0</v>
      </c>
      <c r="BH654" s="9">
        <v>0</v>
      </c>
    </row>
    <row r="655" spans="2:60" ht="20.100000000000001" customHeight="1">
      <c r="B655" s="74"/>
      <c r="C655" s="18">
        <v>66001002</v>
      </c>
      <c r="D655" s="19" t="s">
        <v>790</v>
      </c>
      <c r="E655" s="11">
        <v>1</v>
      </c>
      <c r="F655" s="18">
        <v>66001002</v>
      </c>
      <c r="G655" s="18">
        <v>0</v>
      </c>
      <c r="H655" s="13">
        <v>0</v>
      </c>
      <c r="I655" s="18">
        <v>1</v>
      </c>
      <c r="J655" s="18">
        <v>0</v>
      </c>
      <c r="K655" s="11">
        <v>0</v>
      </c>
      <c r="L655" s="18">
        <v>0</v>
      </c>
      <c r="M655" s="18">
        <v>0</v>
      </c>
      <c r="N655" s="18">
        <v>1</v>
      </c>
      <c r="O655" s="18">
        <v>0</v>
      </c>
      <c r="P655" s="18">
        <v>0</v>
      </c>
      <c r="Q655" s="18">
        <v>0</v>
      </c>
      <c r="R655" s="6">
        <v>0</v>
      </c>
      <c r="S655" s="13">
        <v>0</v>
      </c>
      <c r="T655" s="11">
        <v>1</v>
      </c>
      <c r="U655" s="18">
        <v>2</v>
      </c>
      <c r="V655" s="18">
        <v>0</v>
      </c>
      <c r="W655" s="18">
        <v>0.75</v>
      </c>
      <c r="X655" s="18">
        <v>0</v>
      </c>
      <c r="Y655" s="18">
        <v>0</v>
      </c>
      <c r="Z655" s="18">
        <v>0</v>
      </c>
      <c r="AA655" s="18">
        <v>0</v>
      </c>
      <c r="AB655" s="18">
        <v>0</v>
      </c>
      <c r="AC655" s="18">
        <v>0</v>
      </c>
      <c r="AD655" s="18">
        <v>24</v>
      </c>
      <c r="AE655" s="18">
        <v>1</v>
      </c>
      <c r="AF655" s="18">
        <v>4</v>
      </c>
      <c r="AG655" s="6">
        <v>2</v>
      </c>
      <c r="AH655" s="6">
        <v>1</v>
      </c>
      <c r="AI655" s="6">
        <v>6</v>
      </c>
      <c r="AJ655" s="18">
        <v>0</v>
      </c>
      <c r="AK655" s="18">
        <v>0</v>
      </c>
      <c r="AL655" s="18">
        <v>0</v>
      </c>
      <c r="AM655" s="18">
        <v>0.5</v>
      </c>
      <c r="AN655" s="18">
        <v>9000</v>
      </c>
      <c r="AO655" s="18">
        <v>0.5</v>
      </c>
      <c r="AP655" s="18">
        <v>0</v>
      </c>
      <c r="AQ655" s="6">
        <v>0</v>
      </c>
      <c r="AR655" s="18" t="s">
        <v>137</v>
      </c>
      <c r="AS655" s="19" t="s">
        <v>512</v>
      </c>
      <c r="AT655" s="18" t="s">
        <v>524</v>
      </c>
      <c r="AU655" s="18">
        <v>10002001</v>
      </c>
      <c r="AV655" s="18">
        <v>66001002</v>
      </c>
      <c r="AW655" s="19" t="s">
        <v>212</v>
      </c>
      <c r="AX655" s="19" t="s">
        <v>242</v>
      </c>
      <c r="AY655" s="13">
        <v>0</v>
      </c>
      <c r="AZ655" s="13">
        <v>0</v>
      </c>
      <c r="BA655" s="58" t="s">
        <v>791</v>
      </c>
      <c r="BB655" s="18">
        <v>0</v>
      </c>
      <c r="BC655" s="11">
        <v>0</v>
      </c>
      <c r="BD655" s="18">
        <v>0</v>
      </c>
      <c r="BE655" s="18">
        <v>0</v>
      </c>
      <c r="BF655" s="18">
        <v>0</v>
      </c>
      <c r="BG655" s="18">
        <v>0</v>
      </c>
      <c r="BH655" s="9">
        <v>0</v>
      </c>
    </row>
    <row r="656" spans="2:60" ht="20.100000000000001" customHeight="1">
      <c r="B656" s="74"/>
      <c r="C656" s="18">
        <v>66001003</v>
      </c>
      <c r="D656" s="19" t="s">
        <v>792</v>
      </c>
      <c r="E656" s="18">
        <v>1</v>
      </c>
      <c r="F656" s="18">
        <v>66001003</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0</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v>96001003</v>
      </c>
      <c r="AR656" s="18" t="s">
        <v>137</v>
      </c>
      <c r="AS656" s="19" t="s">
        <v>138</v>
      </c>
      <c r="AT656" s="18" t="s">
        <v>722</v>
      </c>
      <c r="AU656" s="18">
        <v>0</v>
      </c>
      <c r="AV656" s="18">
        <v>66001003</v>
      </c>
      <c r="AW656" s="19" t="s">
        <v>139</v>
      </c>
      <c r="AX656" s="19" t="s">
        <v>137</v>
      </c>
      <c r="AY656" s="13">
        <v>0</v>
      </c>
      <c r="AZ656" s="13">
        <v>0</v>
      </c>
      <c r="BA656" s="58" t="s">
        <v>793</v>
      </c>
      <c r="BB656" s="18">
        <v>0</v>
      </c>
      <c r="BC656" s="11">
        <v>0</v>
      </c>
      <c r="BD656" s="18">
        <v>0</v>
      </c>
      <c r="BE656" s="18">
        <v>0</v>
      </c>
      <c r="BF656" s="18">
        <v>0</v>
      </c>
      <c r="BG656" s="18">
        <v>0</v>
      </c>
      <c r="BH656" s="9">
        <v>0</v>
      </c>
    </row>
    <row r="657" spans="2:60" ht="20.100000000000001" customHeight="1">
      <c r="B657" s="74"/>
      <c r="C657" s="18">
        <v>66001004</v>
      </c>
      <c r="D657" s="19" t="s">
        <v>794</v>
      </c>
      <c r="E657" s="18">
        <v>1</v>
      </c>
      <c r="F657" s="18">
        <v>66001004</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0</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v>96001004</v>
      </c>
      <c r="AR657" s="18" t="s">
        <v>137</v>
      </c>
      <c r="AS657" s="19" t="s">
        <v>138</v>
      </c>
      <c r="AT657" s="18" t="s">
        <v>722</v>
      </c>
      <c r="AU657" s="18">
        <v>0</v>
      </c>
      <c r="AV657" s="18">
        <v>66001004</v>
      </c>
      <c r="AW657" s="19" t="s">
        <v>139</v>
      </c>
      <c r="AX657" s="19" t="s">
        <v>137</v>
      </c>
      <c r="AY657" s="13">
        <v>0</v>
      </c>
      <c r="AZ657" s="13">
        <v>0</v>
      </c>
      <c r="BA657" s="58" t="s">
        <v>795</v>
      </c>
      <c r="BB657" s="18">
        <v>0</v>
      </c>
      <c r="BC657" s="11">
        <v>0</v>
      </c>
      <c r="BD657" s="18">
        <v>0</v>
      </c>
      <c r="BE657" s="18">
        <v>0</v>
      </c>
      <c r="BF657" s="18">
        <v>0</v>
      </c>
      <c r="BG657" s="18">
        <v>0</v>
      </c>
      <c r="BH657" s="9">
        <v>0</v>
      </c>
    </row>
    <row r="658" spans="2:60" ht="20.100000000000001" customHeight="1">
      <c r="B658" s="63"/>
      <c r="C658" s="6">
        <v>66001005</v>
      </c>
      <c r="D658" s="7" t="s">
        <v>796</v>
      </c>
      <c r="E658" s="6">
        <v>1</v>
      </c>
      <c r="F658" s="6">
        <v>66001005</v>
      </c>
      <c r="G658" s="6">
        <v>0</v>
      </c>
      <c r="H658" s="6">
        <v>0</v>
      </c>
      <c r="I658" s="18">
        <v>1</v>
      </c>
      <c r="J658" s="18">
        <v>0</v>
      </c>
      <c r="K658" s="6">
        <v>0</v>
      </c>
      <c r="L658" s="6">
        <v>0</v>
      </c>
      <c r="M658" s="6">
        <v>0</v>
      </c>
      <c r="N658" s="6">
        <v>1</v>
      </c>
      <c r="O658" s="6">
        <v>0</v>
      </c>
      <c r="P658" s="6">
        <v>0</v>
      </c>
      <c r="Q658" s="6">
        <v>0</v>
      </c>
      <c r="R658" s="6">
        <v>0</v>
      </c>
      <c r="S658" s="6">
        <v>0</v>
      </c>
      <c r="T658" s="11">
        <v>1</v>
      </c>
      <c r="U658" s="6">
        <v>2</v>
      </c>
      <c r="V658" s="6">
        <v>0</v>
      </c>
      <c r="W658" s="6">
        <v>0</v>
      </c>
      <c r="X658" s="6">
        <v>0</v>
      </c>
      <c r="Y658" s="6">
        <v>1</v>
      </c>
      <c r="Z658" s="6">
        <v>0</v>
      </c>
      <c r="AA658" s="6">
        <v>0</v>
      </c>
      <c r="AB658" s="18">
        <v>0</v>
      </c>
      <c r="AC658" s="6">
        <v>0</v>
      </c>
      <c r="AD658" s="6">
        <v>18</v>
      </c>
      <c r="AE658" s="6">
        <v>1</v>
      </c>
      <c r="AF658" s="6">
        <v>3</v>
      </c>
      <c r="AG658" s="6">
        <v>2</v>
      </c>
      <c r="AH658" s="6">
        <v>0</v>
      </c>
      <c r="AI658" s="6">
        <v>1.6</v>
      </c>
      <c r="AJ658" s="6">
        <v>0</v>
      </c>
      <c r="AK658" s="6">
        <v>0</v>
      </c>
      <c r="AL658" s="6">
        <v>0</v>
      </c>
      <c r="AM658" s="6">
        <v>0.25</v>
      </c>
      <c r="AN658" s="6">
        <v>3000</v>
      </c>
      <c r="AO658" s="6">
        <v>0.1</v>
      </c>
      <c r="AP658" s="6">
        <v>0</v>
      </c>
      <c r="AQ658" s="6">
        <v>0</v>
      </c>
      <c r="AR658" s="6">
        <v>96001005</v>
      </c>
      <c r="AS658" s="7" t="s">
        <v>179</v>
      </c>
      <c r="AT658" s="6" t="s">
        <v>374</v>
      </c>
      <c r="AU658" s="6" t="s">
        <v>137</v>
      </c>
      <c r="AV658" s="6">
        <v>66001005</v>
      </c>
      <c r="AW658" s="7" t="s">
        <v>139</v>
      </c>
      <c r="AX658" s="6">
        <v>0</v>
      </c>
      <c r="AY658" s="6">
        <v>0</v>
      </c>
      <c r="AZ658" s="6">
        <v>0</v>
      </c>
      <c r="BA658" s="33" t="s">
        <v>797</v>
      </c>
      <c r="BB658" s="6">
        <v>0</v>
      </c>
      <c r="BC658" s="11">
        <v>0</v>
      </c>
      <c r="BD658" s="6">
        <v>0</v>
      </c>
      <c r="BE658" s="6">
        <v>0</v>
      </c>
      <c r="BF658" s="6">
        <v>0</v>
      </c>
      <c r="BG658" s="6">
        <v>0</v>
      </c>
      <c r="BH658" s="9">
        <v>0</v>
      </c>
    </row>
    <row r="659" spans="2:60" ht="20.100000000000001" customHeight="1">
      <c r="B659" s="74"/>
      <c r="C659" s="18">
        <v>66001006</v>
      </c>
      <c r="D659" s="19" t="s">
        <v>798</v>
      </c>
      <c r="E659" s="18">
        <v>1</v>
      </c>
      <c r="F659" s="18">
        <v>66001006</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0</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v>96001006</v>
      </c>
      <c r="AR659" s="18" t="s">
        <v>137</v>
      </c>
      <c r="AS659" s="19" t="s">
        <v>138</v>
      </c>
      <c r="AT659" s="18" t="s">
        <v>722</v>
      </c>
      <c r="AU659" s="18">
        <v>0</v>
      </c>
      <c r="AV659" s="18">
        <v>66001006</v>
      </c>
      <c r="AW659" s="19" t="s">
        <v>139</v>
      </c>
      <c r="AX659" s="19" t="s">
        <v>137</v>
      </c>
      <c r="AY659" s="13">
        <v>0</v>
      </c>
      <c r="AZ659" s="13">
        <v>0</v>
      </c>
      <c r="BA659" s="58" t="s">
        <v>799</v>
      </c>
      <c r="BB659" s="18">
        <v>0</v>
      </c>
      <c r="BC659" s="11">
        <v>0</v>
      </c>
      <c r="BD659" s="18">
        <v>0</v>
      </c>
      <c r="BE659" s="18">
        <v>0</v>
      </c>
      <c r="BF659" s="18">
        <v>0</v>
      </c>
      <c r="BG659" s="18">
        <v>0</v>
      </c>
      <c r="BH659" s="9">
        <v>0</v>
      </c>
    </row>
    <row r="660" spans="2:60" ht="20.100000000000001" customHeight="1">
      <c r="B660" s="74"/>
      <c r="C660" s="18">
        <v>66001007</v>
      </c>
      <c r="D660" s="7" t="s">
        <v>800</v>
      </c>
      <c r="E660" s="18">
        <v>1</v>
      </c>
      <c r="F660" s="18">
        <v>66001007</v>
      </c>
      <c r="G660" s="6">
        <v>0</v>
      </c>
      <c r="H660" s="6">
        <v>0</v>
      </c>
      <c r="I660" s="18">
        <v>1</v>
      </c>
      <c r="J660" s="18">
        <v>0</v>
      </c>
      <c r="K660" s="6">
        <v>0</v>
      </c>
      <c r="L660" s="6">
        <v>0</v>
      </c>
      <c r="M660" s="6">
        <v>0</v>
      </c>
      <c r="N660" s="6">
        <v>1</v>
      </c>
      <c r="O660" s="6">
        <v>0</v>
      </c>
      <c r="P660" s="6">
        <v>0</v>
      </c>
      <c r="Q660" s="6">
        <v>0</v>
      </c>
      <c r="R660" s="6">
        <v>0</v>
      </c>
      <c r="S660" s="6">
        <v>0</v>
      </c>
      <c r="T660" s="11">
        <v>1</v>
      </c>
      <c r="U660" s="6">
        <v>2</v>
      </c>
      <c r="V660" s="6">
        <v>0</v>
      </c>
      <c r="W660" s="6">
        <v>2.75</v>
      </c>
      <c r="X660" s="6">
        <v>0</v>
      </c>
      <c r="Y660" s="6">
        <v>0</v>
      </c>
      <c r="Z660" s="6">
        <v>0</v>
      </c>
      <c r="AA660" s="6">
        <v>0</v>
      </c>
      <c r="AB660" s="18">
        <v>0</v>
      </c>
      <c r="AC660" s="6">
        <v>0</v>
      </c>
      <c r="AD660" s="6">
        <v>15</v>
      </c>
      <c r="AE660" s="6">
        <v>0</v>
      </c>
      <c r="AF660" s="6">
        <v>0</v>
      </c>
      <c r="AG660" s="6">
        <v>7</v>
      </c>
      <c r="AH660" s="6">
        <v>0</v>
      </c>
      <c r="AI660" s="6">
        <v>6</v>
      </c>
      <c r="AJ660" s="6">
        <v>0</v>
      </c>
      <c r="AK660" s="6">
        <v>0</v>
      </c>
      <c r="AL660" s="6">
        <v>0</v>
      </c>
      <c r="AM660" s="6">
        <v>0.25</v>
      </c>
      <c r="AN660" s="6">
        <v>1000</v>
      </c>
      <c r="AO660" s="6">
        <v>0</v>
      </c>
      <c r="AP660" s="6">
        <v>0</v>
      </c>
      <c r="AQ660" s="6">
        <v>0</v>
      </c>
      <c r="AR660" s="6" t="s">
        <v>137</v>
      </c>
      <c r="AS660" s="7" t="s">
        <v>179</v>
      </c>
      <c r="AT660" s="6" t="s">
        <v>563</v>
      </c>
      <c r="AU660" s="6" t="s">
        <v>137</v>
      </c>
      <c r="AV660" s="6" t="s">
        <v>801</v>
      </c>
      <c r="AW660" s="7" t="s">
        <v>139</v>
      </c>
      <c r="AX660" s="6">
        <v>0</v>
      </c>
      <c r="AY660" s="13">
        <v>0</v>
      </c>
      <c r="AZ660" s="13">
        <v>0</v>
      </c>
      <c r="BA660" s="33" t="s">
        <v>802</v>
      </c>
      <c r="BB660" s="6">
        <v>0</v>
      </c>
      <c r="BC660" s="11">
        <v>0</v>
      </c>
      <c r="BD660" s="6">
        <v>0</v>
      </c>
      <c r="BE660" s="6">
        <v>0</v>
      </c>
      <c r="BF660" s="6">
        <v>0</v>
      </c>
      <c r="BG660" s="6">
        <v>0</v>
      </c>
      <c r="BH660" s="9">
        <v>0</v>
      </c>
    </row>
    <row r="661" spans="2:60" ht="19.5" customHeight="1">
      <c r="B661" s="74"/>
      <c r="C661" s="18">
        <v>66001008</v>
      </c>
      <c r="D661" s="19" t="s">
        <v>803</v>
      </c>
      <c r="E661" s="11">
        <v>1</v>
      </c>
      <c r="F661" s="18">
        <v>66001008</v>
      </c>
      <c r="G661" s="18">
        <v>0</v>
      </c>
      <c r="H661" s="13">
        <v>0</v>
      </c>
      <c r="I661" s="18">
        <v>1</v>
      </c>
      <c r="J661" s="18">
        <v>0</v>
      </c>
      <c r="K661" s="11">
        <v>0</v>
      </c>
      <c r="L661" s="18">
        <v>0</v>
      </c>
      <c r="M661" s="18">
        <v>0</v>
      </c>
      <c r="N661" s="18">
        <v>1</v>
      </c>
      <c r="O661" s="18">
        <v>0</v>
      </c>
      <c r="P661" s="18">
        <v>0</v>
      </c>
      <c r="Q661" s="18">
        <v>0</v>
      </c>
      <c r="R661" s="6">
        <v>0</v>
      </c>
      <c r="S661" s="13">
        <v>0</v>
      </c>
      <c r="T661" s="11">
        <v>1</v>
      </c>
      <c r="U661" s="18">
        <v>2</v>
      </c>
      <c r="V661" s="18">
        <v>0</v>
      </c>
      <c r="W661" s="18">
        <v>2.5</v>
      </c>
      <c r="X661" s="18">
        <v>0</v>
      </c>
      <c r="Y661" s="18">
        <v>0</v>
      </c>
      <c r="Z661" s="18">
        <v>0</v>
      </c>
      <c r="AA661" s="18">
        <v>0</v>
      </c>
      <c r="AB661" s="18">
        <v>0</v>
      </c>
      <c r="AC661" s="18">
        <v>0</v>
      </c>
      <c r="AD661" s="18">
        <v>15</v>
      </c>
      <c r="AE661" s="18">
        <v>1</v>
      </c>
      <c r="AF661" s="18">
        <v>3</v>
      </c>
      <c r="AG661" s="6">
        <v>2</v>
      </c>
      <c r="AH661" s="6">
        <v>1</v>
      </c>
      <c r="AI661" s="6">
        <v>6</v>
      </c>
      <c r="AJ661" s="18">
        <v>0</v>
      </c>
      <c r="AK661" s="18">
        <v>0</v>
      </c>
      <c r="AL661" s="18">
        <v>0</v>
      </c>
      <c r="AM661" s="18">
        <v>0.75</v>
      </c>
      <c r="AN661" s="18">
        <v>3000</v>
      </c>
      <c r="AO661" s="18">
        <v>0.75</v>
      </c>
      <c r="AP661" s="18">
        <v>0</v>
      </c>
      <c r="AQ661" s="6">
        <v>0</v>
      </c>
      <c r="AR661" s="18" t="s">
        <v>137</v>
      </c>
      <c r="AS661" s="19" t="s">
        <v>519</v>
      </c>
      <c r="AT661" s="18" t="s">
        <v>520</v>
      </c>
      <c r="AU661" s="18">
        <v>10000006</v>
      </c>
      <c r="AV661" s="18">
        <v>66001008</v>
      </c>
      <c r="AW661" s="19" t="s">
        <v>139</v>
      </c>
      <c r="AX661" s="19">
        <v>0</v>
      </c>
      <c r="AY661" s="13">
        <v>0</v>
      </c>
      <c r="AZ661" s="13">
        <v>0</v>
      </c>
      <c r="BA661" s="58" t="s">
        <v>804</v>
      </c>
      <c r="BB661" s="18">
        <v>0</v>
      </c>
      <c r="BC661" s="11">
        <v>0</v>
      </c>
      <c r="BD661" s="18">
        <v>0</v>
      </c>
      <c r="BE661" s="18">
        <v>0</v>
      </c>
      <c r="BF661" s="18">
        <v>0</v>
      </c>
      <c r="BG661" s="18">
        <v>0</v>
      </c>
      <c r="BH661" s="9">
        <v>0</v>
      </c>
    </row>
    <row r="662" spans="2:60" ht="19.5" customHeight="1">
      <c r="B662" s="74"/>
      <c r="C662" s="18">
        <v>66001009</v>
      </c>
      <c r="D662" s="19" t="s">
        <v>805</v>
      </c>
      <c r="E662" s="11">
        <v>1</v>
      </c>
      <c r="F662" s="18">
        <v>66001009</v>
      </c>
      <c r="G662" s="18">
        <v>0</v>
      </c>
      <c r="H662" s="13">
        <v>0</v>
      </c>
      <c r="I662" s="18">
        <v>1</v>
      </c>
      <c r="J662" s="18">
        <v>0</v>
      </c>
      <c r="K662" s="11">
        <v>0</v>
      </c>
      <c r="L662" s="18">
        <v>0</v>
      </c>
      <c r="M662" s="18">
        <v>0</v>
      </c>
      <c r="N662" s="18">
        <v>1</v>
      </c>
      <c r="O662" s="18">
        <v>0</v>
      </c>
      <c r="P662" s="18">
        <v>0</v>
      </c>
      <c r="Q662" s="18">
        <v>0</v>
      </c>
      <c r="R662" s="6">
        <v>0</v>
      </c>
      <c r="S662" s="13">
        <v>0</v>
      </c>
      <c r="T662" s="11">
        <v>1</v>
      </c>
      <c r="U662" s="18">
        <v>2</v>
      </c>
      <c r="V662" s="18">
        <v>0</v>
      </c>
      <c r="W662" s="18">
        <v>2</v>
      </c>
      <c r="X662" s="18">
        <v>0</v>
      </c>
      <c r="Y662" s="18">
        <v>0</v>
      </c>
      <c r="Z662" s="18">
        <v>0</v>
      </c>
      <c r="AA662" s="18">
        <v>0</v>
      </c>
      <c r="AB662" s="18">
        <v>0</v>
      </c>
      <c r="AC662" s="18">
        <v>0</v>
      </c>
      <c r="AD662" s="18">
        <v>15</v>
      </c>
      <c r="AE662" s="18">
        <v>1</v>
      </c>
      <c r="AF662" s="18">
        <v>3</v>
      </c>
      <c r="AG662" s="6">
        <v>2</v>
      </c>
      <c r="AH662" s="6">
        <v>1</v>
      </c>
      <c r="AI662" s="6">
        <v>6</v>
      </c>
      <c r="AJ662" s="18">
        <v>0</v>
      </c>
      <c r="AK662" s="18">
        <v>0</v>
      </c>
      <c r="AL662" s="18">
        <v>0</v>
      </c>
      <c r="AM662" s="18">
        <v>0.75</v>
      </c>
      <c r="AN662" s="18">
        <v>3000</v>
      </c>
      <c r="AO662" s="18">
        <v>0.75</v>
      </c>
      <c r="AP662" s="18">
        <v>0</v>
      </c>
      <c r="AQ662" s="6">
        <v>0</v>
      </c>
      <c r="AR662" s="18" t="s">
        <v>806</v>
      </c>
      <c r="AS662" s="19" t="s">
        <v>519</v>
      </c>
      <c r="AT662" s="18" t="s">
        <v>520</v>
      </c>
      <c r="AU662" s="18">
        <v>10000006</v>
      </c>
      <c r="AV662" s="18">
        <v>66001009</v>
      </c>
      <c r="AW662" s="19" t="s">
        <v>139</v>
      </c>
      <c r="AX662" s="19">
        <v>0</v>
      </c>
      <c r="AY662" s="13">
        <v>0</v>
      </c>
      <c r="AZ662" s="13">
        <v>0</v>
      </c>
      <c r="BA662" s="58" t="s">
        <v>807</v>
      </c>
      <c r="BB662" s="18">
        <v>0</v>
      </c>
      <c r="BC662" s="11">
        <v>0</v>
      </c>
      <c r="BD662" s="18">
        <v>0</v>
      </c>
      <c r="BE662" s="18">
        <v>0</v>
      </c>
      <c r="BF662" s="18">
        <v>0</v>
      </c>
      <c r="BG662" s="18">
        <v>0</v>
      </c>
      <c r="BH662" s="9">
        <v>0</v>
      </c>
    </row>
    <row r="663" spans="2:60" ht="20.100000000000001" customHeight="1">
      <c r="B663" s="74"/>
      <c r="C663" s="18">
        <v>66001010</v>
      </c>
      <c r="D663" s="19" t="s">
        <v>808</v>
      </c>
      <c r="E663" s="18">
        <v>1</v>
      </c>
      <c r="F663" s="18">
        <v>66001010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0</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v>96001010</v>
      </c>
      <c r="AR663" s="18" t="s">
        <v>137</v>
      </c>
      <c r="AS663" s="19" t="s">
        <v>138</v>
      </c>
      <c r="AT663" s="18" t="s">
        <v>722</v>
      </c>
      <c r="AU663" s="18">
        <v>0</v>
      </c>
      <c r="AV663" s="18">
        <v>66001010</v>
      </c>
      <c r="AW663" s="19" t="s">
        <v>139</v>
      </c>
      <c r="AX663" s="19" t="s">
        <v>137</v>
      </c>
      <c r="AY663" s="13">
        <v>0</v>
      </c>
      <c r="AZ663" s="13">
        <v>0</v>
      </c>
      <c r="BA663" s="58" t="s">
        <v>809</v>
      </c>
      <c r="BB663" s="18">
        <v>0</v>
      </c>
      <c r="BC663" s="11">
        <v>0</v>
      </c>
      <c r="BD663" s="18">
        <v>0</v>
      </c>
      <c r="BE663" s="18">
        <v>0</v>
      </c>
      <c r="BF663" s="18">
        <v>0</v>
      </c>
      <c r="BG663" s="18">
        <v>0</v>
      </c>
      <c r="BH663" s="9">
        <v>0</v>
      </c>
    </row>
    <row r="664" spans="2:60" ht="20.100000000000001" customHeight="1">
      <c r="B664" s="74"/>
      <c r="C664" s="18">
        <v>66001011</v>
      </c>
      <c r="D664" s="12" t="s">
        <v>810</v>
      </c>
      <c r="E664" s="11">
        <v>1</v>
      </c>
      <c r="F664" s="18">
        <v>66001011</v>
      </c>
      <c r="G664" s="11">
        <v>0</v>
      </c>
      <c r="H664" s="13">
        <v>0</v>
      </c>
      <c r="I664" s="18">
        <v>1</v>
      </c>
      <c r="J664" s="18">
        <v>0</v>
      </c>
      <c r="K664" s="11">
        <v>0</v>
      </c>
      <c r="L664" s="11">
        <v>0</v>
      </c>
      <c r="M664" s="11">
        <v>0</v>
      </c>
      <c r="N664" s="11">
        <v>1</v>
      </c>
      <c r="O664" s="11">
        <v>0</v>
      </c>
      <c r="P664" s="11">
        <v>0</v>
      </c>
      <c r="Q664" s="11">
        <v>0</v>
      </c>
      <c r="R664" s="6">
        <v>0</v>
      </c>
      <c r="S664" s="11">
        <v>0</v>
      </c>
      <c r="T664" s="11">
        <v>1</v>
      </c>
      <c r="U664" s="11">
        <v>2</v>
      </c>
      <c r="V664" s="11">
        <v>0</v>
      </c>
      <c r="W664" s="11">
        <v>2</v>
      </c>
      <c r="X664" s="11">
        <v>0</v>
      </c>
      <c r="Y664" s="11">
        <v>0</v>
      </c>
      <c r="Z664" s="11">
        <v>0</v>
      </c>
      <c r="AA664" s="11">
        <v>0</v>
      </c>
      <c r="AB664" s="18">
        <v>0</v>
      </c>
      <c r="AC664" s="11">
        <v>0</v>
      </c>
      <c r="AD664" s="11">
        <v>18</v>
      </c>
      <c r="AE664" s="11">
        <v>2</v>
      </c>
      <c r="AF664" s="11" t="s">
        <v>499</v>
      </c>
      <c r="AG664" s="6">
        <v>2</v>
      </c>
      <c r="AH664" s="6">
        <v>2</v>
      </c>
      <c r="AI664" s="6">
        <v>1.5</v>
      </c>
      <c r="AJ664" s="11">
        <v>0</v>
      </c>
      <c r="AK664" s="11">
        <v>0</v>
      </c>
      <c r="AL664" s="11">
        <v>0</v>
      </c>
      <c r="AM664" s="11">
        <v>0.25</v>
      </c>
      <c r="AN664" s="11">
        <v>3000</v>
      </c>
      <c r="AO664" s="11">
        <v>0.25</v>
      </c>
      <c r="AP664" s="11">
        <v>0</v>
      </c>
      <c r="AQ664" s="6">
        <v>0</v>
      </c>
      <c r="AR664" s="11" t="s">
        <v>137</v>
      </c>
      <c r="AS664" s="12" t="s">
        <v>196</v>
      </c>
      <c r="AT664" s="11" t="s">
        <v>500</v>
      </c>
      <c r="AU664" s="18">
        <v>10001007</v>
      </c>
      <c r="AV664" s="18">
        <v>66001011</v>
      </c>
      <c r="AW664" s="12" t="s">
        <v>139</v>
      </c>
      <c r="AX664" s="11">
        <v>0</v>
      </c>
      <c r="AY664" s="13">
        <v>0</v>
      </c>
      <c r="AZ664" s="13">
        <v>0</v>
      </c>
      <c r="BA664" s="37" t="s">
        <v>811</v>
      </c>
      <c r="BB664" s="11">
        <v>0</v>
      </c>
      <c r="BC664" s="11">
        <v>0</v>
      </c>
      <c r="BD664" s="11">
        <v>0</v>
      </c>
      <c r="BE664" s="11">
        <v>0</v>
      </c>
      <c r="BF664" s="11">
        <v>0</v>
      </c>
      <c r="BG664" s="11">
        <v>0</v>
      </c>
      <c r="BH664" s="9">
        <v>0</v>
      </c>
    </row>
    <row r="665" spans="2:60" ht="20.100000000000001" customHeight="1">
      <c r="C665" s="18">
        <v>68000001</v>
      </c>
      <c r="D665" s="19" t="s">
        <v>274</v>
      </c>
      <c r="E665" s="18">
        <v>1</v>
      </c>
      <c r="F665" s="18">
        <v>68000001</v>
      </c>
      <c r="G665" s="18">
        <v>0</v>
      </c>
      <c r="H665" s="13">
        <v>0</v>
      </c>
      <c r="I665" s="18">
        <v>1</v>
      </c>
      <c r="J665" s="18">
        <v>0</v>
      </c>
      <c r="K665" s="18">
        <v>0</v>
      </c>
      <c r="L665" s="18">
        <v>0</v>
      </c>
      <c r="M665" s="18">
        <v>0</v>
      </c>
      <c r="N665" s="18">
        <v>5</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0</v>
      </c>
      <c r="AE665" s="18">
        <v>0</v>
      </c>
      <c r="AF665" s="18">
        <v>0</v>
      </c>
      <c r="AG665" s="6">
        <v>2</v>
      </c>
      <c r="AH665" s="6">
        <v>0</v>
      </c>
      <c r="AI665" s="6">
        <v>0</v>
      </c>
      <c r="AJ665" s="18">
        <v>0</v>
      </c>
      <c r="AK665" s="18">
        <v>0</v>
      </c>
      <c r="AL665" s="18">
        <v>0</v>
      </c>
      <c r="AM665" s="18">
        <v>0</v>
      </c>
      <c r="AN665" s="18">
        <v>1000</v>
      </c>
      <c r="AO665" s="18">
        <v>0</v>
      </c>
      <c r="AP665" s="18">
        <v>0</v>
      </c>
      <c r="AQ665" s="6">
        <v>0</v>
      </c>
      <c r="AR665" s="18" t="s">
        <v>137</v>
      </c>
      <c r="AS665" s="19" t="s">
        <v>138</v>
      </c>
      <c r="AT665" s="18">
        <v>0</v>
      </c>
      <c r="AU665" s="18">
        <v>0</v>
      </c>
      <c r="AV665" s="18">
        <v>0</v>
      </c>
      <c r="AW665" s="19" t="s">
        <v>139</v>
      </c>
      <c r="AX665" s="19" t="s">
        <v>812</v>
      </c>
      <c r="AY665" s="13">
        <v>0</v>
      </c>
      <c r="AZ665" s="13">
        <v>0</v>
      </c>
      <c r="BA665" s="58" t="s">
        <v>813</v>
      </c>
      <c r="BB665" s="18">
        <v>0</v>
      </c>
      <c r="BC665" s="11">
        <v>0</v>
      </c>
      <c r="BD665" s="18">
        <v>0</v>
      </c>
      <c r="BE665" s="18">
        <v>0</v>
      </c>
      <c r="BF665" s="18">
        <v>0</v>
      </c>
      <c r="BG665" s="18">
        <v>0</v>
      </c>
      <c r="BH665" s="9">
        <v>0</v>
      </c>
    </row>
    <row r="666" spans="2:60" ht="20.100000000000001" customHeight="1">
      <c r="C666" s="18">
        <v>68000002</v>
      </c>
      <c r="D666" s="19" t="s">
        <v>814</v>
      </c>
      <c r="E666" s="18">
        <v>1</v>
      </c>
      <c r="F666" s="18">
        <v>68000002</v>
      </c>
      <c r="G666" s="18">
        <v>0</v>
      </c>
      <c r="H666" s="13">
        <v>0</v>
      </c>
      <c r="I666" s="18">
        <v>1</v>
      </c>
      <c r="J666" s="18">
        <v>0</v>
      </c>
      <c r="K666" s="18">
        <v>0</v>
      </c>
      <c r="L666" s="18">
        <v>0</v>
      </c>
      <c r="M666" s="18">
        <v>0</v>
      </c>
      <c r="N666" s="18">
        <v>2</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0</v>
      </c>
      <c r="AE666" s="18">
        <v>0</v>
      </c>
      <c r="AF666" s="18">
        <v>0</v>
      </c>
      <c r="AG666" s="6">
        <v>2</v>
      </c>
      <c r="AH666" s="6">
        <v>0</v>
      </c>
      <c r="AI666" s="6">
        <v>0</v>
      </c>
      <c r="AJ666" s="18">
        <v>0</v>
      </c>
      <c r="AK666" s="18">
        <v>0</v>
      </c>
      <c r="AL666" s="18">
        <v>0</v>
      </c>
      <c r="AM666" s="18">
        <v>0</v>
      </c>
      <c r="AN666" s="18">
        <v>1000</v>
      </c>
      <c r="AO666" s="18">
        <v>0</v>
      </c>
      <c r="AP666" s="18">
        <v>0</v>
      </c>
      <c r="AQ666" s="6">
        <v>98000020</v>
      </c>
      <c r="AR666" s="18" t="s">
        <v>137</v>
      </c>
      <c r="AS666" s="19" t="s">
        <v>138</v>
      </c>
      <c r="AT666" s="18">
        <v>0</v>
      </c>
      <c r="AU666" s="18">
        <v>0</v>
      </c>
      <c r="AV666" s="18">
        <v>0</v>
      </c>
      <c r="AW666" s="19" t="s">
        <v>139</v>
      </c>
      <c r="AX666" s="19" t="s">
        <v>137</v>
      </c>
      <c r="AY666" s="13">
        <v>0</v>
      </c>
      <c r="AZ666" s="13">
        <v>0</v>
      </c>
      <c r="BA666" s="58" t="s">
        <v>815</v>
      </c>
      <c r="BB666" s="18">
        <v>0</v>
      </c>
      <c r="BC666" s="11">
        <v>0</v>
      </c>
      <c r="BD666" s="18">
        <v>0</v>
      </c>
      <c r="BE666" s="18">
        <v>0</v>
      </c>
      <c r="BF666" s="18">
        <v>0</v>
      </c>
      <c r="BG666" s="18">
        <v>0</v>
      </c>
      <c r="BH666" s="9">
        <v>0</v>
      </c>
    </row>
    <row r="667" spans="2:60" ht="20.100000000000001" customHeight="1">
      <c r="C667" s="18">
        <v>68000003</v>
      </c>
      <c r="D667" s="19" t="s">
        <v>816</v>
      </c>
      <c r="E667" s="11">
        <v>1</v>
      </c>
      <c r="F667" s="18">
        <v>68000003</v>
      </c>
      <c r="G667" s="11">
        <v>0</v>
      </c>
      <c r="H667" s="13">
        <v>0</v>
      </c>
      <c r="I667" s="18">
        <v>1</v>
      </c>
      <c r="J667" s="18">
        <v>0</v>
      </c>
      <c r="K667" s="11">
        <v>0</v>
      </c>
      <c r="L667" s="11">
        <v>0</v>
      </c>
      <c r="M667" s="11">
        <v>0</v>
      </c>
      <c r="N667" s="11">
        <v>2</v>
      </c>
      <c r="O667" s="11">
        <v>1</v>
      </c>
      <c r="P667" s="11">
        <v>1</v>
      </c>
      <c r="Q667" s="11">
        <v>0</v>
      </c>
      <c r="R667" s="6">
        <v>0</v>
      </c>
      <c r="S667" s="11">
        <v>0</v>
      </c>
      <c r="T667" s="11">
        <v>0</v>
      </c>
      <c r="U667" s="11">
        <v>1</v>
      </c>
      <c r="V667" s="11">
        <v>0</v>
      </c>
      <c r="W667" s="11">
        <v>0.2</v>
      </c>
      <c r="X667" s="18">
        <v>0</v>
      </c>
      <c r="Y667" s="11">
        <v>0</v>
      </c>
      <c r="Z667" s="11">
        <v>0</v>
      </c>
      <c r="AA667" s="11">
        <v>0</v>
      </c>
      <c r="AB667" s="11">
        <v>1</v>
      </c>
      <c r="AC667" s="11">
        <v>0</v>
      </c>
      <c r="AD667" s="11">
        <v>0</v>
      </c>
      <c r="AE667" s="11">
        <v>2</v>
      </c>
      <c r="AF667" s="11" t="s">
        <v>162</v>
      </c>
      <c r="AG667" s="6">
        <v>2</v>
      </c>
      <c r="AH667" s="6">
        <v>0</v>
      </c>
      <c r="AI667" s="6">
        <v>3</v>
      </c>
      <c r="AJ667" s="11">
        <v>0</v>
      </c>
      <c r="AK667" s="11">
        <v>0</v>
      </c>
      <c r="AL667" s="11">
        <v>0</v>
      </c>
      <c r="AM667" s="11">
        <v>0</v>
      </c>
      <c r="AN667" s="11">
        <v>1000</v>
      </c>
      <c r="AO667" s="11">
        <v>0</v>
      </c>
      <c r="AP667" s="11">
        <v>0</v>
      </c>
      <c r="AQ667" s="6">
        <v>0</v>
      </c>
      <c r="AR667" s="11" t="s">
        <v>137</v>
      </c>
      <c r="AS667" s="19" t="s">
        <v>138</v>
      </c>
      <c r="AT667" s="11">
        <v>0</v>
      </c>
      <c r="AU667" s="18">
        <v>0</v>
      </c>
      <c r="AV667" s="10">
        <v>0</v>
      </c>
      <c r="AW667" s="12" t="s">
        <v>139</v>
      </c>
      <c r="AX667" s="11">
        <v>0</v>
      </c>
      <c r="AY667" s="13">
        <v>0</v>
      </c>
      <c r="AZ667" s="13">
        <v>0</v>
      </c>
      <c r="BA667" s="58" t="s">
        <v>817</v>
      </c>
      <c r="BB667" s="11">
        <v>0</v>
      </c>
      <c r="BC667" s="11">
        <v>0</v>
      </c>
      <c r="BD667" s="11">
        <v>0</v>
      </c>
      <c r="BE667" s="11">
        <v>0</v>
      </c>
      <c r="BF667" s="11">
        <v>0</v>
      </c>
      <c r="BG667" s="11">
        <v>0</v>
      </c>
      <c r="BH667" s="9">
        <v>0</v>
      </c>
    </row>
    <row r="668" spans="2:60" ht="20.100000000000001" customHeight="1">
      <c r="C668" s="18">
        <v>68000004</v>
      </c>
      <c r="D668" s="19" t="s">
        <v>818</v>
      </c>
      <c r="E668" s="18">
        <v>1</v>
      </c>
      <c r="F668" s="18">
        <v>68000004</v>
      </c>
      <c r="G668" s="11">
        <v>0</v>
      </c>
      <c r="H668" s="13">
        <v>0</v>
      </c>
      <c r="I668" s="18">
        <v>1</v>
      </c>
      <c r="J668" s="18">
        <v>0</v>
      </c>
      <c r="K668" s="18">
        <v>0</v>
      </c>
      <c r="L668" s="11">
        <v>0</v>
      </c>
      <c r="M668" s="11">
        <v>0</v>
      </c>
      <c r="N668" s="11">
        <v>1</v>
      </c>
      <c r="O668" s="11">
        <v>1</v>
      </c>
      <c r="P668" s="11">
        <v>0.05</v>
      </c>
      <c r="Q668" s="11">
        <v>0</v>
      </c>
      <c r="R668" s="6">
        <v>0</v>
      </c>
      <c r="S668" s="11">
        <v>0</v>
      </c>
      <c r="T668" s="11">
        <v>1</v>
      </c>
      <c r="U668" s="11">
        <v>2</v>
      </c>
      <c r="V668" s="11">
        <v>0</v>
      </c>
      <c r="W668" s="11">
        <v>0</v>
      </c>
      <c r="X668" s="11">
        <v>0</v>
      </c>
      <c r="Y668" s="11">
        <v>0</v>
      </c>
      <c r="Z668" s="11">
        <v>0</v>
      </c>
      <c r="AA668" s="11">
        <v>0</v>
      </c>
      <c r="AB668" s="11">
        <v>1</v>
      </c>
      <c r="AC668" s="11">
        <v>68000008</v>
      </c>
      <c r="AD668" s="11">
        <v>30</v>
      </c>
      <c r="AE668" s="11">
        <v>0</v>
      </c>
      <c r="AF668" s="11">
        <v>0</v>
      </c>
      <c r="AG668" s="6">
        <v>2</v>
      </c>
      <c r="AH668" s="6">
        <v>2</v>
      </c>
      <c r="AI668" s="6">
        <v>1.5</v>
      </c>
      <c r="AJ668" s="11">
        <v>0</v>
      </c>
      <c r="AK668" s="11">
        <v>0</v>
      </c>
      <c r="AL668" s="11">
        <v>0</v>
      </c>
      <c r="AM668" s="11">
        <v>0.5</v>
      </c>
      <c r="AN668" s="11">
        <v>3000</v>
      </c>
      <c r="AO668" s="11">
        <v>0.5</v>
      </c>
      <c r="AP668" s="11">
        <v>0</v>
      </c>
      <c r="AQ668" s="6">
        <v>0</v>
      </c>
      <c r="AR668" s="11" t="s">
        <v>137</v>
      </c>
      <c r="AS668" s="12" t="s">
        <v>138</v>
      </c>
      <c r="AT668" s="11" t="s">
        <v>367</v>
      </c>
      <c r="AU668" s="18">
        <v>0</v>
      </c>
      <c r="AV668" s="18">
        <v>21101051</v>
      </c>
      <c r="AW668" s="12" t="s">
        <v>571</v>
      </c>
      <c r="AX668" s="84" t="s">
        <v>819</v>
      </c>
      <c r="AY668" s="13">
        <v>0</v>
      </c>
      <c r="AZ668" s="13">
        <v>0</v>
      </c>
      <c r="BA668" s="37" t="s">
        <v>820</v>
      </c>
      <c r="BB668" s="11">
        <v>0</v>
      </c>
      <c r="BC668" s="11">
        <v>0</v>
      </c>
      <c r="BD668" s="11">
        <v>0</v>
      </c>
      <c r="BE668" s="11">
        <v>0</v>
      </c>
      <c r="BF668" s="11">
        <v>0</v>
      </c>
      <c r="BG668" s="11">
        <v>0</v>
      </c>
      <c r="BH668" s="9">
        <v>0</v>
      </c>
    </row>
    <row r="669" spans="2:60" ht="20.100000000000001" customHeight="1">
      <c r="C669" s="18">
        <v>68000005</v>
      </c>
      <c r="D669" s="19" t="s">
        <v>821</v>
      </c>
      <c r="E669" s="18">
        <v>1</v>
      </c>
      <c r="F669" s="18">
        <v>68000005</v>
      </c>
      <c r="G669" s="18">
        <v>0</v>
      </c>
      <c r="H669" s="13">
        <v>0</v>
      </c>
      <c r="I669" s="18">
        <v>1</v>
      </c>
      <c r="J669" s="18">
        <v>0</v>
      </c>
      <c r="K669" s="18">
        <v>0</v>
      </c>
      <c r="L669" s="18">
        <v>0</v>
      </c>
      <c r="M669" s="18">
        <v>0</v>
      </c>
      <c r="N669" s="18">
        <v>2</v>
      </c>
      <c r="O669" s="18">
        <v>3</v>
      </c>
      <c r="P669" s="18">
        <v>0.05</v>
      </c>
      <c r="Q669" s="18">
        <v>0</v>
      </c>
      <c r="R669" s="6">
        <v>0</v>
      </c>
      <c r="S669" s="13">
        <v>0</v>
      </c>
      <c r="T669" s="11">
        <v>1</v>
      </c>
      <c r="U669" s="18">
        <v>2</v>
      </c>
      <c r="V669" s="18">
        <v>0</v>
      </c>
      <c r="W669" s="18">
        <v>0</v>
      </c>
      <c r="X669" s="18">
        <v>0</v>
      </c>
      <c r="Y669" s="18">
        <v>0</v>
      </c>
      <c r="Z669" s="18">
        <v>0</v>
      </c>
      <c r="AA669" s="18">
        <v>0</v>
      </c>
      <c r="AB669" s="18">
        <v>1</v>
      </c>
      <c r="AC669" s="18">
        <v>0</v>
      </c>
      <c r="AD669" s="18">
        <v>1</v>
      </c>
      <c r="AE669" s="18">
        <v>0</v>
      </c>
      <c r="AF669" s="18">
        <v>0</v>
      </c>
      <c r="AG669" s="6">
        <v>2</v>
      </c>
      <c r="AH669" s="6">
        <v>0</v>
      </c>
      <c r="AI669" s="6">
        <v>0</v>
      </c>
      <c r="AJ669" s="18">
        <v>0</v>
      </c>
      <c r="AK669" s="18">
        <v>0</v>
      </c>
      <c r="AL669" s="18">
        <v>0</v>
      </c>
      <c r="AM669" s="18">
        <v>0</v>
      </c>
      <c r="AN669" s="18">
        <v>1000</v>
      </c>
      <c r="AO669" s="18">
        <v>0</v>
      </c>
      <c r="AP669" s="18">
        <v>0</v>
      </c>
      <c r="AQ669" s="6">
        <v>98000050</v>
      </c>
      <c r="AR669" s="18" t="s">
        <v>137</v>
      </c>
      <c r="AS669" s="19" t="s">
        <v>138</v>
      </c>
      <c r="AT669" s="18">
        <v>0</v>
      </c>
      <c r="AU669" s="18">
        <v>0</v>
      </c>
      <c r="AV669" s="18">
        <v>0</v>
      </c>
      <c r="AW669" s="19" t="s">
        <v>139</v>
      </c>
      <c r="AX669" s="19" t="s">
        <v>137</v>
      </c>
      <c r="AY669" s="13">
        <v>0</v>
      </c>
      <c r="AZ669" s="13">
        <v>0</v>
      </c>
      <c r="BA669" s="58" t="s">
        <v>822</v>
      </c>
      <c r="BB669" s="18">
        <v>0</v>
      </c>
      <c r="BC669" s="11">
        <v>0</v>
      </c>
      <c r="BD669" s="18">
        <v>0</v>
      </c>
      <c r="BE669" s="18">
        <v>0</v>
      </c>
      <c r="BF669" s="18">
        <v>0</v>
      </c>
      <c r="BG669" s="18">
        <v>0</v>
      </c>
      <c r="BH669" s="9">
        <v>0</v>
      </c>
    </row>
    <row r="670" spans="2:60" ht="20.100000000000001" customHeight="1">
      <c r="C670" s="18">
        <v>68000006</v>
      </c>
      <c r="D670" s="19" t="s">
        <v>823</v>
      </c>
      <c r="E670" s="18">
        <v>1</v>
      </c>
      <c r="F670" s="18">
        <v>68000006</v>
      </c>
      <c r="G670" s="18">
        <v>0</v>
      </c>
      <c r="H670" s="13">
        <v>0</v>
      </c>
      <c r="I670" s="18">
        <v>1</v>
      </c>
      <c r="J670" s="18">
        <v>0</v>
      </c>
      <c r="K670" s="18">
        <v>0</v>
      </c>
      <c r="L670" s="18">
        <v>0</v>
      </c>
      <c r="M670" s="18">
        <v>0</v>
      </c>
      <c r="N670" s="18">
        <v>2</v>
      </c>
      <c r="O670" s="18">
        <v>1</v>
      </c>
      <c r="P670" s="18">
        <v>0.05</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18">
        <v>0</v>
      </c>
      <c r="AK670" s="18">
        <v>0</v>
      </c>
      <c r="AL670" s="18">
        <v>0</v>
      </c>
      <c r="AM670" s="18">
        <v>0</v>
      </c>
      <c r="AN670" s="18">
        <v>1000</v>
      </c>
      <c r="AO670" s="18">
        <v>0</v>
      </c>
      <c r="AP670" s="18">
        <v>0</v>
      </c>
      <c r="AQ670" s="6">
        <v>98000060</v>
      </c>
      <c r="AR670" s="18" t="s">
        <v>137</v>
      </c>
      <c r="AS670" s="19" t="s">
        <v>138</v>
      </c>
      <c r="AT670" s="18">
        <v>0</v>
      </c>
      <c r="AU670" s="18">
        <v>0</v>
      </c>
      <c r="AV670" s="18">
        <v>0</v>
      </c>
      <c r="AW670" s="19" t="s">
        <v>139</v>
      </c>
      <c r="AX670" s="19" t="s">
        <v>137</v>
      </c>
      <c r="AY670" s="13">
        <v>0</v>
      </c>
      <c r="AZ670" s="13">
        <v>0</v>
      </c>
      <c r="BA670" s="58" t="s">
        <v>824</v>
      </c>
      <c r="BB670" s="18">
        <v>0</v>
      </c>
      <c r="BC670" s="11">
        <v>0</v>
      </c>
      <c r="BD670" s="18">
        <v>0</v>
      </c>
      <c r="BE670" s="18">
        <v>0</v>
      </c>
      <c r="BF670" s="18">
        <v>0</v>
      </c>
      <c r="BG670" s="18">
        <v>0</v>
      </c>
      <c r="BH670" s="9">
        <v>0</v>
      </c>
    </row>
    <row r="671" spans="2:60" ht="20.100000000000001" customHeight="1">
      <c r="C671" s="18">
        <v>68000007</v>
      </c>
      <c r="D671" s="19" t="s">
        <v>264</v>
      </c>
      <c r="E671" s="18">
        <v>1</v>
      </c>
      <c r="F671" s="18">
        <v>68000007</v>
      </c>
      <c r="G671" s="18">
        <v>0</v>
      </c>
      <c r="H671" s="13">
        <v>0</v>
      </c>
      <c r="I671" s="18">
        <v>1</v>
      </c>
      <c r="J671" s="18">
        <v>0</v>
      </c>
      <c r="K671" s="18">
        <v>0</v>
      </c>
      <c r="L671" s="18">
        <v>0</v>
      </c>
      <c r="M671" s="18">
        <v>0</v>
      </c>
      <c r="N671" s="18">
        <v>2</v>
      </c>
      <c r="O671" s="18">
        <v>1</v>
      </c>
      <c r="P671" s="18">
        <v>0.05</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18">
        <v>0</v>
      </c>
      <c r="AK671" s="18">
        <v>0</v>
      </c>
      <c r="AL671" s="18">
        <v>0</v>
      </c>
      <c r="AM671" s="18">
        <v>0</v>
      </c>
      <c r="AN671" s="18">
        <v>1000</v>
      </c>
      <c r="AO671" s="18">
        <v>0</v>
      </c>
      <c r="AP671" s="18">
        <v>0</v>
      </c>
      <c r="AQ671" s="6">
        <v>98000070</v>
      </c>
      <c r="AR671" s="18" t="s">
        <v>137</v>
      </c>
      <c r="AS671" s="19" t="s">
        <v>138</v>
      </c>
      <c r="AT671" s="18">
        <v>0</v>
      </c>
      <c r="AU671" s="18">
        <v>0</v>
      </c>
      <c r="AV671" s="18">
        <v>0</v>
      </c>
      <c r="AW671" s="19" t="s">
        <v>139</v>
      </c>
      <c r="AX671" s="19" t="s">
        <v>137</v>
      </c>
      <c r="AY671" s="13">
        <v>0</v>
      </c>
      <c r="AZ671" s="13">
        <v>0</v>
      </c>
      <c r="BA671" s="58" t="s">
        <v>825</v>
      </c>
      <c r="BB671" s="18">
        <v>0</v>
      </c>
      <c r="BC671" s="11">
        <v>0</v>
      </c>
      <c r="BD671" s="18">
        <v>0</v>
      </c>
      <c r="BE671" s="18">
        <v>0</v>
      </c>
      <c r="BF671" s="18">
        <v>0</v>
      </c>
      <c r="BG671" s="18">
        <v>0</v>
      </c>
      <c r="BH671" s="9">
        <v>0</v>
      </c>
    </row>
    <row r="672" spans="2:60" ht="20.100000000000001" customHeight="1">
      <c r="C672" s="18">
        <v>68000008</v>
      </c>
      <c r="D672" s="19" t="s">
        <v>826</v>
      </c>
      <c r="E672" s="11">
        <v>1</v>
      </c>
      <c r="F672" s="18">
        <v>68000008</v>
      </c>
      <c r="G672" s="18">
        <v>0</v>
      </c>
      <c r="H672" s="13">
        <v>0</v>
      </c>
      <c r="I672" s="18">
        <v>1</v>
      </c>
      <c r="J672" s="18">
        <v>0</v>
      </c>
      <c r="K672" s="18">
        <v>0</v>
      </c>
      <c r="L672" s="11">
        <v>0</v>
      </c>
      <c r="M672" s="11">
        <v>0</v>
      </c>
      <c r="N672" s="11">
        <v>5</v>
      </c>
      <c r="O672" s="11">
        <v>0</v>
      </c>
      <c r="P672" s="11">
        <v>0</v>
      </c>
      <c r="Q672" s="11">
        <v>0</v>
      </c>
      <c r="R672" s="6">
        <v>0</v>
      </c>
      <c r="S672" s="11">
        <v>0</v>
      </c>
      <c r="T672" s="11">
        <v>1</v>
      </c>
      <c r="U672" s="11">
        <v>2</v>
      </c>
      <c r="V672" s="11">
        <v>0</v>
      </c>
      <c r="W672" s="18">
        <v>0</v>
      </c>
      <c r="X672" s="18">
        <v>0</v>
      </c>
      <c r="Y672" s="11">
        <v>0</v>
      </c>
      <c r="Z672" s="11">
        <v>0</v>
      </c>
      <c r="AA672" s="11">
        <v>0</v>
      </c>
      <c r="AB672" s="11">
        <v>0</v>
      </c>
      <c r="AC672" s="11">
        <v>0</v>
      </c>
      <c r="AD672" s="11">
        <v>9</v>
      </c>
      <c r="AE672" s="11">
        <v>2</v>
      </c>
      <c r="AF672" s="11" t="s">
        <v>146</v>
      </c>
      <c r="AG672" s="6">
        <v>2</v>
      </c>
      <c r="AH672" s="6">
        <v>0</v>
      </c>
      <c r="AI672" s="6">
        <v>0</v>
      </c>
      <c r="AJ672" s="11">
        <v>0</v>
      </c>
      <c r="AK672" s="11">
        <v>0</v>
      </c>
      <c r="AL672" s="11">
        <v>0</v>
      </c>
      <c r="AM672" s="11">
        <v>0.5</v>
      </c>
      <c r="AN672" s="11">
        <v>3000</v>
      </c>
      <c r="AO672" s="11">
        <v>0</v>
      </c>
      <c r="AP672" s="11">
        <v>0</v>
      </c>
      <c r="AQ672" s="6">
        <v>0</v>
      </c>
      <c r="AR672" s="11" t="s">
        <v>137</v>
      </c>
      <c r="AS672" s="19" t="s">
        <v>138</v>
      </c>
      <c r="AT672" s="11">
        <v>0</v>
      </c>
      <c r="AU672" s="18">
        <v>0</v>
      </c>
      <c r="AV672" s="18">
        <v>0</v>
      </c>
      <c r="AW672" s="12" t="s">
        <v>139</v>
      </c>
      <c r="AX672" s="11" t="s">
        <v>827</v>
      </c>
      <c r="AY672" s="13">
        <v>0</v>
      </c>
      <c r="AZ672" s="13">
        <v>0</v>
      </c>
      <c r="BA672" s="58" t="s">
        <v>828</v>
      </c>
      <c r="BB672" s="11">
        <v>0</v>
      </c>
      <c r="BC672" s="11">
        <v>0</v>
      </c>
      <c r="BD672" s="11">
        <v>0</v>
      </c>
      <c r="BE672" s="11">
        <v>0</v>
      </c>
      <c r="BF672" s="11">
        <v>0</v>
      </c>
      <c r="BG672" s="11">
        <v>0</v>
      </c>
      <c r="BH672" s="9">
        <v>0</v>
      </c>
    </row>
    <row r="673" spans="3:60" ht="20.100000000000001" customHeight="1">
      <c r="C673" s="18">
        <v>68000009</v>
      </c>
      <c r="D673" s="19" t="s">
        <v>829</v>
      </c>
      <c r="E673" s="11">
        <v>1</v>
      </c>
      <c r="F673" s="18">
        <v>68000009</v>
      </c>
      <c r="G673" s="18">
        <v>0</v>
      </c>
      <c r="H673" s="13">
        <v>0</v>
      </c>
      <c r="I673" s="18">
        <v>1</v>
      </c>
      <c r="J673" s="18">
        <v>0</v>
      </c>
      <c r="K673" s="18">
        <v>0</v>
      </c>
      <c r="L673" s="11">
        <v>0</v>
      </c>
      <c r="M673" s="11">
        <v>0</v>
      </c>
      <c r="N673" s="11">
        <v>5</v>
      </c>
      <c r="O673" s="11">
        <v>0</v>
      </c>
      <c r="P673" s="11">
        <v>0</v>
      </c>
      <c r="Q673" s="11">
        <v>0</v>
      </c>
      <c r="R673" s="6">
        <v>0</v>
      </c>
      <c r="S673" s="11">
        <v>0</v>
      </c>
      <c r="T673" s="11">
        <v>1</v>
      </c>
      <c r="U673" s="11">
        <v>2</v>
      </c>
      <c r="V673" s="11">
        <v>0</v>
      </c>
      <c r="W673" s="18">
        <v>0</v>
      </c>
      <c r="X673" s="18">
        <v>0</v>
      </c>
      <c r="Y673" s="11">
        <v>0</v>
      </c>
      <c r="Z673" s="11">
        <v>0</v>
      </c>
      <c r="AA673" s="11">
        <v>0</v>
      </c>
      <c r="AB673" s="11">
        <v>0</v>
      </c>
      <c r="AC673" s="11">
        <v>0</v>
      </c>
      <c r="AD673" s="11">
        <v>9</v>
      </c>
      <c r="AE673" s="11">
        <v>2</v>
      </c>
      <c r="AF673" s="11" t="s">
        <v>146</v>
      </c>
      <c r="AG673" s="6">
        <v>2</v>
      </c>
      <c r="AH673" s="6">
        <v>0</v>
      </c>
      <c r="AI673" s="6">
        <v>0</v>
      </c>
      <c r="AJ673" s="11">
        <v>0</v>
      </c>
      <c r="AK673" s="11">
        <v>0</v>
      </c>
      <c r="AL673" s="11">
        <v>0</v>
      </c>
      <c r="AM673" s="11">
        <v>0.5</v>
      </c>
      <c r="AN673" s="11">
        <v>3000</v>
      </c>
      <c r="AO673" s="11">
        <v>0</v>
      </c>
      <c r="AP673" s="11">
        <v>0</v>
      </c>
      <c r="AQ673" s="6">
        <v>0</v>
      </c>
      <c r="AR673" s="11" t="s">
        <v>137</v>
      </c>
      <c r="AS673" s="19" t="s">
        <v>138</v>
      </c>
      <c r="AT673" s="11">
        <v>0</v>
      </c>
      <c r="AU673" s="18">
        <v>0</v>
      </c>
      <c r="AV673" s="18">
        <v>0</v>
      </c>
      <c r="AW673" s="12" t="s">
        <v>139</v>
      </c>
      <c r="AX673" s="11" t="s">
        <v>830</v>
      </c>
      <c r="AY673" s="13">
        <v>0</v>
      </c>
      <c r="AZ673" s="13">
        <v>0</v>
      </c>
      <c r="BA673" s="58" t="s">
        <v>831</v>
      </c>
      <c r="BB673" s="11">
        <v>0</v>
      </c>
      <c r="BC673" s="11">
        <v>0</v>
      </c>
      <c r="BD673" s="11">
        <v>0</v>
      </c>
      <c r="BE673" s="11">
        <v>0</v>
      </c>
      <c r="BF673" s="11">
        <v>0</v>
      </c>
      <c r="BG673" s="11">
        <v>0</v>
      </c>
      <c r="BH673" s="9">
        <v>0</v>
      </c>
    </row>
    <row r="674" spans="3:60" ht="20.100000000000001" customHeight="1">
      <c r="C674" s="18">
        <v>68000010</v>
      </c>
      <c r="D674" s="19" t="s">
        <v>832</v>
      </c>
      <c r="E674" s="18">
        <v>1</v>
      </c>
      <c r="F674" s="18">
        <v>68000010</v>
      </c>
      <c r="G674" s="18">
        <v>0</v>
      </c>
      <c r="H674" s="13">
        <v>0</v>
      </c>
      <c r="I674" s="18">
        <v>1</v>
      </c>
      <c r="J674" s="18">
        <v>0</v>
      </c>
      <c r="K674" s="18">
        <v>0</v>
      </c>
      <c r="L674" s="18">
        <v>0</v>
      </c>
      <c r="M674" s="18">
        <v>0</v>
      </c>
      <c r="N674" s="18">
        <v>5</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18">
        <v>0</v>
      </c>
      <c r="AK674" s="18">
        <v>0</v>
      </c>
      <c r="AL674" s="18">
        <v>0</v>
      </c>
      <c r="AM674" s="18">
        <v>0</v>
      </c>
      <c r="AN674" s="18">
        <v>1000</v>
      </c>
      <c r="AO674" s="18">
        <v>0</v>
      </c>
      <c r="AP674" s="18">
        <v>0</v>
      </c>
      <c r="AQ674" s="6">
        <v>0</v>
      </c>
      <c r="AR674" s="18" t="s">
        <v>137</v>
      </c>
      <c r="AS674" s="19" t="s">
        <v>138</v>
      </c>
      <c r="AT674" s="18">
        <v>0</v>
      </c>
      <c r="AU674" s="18">
        <v>0</v>
      </c>
      <c r="AV674" s="18">
        <v>0</v>
      </c>
      <c r="AW674" s="19" t="s">
        <v>139</v>
      </c>
      <c r="AX674" s="19" t="s">
        <v>833</v>
      </c>
      <c r="AY674" s="13">
        <v>0</v>
      </c>
      <c r="AZ674" s="13">
        <v>0</v>
      </c>
      <c r="BA674" s="58" t="s">
        <v>834</v>
      </c>
      <c r="BB674" s="18">
        <v>0</v>
      </c>
      <c r="BC674" s="11">
        <v>0</v>
      </c>
      <c r="BD674" s="18">
        <v>0</v>
      </c>
      <c r="BE674" s="18">
        <v>0</v>
      </c>
      <c r="BF674" s="18">
        <v>0</v>
      </c>
      <c r="BG674" s="18">
        <v>0</v>
      </c>
      <c r="BH674" s="9">
        <v>0</v>
      </c>
    </row>
    <row r="675" spans="3:60" ht="20.100000000000001" customHeight="1">
      <c r="C675" s="18">
        <v>68000011</v>
      </c>
      <c r="D675" s="19" t="s">
        <v>835</v>
      </c>
      <c r="E675" s="18">
        <v>1</v>
      </c>
      <c r="F675" s="18">
        <v>68000011</v>
      </c>
      <c r="G675" s="18">
        <v>0</v>
      </c>
      <c r="H675" s="13">
        <v>0</v>
      </c>
      <c r="I675" s="18">
        <v>1</v>
      </c>
      <c r="J675" s="18">
        <v>0</v>
      </c>
      <c r="K675" s="18">
        <v>0</v>
      </c>
      <c r="L675" s="18">
        <v>0</v>
      </c>
      <c r="M675" s="18">
        <v>0</v>
      </c>
      <c r="N675" s="18">
        <v>2</v>
      </c>
      <c r="O675" s="18">
        <v>1</v>
      </c>
      <c r="P675" s="18">
        <v>0.05</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18">
        <v>0</v>
      </c>
      <c r="AK675" s="18">
        <v>0</v>
      </c>
      <c r="AL675" s="18">
        <v>0</v>
      </c>
      <c r="AM675" s="18">
        <v>0</v>
      </c>
      <c r="AN675" s="18">
        <v>1000</v>
      </c>
      <c r="AO675" s="18">
        <v>0</v>
      </c>
      <c r="AP675" s="18">
        <v>0</v>
      </c>
      <c r="AQ675" s="6">
        <v>98000080</v>
      </c>
      <c r="AR675" s="18" t="s">
        <v>137</v>
      </c>
      <c r="AS675" s="19" t="s">
        <v>138</v>
      </c>
      <c r="AT675" s="18">
        <v>0</v>
      </c>
      <c r="AU675" s="18">
        <v>0</v>
      </c>
      <c r="AV675" s="18">
        <v>0</v>
      </c>
      <c r="AW675" s="19" t="s">
        <v>139</v>
      </c>
      <c r="AX675" s="19" t="s">
        <v>137</v>
      </c>
      <c r="AY675" s="13">
        <v>0</v>
      </c>
      <c r="AZ675" s="13">
        <v>0</v>
      </c>
      <c r="BA675" s="58" t="s">
        <v>836</v>
      </c>
      <c r="BB675" s="18">
        <v>0</v>
      </c>
      <c r="BC675" s="11">
        <v>0</v>
      </c>
      <c r="BD675" s="18">
        <v>0</v>
      </c>
      <c r="BE675" s="18">
        <v>0</v>
      </c>
      <c r="BF675" s="18">
        <v>0</v>
      </c>
      <c r="BG675" s="18">
        <v>0</v>
      </c>
      <c r="BH675" s="9">
        <v>0</v>
      </c>
    </row>
    <row r="676" spans="3:60" ht="20.100000000000001" customHeight="1">
      <c r="C676" s="18">
        <v>68000012</v>
      </c>
      <c r="D676" s="19" t="s">
        <v>837</v>
      </c>
      <c r="E676" s="18">
        <v>1</v>
      </c>
      <c r="F676" s="18">
        <v>68000012</v>
      </c>
      <c r="G676" s="18">
        <v>0</v>
      </c>
      <c r="H676" s="13">
        <v>0</v>
      </c>
      <c r="I676" s="18">
        <v>1</v>
      </c>
      <c r="J676" s="18">
        <v>0</v>
      </c>
      <c r="K676" s="18">
        <v>0</v>
      </c>
      <c r="L676" s="18">
        <v>0</v>
      </c>
      <c r="M676" s="18">
        <v>0</v>
      </c>
      <c r="N676" s="18">
        <v>5</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18">
        <v>0</v>
      </c>
      <c r="AK676" s="18">
        <v>0</v>
      </c>
      <c r="AL676" s="18">
        <v>0</v>
      </c>
      <c r="AM676" s="18">
        <v>0</v>
      </c>
      <c r="AN676" s="18">
        <v>1000</v>
      </c>
      <c r="AO676" s="18">
        <v>0</v>
      </c>
      <c r="AP676" s="18">
        <v>0</v>
      </c>
      <c r="AQ676" s="6"/>
      <c r="AR676" s="18" t="s">
        <v>137</v>
      </c>
      <c r="AS676" s="19" t="s">
        <v>138</v>
      </c>
      <c r="AT676" s="18">
        <v>0</v>
      </c>
      <c r="AU676" s="18">
        <v>0</v>
      </c>
      <c r="AV676" s="18">
        <v>0</v>
      </c>
      <c r="AW676" s="19" t="s">
        <v>139</v>
      </c>
      <c r="AX676" s="19" t="s">
        <v>838</v>
      </c>
      <c r="AY676" s="13">
        <v>0</v>
      </c>
      <c r="AZ676" s="13">
        <v>0</v>
      </c>
      <c r="BA676" s="58" t="s">
        <v>839</v>
      </c>
      <c r="BB676" s="18">
        <v>0</v>
      </c>
      <c r="BC676" s="11">
        <v>0</v>
      </c>
      <c r="BD676" s="18">
        <v>0</v>
      </c>
      <c r="BE676" s="18">
        <v>0</v>
      </c>
      <c r="BF676" s="18">
        <v>0</v>
      </c>
      <c r="BG676" s="18">
        <v>0</v>
      </c>
      <c r="BH676" s="9">
        <v>0</v>
      </c>
    </row>
    <row r="677" spans="3:60" ht="20.100000000000001" customHeight="1">
      <c r="C677" s="18">
        <v>68000013</v>
      </c>
      <c r="D677" s="19" t="s">
        <v>840</v>
      </c>
      <c r="E677" s="18">
        <v>1</v>
      </c>
      <c r="F677" s="18">
        <v>68000013</v>
      </c>
      <c r="G677" s="18">
        <v>0</v>
      </c>
      <c r="H677" s="13">
        <v>0</v>
      </c>
      <c r="I677" s="18">
        <v>1</v>
      </c>
      <c r="J677" s="18">
        <v>0</v>
      </c>
      <c r="K677" s="18">
        <v>0</v>
      </c>
      <c r="L677" s="18">
        <v>0</v>
      </c>
      <c r="M677" s="18">
        <v>0</v>
      </c>
      <c r="N677" s="18">
        <v>5</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18">
        <v>0</v>
      </c>
      <c r="AK677" s="18">
        <v>0</v>
      </c>
      <c r="AL677" s="18">
        <v>0</v>
      </c>
      <c r="AM677" s="18">
        <v>0</v>
      </c>
      <c r="AN677" s="18">
        <v>1000</v>
      </c>
      <c r="AO677" s="18">
        <v>0</v>
      </c>
      <c r="AP677" s="18">
        <v>0</v>
      </c>
      <c r="AQ677" s="6"/>
      <c r="AR677" s="18" t="s">
        <v>137</v>
      </c>
      <c r="AS677" s="19" t="s">
        <v>138</v>
      </c>
      <c r="AT677" s="18">
        <v>0</v>
      </c>
      <c r="AU677" s="18">
        <v>0</v>
      </c>
      <c r="AV677" s="18">
        <v>0</v>
      </c>
      <c r="AW677" s="19" t="s">
        <v>139</v>
      </c>
      <c r="AX677" s="19" t="s">
        <v>841</v>
      </c>
      <c r="AY677" s="13">
        <v>0</v>
      </c>
      <c r="AZ677" s="13">
        <v>0</v>
      </c>
      <c r="BA677" s="58" t="s">
        <v>842</v>
      </c>
      <c r="BB677" s="18">
        <v>0</v>
      </c>
      <c r="BC677" s="11">
        <v>0</v>
      </c>
      <c r="BD677" s="18">
        <v>0</v>
      </c>
      <c r="BE677" s="18">
        <v>0</v>
      </c>
      <c r="BF677" s="18">
        <v>0</v>
      </c>
      <c r="BG677" s="18">
        <v>0</v>
      </c>
      <c r="BH677" s="9">
        <v>0</v>
      </c>
    </row>
    <row r="678" spans="3:60" ht="20.100000000000001" customHeight="1">
      <c r="C678" s="18">
        <v>68000014</v>
      </c>
      <c r="D678" s="19" t="s">
        <v>843</v>
      </c>
      <c r="E678" s="18">
        <v>1</v>
      </c>
      <c r="F678" s="18">
        <v>68000014</v>
      </c>
      <c r="G678" s="18">
        <v>0</v>
      </c>
      <c r="H678" s="13">
        <v>0</v>
      </c>
      <c r="I678" s="18">
        <v>1</v>
      </c>
      <c r="J678" s="18">
        <v>0</v>
      </c>
      <c r="K678" s="18">
        <v>0</v>
      </c>
      <c r="L678" s="18">
        <v>0</v>
      </c>
      <c r="M678" s="18">
        <v>0</v>
      </c>
      <c r="N678" s="18">
        <v>5</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18">
        <v>0</v>
      </c>
      <c r="AK678" s="18">
        <v>0</v>
      </c>
      <c r="AL678" s="18">
        <v>0</v>
      </c>
      <c r="AM678" s="18">
        <v>0</v>
      </c>
      <c r="AN678" s="18">
        <v>1000</v>
      </c>
      <c r="AO678" s="18">
        <v>0</v>
      </c>
      <c r="AP678" s="18">
        <v>0</v>
      </c>
      <c r="AQ678" s="6"/>
      <c r="AR678" s="18" t="s">
        <v>137</v>
      </c>
      <c r="AS678" s="19" t="s">
        <v>138</v>
      </c>
      <c r="AT678" s="18">
        <v>0</v>
      </c>
      <c r="AU678" s="18">
        <v>0</v>
      </c>
      <c r="AV678" s="18">
        <v>0</v>
      </c>
      <c r="AW678" s="19" t="s">
        <v>139</v>
      </c>
      <c r="AX678" s="19" t="s">
        <v>844</v>
      </c>
      <c r="AY678" s="13">
        <v>0</v>
      </c>
      <c r="AZ678" s="13">
        <v>0</v>
      </c>
      <c r="BA678" s="58" t="s">
        <v>845</v>
      </c>
      <c r="BB678" s="18">
        <v>0</v>
      </c>
      <c r="BC678" s="11">
        <v>0</v>
      </c>
      <c r="BD678" s="18">
        <v>0</v>
      </c>
      <c r="BE678" s="18">
        <v>0</v>
      </c>
      <c r="BF678" s="18">
        <v>0</v>
      </c>
      <c r="BG678" s="18">
        <v>0</v>
      </c>
      <c r="BH678" s="9">
        <v>0</v>
      </c>
    </row>
    <row r="679" spans="3:60" ht="20.100000000000001" customHeight="1">
      <c r="C679" s="18">
        <v>68000015</v>
      </c>
      <c r="D679" s="19" t="s">
        <v>846</v>
      </c>
      <c r="E679" s="18">
        <v>1</v>
      </c>
      <c r="F679" s="18">
        <v>68000015</v>
      </c>
      <c r="G679" s="18">
        <v>0</v>
      </c>
      <c r="H679" s="13">
        <v>0</v>
      </c>
      <c r="I679" s="18">
        <v>1</v>
      </c>
      <c r="J679" s="18">
        <v>0</v>
      </c>
      <c r="K679" s="18">
        <v>0</v>
      </c>
      <c r="L679" s="18">
        <v>0</v>
      </c>
      <c r="M679" s="18">
        <v>0</v>
      </c>
      <c r="N679" s="18">
        <v>5</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6"/>
      <c r="AR679" s="18" t="s">
        <v>137</v>
      </c>
      <c r="AS679" s="19" t="s">
        <v>138</v>
      </c>
      <c r="AT679" s="18">
        <v>0</v>
      </c>
      <c r="AU679" s="18">
        <v>0</v>
      </c>
      <c r="AV679" s="18">
        <v>0</v>
      </c>
      <c r="AW679" s="19" t="s">
        <v>139</v>
      </c>
      <c r="AX679" s="19" t="s">
        <v>847</v>
      </c>
      <c r="AY679" s="13">
        <v>0</v>
      </c>
      <c r="AZ679" s="13">
        <v>0</v>
      </c>
      <c r="BA679" s="58" t="s">
        <v>848</v>
      </c>
      <c r="BB679" s="18">
        <v>0</v>
      </c>
      <c r="BC679" s="11">
        <v>0</v>
      </c>
      <c r="BD679" s="18">
        <v>0</v>
      </c>
      <c r="BE679" s="18">
        <v>0</v>
      </c>
      <c r="BF679" s="18">
        <v>0</v>
      </c>
      <c r="BG679" s="18">
        <v>0</v>
      </c>
      <c r="BH679" s="9">
        <v>0</v>
      </c>
    </row>
    <row r="680" spans="3:60" ht="20.100000000000001" customHeight="1">
      <c r="C680" s="18">
        <v>68000016</v>
      </c>
      <c r="D680" s="19" t="s">
        <v>849</v>
      </c>
      <c r="E680" s="18">
        <v>1</v>
      </c>
      <c r="F680" s="18">
        <v>68000016</v>
      </c>
      <c r="G680" s="18">
        <v>0</v>
      </c>
      <c r="H680" s="13">
        <v>0</v>
      </c>
      <c r="I680" s="18">
        <v>1</v>
      </c>
      <c r="J680" s="18">
        <v>0</v>
      </c>
      <c r="K680" s="18">
        <v>0</v>
      </c>
      <c r="L680" s="18">
        <v>0</v>
      </c>
      <c r="M680" s="18">
        <v>0</v>
      </c>
      <c r="N680" s="18">
        <v>5</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6"/>
      <c r="AR680" s="18" t="s">
        <v>137</v>
      </c>
      <c r="AS680" s="19" t="s">
        <v>138</v>
      </c>
      <c r="AT680" s="18">
        <v>0</v>
      </c>
      <c r="AU680" s="18">
        <v>0</v>
      </c>
      <c r="AV680" s="18">
        <v>0</v>
      </c>
      <c r="AW680" s="19" t="s">
        <v>139</v>
      </c>
      <c r="AX680" s="19" t="s">
        <v>850</v>
      </c>
      <c r="AY680" s="13">
        <v>0</v>
      </c>
      <c r="AZ680" s="13">
        <v>0</v>
      </c>
      <c r="BA680" s="58" t="s">
        <v>851</v>
      </c>
      <c r="BB680" s="18">
        <v>0</v>
      </c>
      <c r="BC680" s="11">
        <v>0</v>
      </c>
      <c r="BD680" s="18">
        <v>0</v>
      </c>
      <c r="BE680" s="18">
        <v>0</v>
      </c>
      <c r="BF680" s="18">
        <v>0</v>
      </c>
      <c r="BG680" s="18">
        <v>0</v>
      </c>
      <c r="BH680" s="9">
        <v>0</v>
      </c>
    </row>
    <row r="681" spans="3:60" ht="20.100000000000001" customHeight="1">
      <c r="C681" s="18">
        <v>68000017</v>
      </c>
      <c r="D681" s="19" t="s">
        <v>852</v>
      </c>
      <c r="E681" s="18">
        <v>1</v>
      </c>
      <c r="F681" s="18">
        <v>68000017</v>
      </c>
      <c r="G681" s="18">
        <v>0</v>
      </c>
      <c r="H681" s="13">
        <v>0</v>
      </c>
      <c r="I681" s="18">
        <v>1</v>
      </c>
      <c r="J681" s="18">
        <v>0</v>
      </c>
      <c r="K681" s="18">
        <v>0</v>
      </c>
      <c r="L681" s="18">
        <v>0</v>
      </c>
      <c r="M681" s="18">
        <v>0</v>
      </c>
      <c r="N681" s="18">
        <v>5</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18">
        <v>0</v>
      </c>
      <c r="AK681" s="18">
        <v>0</v>
      </c>
      <c r="AL681" s="18">
        <v>0</v>
      </c>
      <c r="AM681" s="18">
        <v>0</v>
      </c>
      <c r="AN681" s="18">
        <v>1000</v>
      </c>
      <c r="AO681" s="18">
        <v>0</v>
      </c>
      <c r="AP681" s="18">
        <v>0</v>
      </c>
      <c r="AQ681" s="6"/>
      <c r="AR681" s="18" t="s">
        <v>137</v>
      </c>
      <c r="AS681" s="19" t="s">
        <v>138</v>
      </c>
      <c r="AT681" s="18">
        <v>0</v>
      </c>
      <c r="AU681" s="18">
        <v>0</v>
      </c>
      <c r="AV681" s="18">
        <v>0</v>
      </c>
      <c r="AW681" s="19" t="s">
        <v>139</v>
      </c>
      <c r="AX681" s="19" t="s">
        <v>853</v>
      </c>
      <c r="AY681" s="13">
        <v>0</v>
      </c>
      <c r="AZ681" s="13">
        <v>0</v>
      </c>
      <c r="BA681" s="58" t="s">
        <v>854</v>
      </c>
      <c r="BB681" s="18">
        <v>0</v>
      </c>
      <c r="BC681" s="11">
        <v>0</v>
      </c>
      <c r="BD681" s="18">
        <v>0</v>
      </c>
      <c r="BE681" s="18">
        <v>0</v>
      </c>
      <c r="BF681" s="18">
        <v>0</v>
      </c>
      <c r="BG681" s="18">
        <v>0</v>
      </c>
      <c r="BH681" s="9">
        <v>0</v>
      </c>
    </row>
    <row r="682" spans="3:60" ht="20.100000000000001" customHeight="1">
      <c r="C682" s="18">
        <v>68000101</v>
      </c>
      <c r="D682" s="19" t="s">
        <v>855</v>
      </c>
      <c r="E682" s="18">
        <v>1</v>
      </c>
      <c r="F682" s="18">
        <v>68000101</v>
      </c>
      <c r="G682" s="18">
        <v>0</v>
      </c>
      <c r="H682" s="13">
        <v>0</v>
      </c>
      <c r="I682" s="18">
        <v>1</v>
      </c>
      <c r="J682" s="18">
        <v>0</v>
      </c>
      <c r="K682" s="18">
        <v>0</v>
      </c>
      <c r="L682" s="18">
        <v>0</v>
      </c>
      <c r="M682" s="18">
        <v>0</v>
      </c>
      <c r="N682" s="18">
        <v>5</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18">
        <v>0</v>
      </c>
      <c r="AK682" s="18">
        <v>0</v>
      </c>
      <c r="AL682" s="18">
        <v>0</v>
      </c>
      <c r="AM682" s="18">
        <v>0</v>
      </c>
      <c r="AN682" s="18">
        <v>1000</v>
      </c>
      <c r="AO682" s="18">
        <v>0</v>
      </c>
      <c r="AP682" s="18">
        <v>0</v>
      </c>
      <c r="AQ682" s="6"/>
      <c r="AR682" s="18" t="s">
        <v>137</v>
      </c>
      <c r="AS682" s="19" t="s">
        <v>138</v>
      </c>
      <c r="AT682" s="18">
        <v>0</v>
      </c>
      <c r="AU682" s="18">
        <v>0</v>
      </c>
      <c r="AV682" s="18">
        <v>0</v>
      </c>
      <c r="AW682" s="19" t="s">
        <v>139</v>
      </c>
      <c r="AX682" s="19" t="s">
        <v>856</v>
      </c>
      <c r="AY682" s="13">
        <v>0</v>
      </c>
      <c r="AZ682" s="13">
        <v>0</v>
      </c>
      <c r="BA682" s="58" t="s">
        <v>857</v>
      </c>
      <c r="BB682" s="18">
        <v>0</v>
      </c>
      <c r="BC682" s="11">
        <v>0</v>
      </c>
      <c r="BD682" s="18">
        <v>0</v>
      </c>
      <c r="BE682" s="18">
        <v>0</v>
      </c>
      <c r="BF682" s="18">
        <v>0</v>
      </c>
      <c r="BG682" s="18">
        <v>0</v>
      </c>
      <c r="BH682" s="9">
        <v>0</v>
      </c>
    </row>
    <row r="683" spans="3:60" ht="20.100000000000001" customHeight="1">
      <c r="C683" s="18">
        <v>68000102</v>
      </c>
      <c r="D683" s="19" t="s">
        <v>858</v>
      </c>
      <c r="E683" s="18">
        <v>1</v>
      </c>
      <c r="F683" s="18">
        <v>68000102</v>
      </c>
      <c r="G683" s="18">
        <v>0</v>
      </c>
      <c r="H683" s="13">
        <v>0</v>
      </c>
      <c r="I683" s="18">
        <v>1</v>
      </c>
      <c r="J683" s="18">
        <v>0</v>
      </c>
      <c r="K683" s="18">
        <v>0</v>
      </c>
      <c r="L683" s="18">
        <v>0</v>
      </c>
      <c r="M683" s="18">
        <v>0</v>
      </c>
      <c r="N683" s="18">
        <v>2</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18">
        <v>0</v>
      </c>
      <c r="AK683" s="18">
        <v>0</v>
      </c>
      <c r="AL683" s="18">
        <v>0</v>
      </c>
      <c r="AM683" s="18">
        <v>0</v>
      </c>
      <c r="AN683" s="18">
        <v>1000</v>
      </c>
      <c r="AO683" s="18">
        <v>0</v>
      </c>
      <c r="AP683" s="18">
        <v>0</v>
      </c>
      <c r="AQ683" s="6"/>
      <c r="AR683" s="18" t="s">
        <v>137</v>
      </c>
      <c r="AS683" s="19" t="s">
        <v>138</v>
      </c>
      <c r="AT683" s="18">
        <v>0</v>
      </c>
      <c r="AU683" s="18">
        <v>0</v>
      </c>
      <c r="AV683" s="18">
        <v>0</v>
      </c>
      <c r="AW683" s="19" t="s">
        <v>139</v>
      </c>
      <c r="AX683" s="19" t="s">
        <v>137</v>
      </c>
      <c r="AY683" s="13">
        <v>0</v>
      </c>
      <c r="AZ683" s="13">
        <v>0</v>
      </c>
      <c r="BA683" s="58" t="s">
        <v>859</v>
      </c>
      <c r="BB683" s="18">
        <v>0</v>
      </c>
      <c r="BC683" s="11">
        <v>0</v>
      </c>
      <c r="BD683" s="18">
        <v>0</v>
      </c>
      <c r="BE683" s="18">
        <v>0</v>
      </c>
      <c r="BF683" s="18">
        <v>0</v>
      </c>
      <c r="BG683" s="18">
        <v>0</v>
      </c>
      <c r="BH683" s="9">
        <v>0</v>
      </c>
    </row>
    <row r="684" spans="3:60" ht="20.100000000000001" customHeight="1">
      <c r="C684" s="18">
        <v>68000103</v>
      </c>
      <c r="D684" s="19" t="s">
        <v>860</v>
      </c>
      <c r="E684" s="18">
        <v>1</v>
      </c>
      <c r="F684" s="18">
        <v>68000103</v>
      </c>
      <c r="G684" s="18">
        <v>0</v>
      </c>
      <c r="H684" s="13">
        <v>0</v>
      </c>
      <c r="I684" s="18">
        <v>1</v>
      </c>
      <c r="J684" s="18">
        <v>0</v>
      </c>
      <c r="K684" s="18">
        <v>0</v>
      </c>
      <c r="L684" s="18">
        <v>0</v>
      </c>
      <c r="M684" s="18">
        <v>0</v>
      </c>
      <c r="N684" s="18">
        <v>2</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18">
        <v>0</v>
      </c>
      <c r="AK684" s="18">
        <v>0</v>
      </c>
      <c r="AL684" s="18">
        <v>0</v>
      </c>
      <c r="AM684" s="18">
        <v>0</v>
      </c>
      <c r="AN684" s="18">
        <v>1000</v>
      </c>
      <c r="AO684" s="18">
        <v>0</v>
      </c>
      <c r="AP684" s="18">
        <v>0</v>
      </c>
      <c r="AQ684" s="6"/>
      <c r="AR684" s="18" t="s">
        <v>137</v>
      </c>
      <c r="AS684" s="19" t="s">
        <v>138</v>
      </c>
      <c r="AT684" s="18">
        <v>0</v>
      </c>
      <c r="AU684" s="18">
        <v>0</v>
      </c>
      <c r="AV684" s="18">
        <v>0</v>
      </c>
      <c r="AW684" s="19" t="s">
        <v>139</v>
      </c>
      <c r="AX684" s="19" t="s">
        <v>137</v>
      </c>
      <c r="AY684" s="13">
        <v>0</v>
      </c>
      <c r="AZ684" s="13">
        <v>0</v>
      </c>
      <c r="BA684" s="58" t="s">
        <v>861</v>
      </c>
      <c r="BB684" s="18">
        <v>0</v>
      </c>
      <c r="BC684" s="11">
        <v>0</v>
      </c>
      <c r="BD684" s="18">
        <v>0</v>
      </c>
      <c r="BE684" s="18">
        <v>0</v>
      </c>
      <c r="BF684" s="18">
        <v>0</v>
      </c>
      <c r="BG684" s="18">
        <v>0</v>
      </c>
      <c r="BH684" s="9">
        <v>0</v>
      </c>
    </row>
    <row r="685" spans="3:60" ht="20.100000000000001" customHeight="1">
      <c r="C685" s="18">
        <v>68000104</v>
      </c>
      <c r="D685" s="19" t="s">
        <v>862</v>
      </c>
      <c r="E685" s="18">
        <v>1</v>
      </c>
      <c r="F685" s="18">
        <v>68000104</v>
      </c>
      <c r="G685" s="18">
        <v>0</v>
      </c>
      <c r="H685" s="13">
        <v>0</v>
      </c>
      <c r="I685" s="18">
        <v>1</v>
      </c>
      <c r="J685" s="18">
        <v>0</v>
      </c>
      <c r="K685" s="18">
        <v>0</v>
      </c>
      <c r="L685" s="18">
        <v>0</v>
      </c>
      <c r="M685" s="18">
        <v>0</v>
      </c>
      <c r="N685" s="18">
        <v>2</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18">
        <v>0</v>
      </c>
      <c r="AK685" s="18">
        <v>0</v>
      </c>
      <c r="AL685" s="18">
        <v>0</v>
      </c>
      <c r="AM685" s="18">
        <v>0</v>
      </c>
      <c r="AN685" s="18">
        <v>1000</v>
      </c>
      <c r="AO685" s="18">
        <v>0</v>
      </c>
      <c r="AP685" s="18">
        <v>0</v>
      </c>
      <c r="AQ685" s="6"/>
      <c r="AR685" s="18" t="s">
        <v>137</v>
      </c>
      <c r="AS685" s="19" t="s">
        <v>138</v>
      </c>
      <c r="AT685" s="18">
        <v>0</v>
      </c>
      <c r="AU685" s="18">
        <v>0</v>
      </c>
      <c r="AV685" s="18">
        <v>0</v>
      </c>
      <c r="AW685" s="19" t="s">
        <v>139</v>
      </c>
      <c r="AX685" s="19" t="s">
        <v>137</v>
      </c>
      <c r="AY685" s="13">
        <v>0</v>
      </c>
      <c r="AZ685" s="13">
        <v>0</v>
      </c>
      <c r="BA685" s="58" t="s">
        <v>863</v>
      </c>
      <c r="BB685" s="18">
        <v>0</v>
      </c>
      <c r="BC685" s="11">
        <v>0</v>
      </c>
      <c r="BD685" s="18">
        <v>0</v>
      </c>
      <c r="BE685" s="18">
        <v>0</v>
      </c>
      <c r="BF685" s="18">
        <v>0</v>
      </c>
      <c r="BG685" s="18">
        <v>0</v>
      </c>
      <c r="BH685" s="9">
        <v>0</v>
      </c>
    </row>
    <row r="686" spans="3:60" ht="20.100000000000001" customHeight="1">
      <c r="C686" s="18">
        <v>68000105</v>
      </c>
      <c r="D686" s="19" t="s">
        <v>864</v>
      </c>
      <c r="E686" s="18">
        <v>1</v>
      </c>
      <c r="F686" s="18">
        <v>68000105</v>
      </c>
      <c r="G686" s="18">
        <v>0</v>
      </c>
      <c r="H686" s="13">
        <v>0</v>
      </c>
      <c r="I686" s="18">
        <v>1</v>
      </c>
      <c r="J686" s="18">
        <v>0</v>
      </c>
      <c r="K686" s="18">
        <v>0</v>
      </c>
      <c r="L686" s="18">
        <v>0</v>
      </c>
      <c r="M686" s="18">
        <v>0</v>
      </c>
      <c r="N686" s="18">
        <v>2</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18">
        <v>0</v>
      </c>
      <c r="AK686" s="18">
        <v>0</v>
      </c>
      <c r="AL686" s="18">
        <v>0</v>
      </c>
      <c r="AM686" s="18">
        <v>0</v>
      </c>
      <c r="AN686" s="18">
        <v>1000</v>
      </c>
      <c r="AO686" s="18">
        <v>0</v>
      </c>
      <c r="AP686" s="18">
        <v>0</v>
      </c>
      <c r="AQ686" s="6"/>
      <c r="AR686" s="18" t="s">
        <v>137</v>
      </c>
      <c r="AS686" s="19" t="s">
        <v>138</v>
      </c>
      <c r="AT686" s="18">
        <v>0</v>
      </c>
      <c r="AU686" s="18">
        <v>0</v>
      </c>
      <c r="AV686" s="18">
        <v>0</v>
      </c>
      <c r="AW686" s="19" t="s">
        <v>139</v>
      </c>
      <c r="AX686" s="19" t="s">
        <v>137</v>
      </c>
      <c r="AY686" s="13">
        <v>0</v>
      </c>
      <c r="AZ686" s="13">
        <v>0</v>
      </c>
      <c r="BA686" s="58" t="s">
        <v>865</v>
      </c>
      <c r="BB686" s="18">
        <v>0</v>
      </c>
      <c r="BC686" s="11">
        <v>0</v>
      </c>
      <c r="BD686" s="18">
        <v>0</v>
      </c>
      <c r="BE686" s="18">
        <v>0</v>
      </c>
      <c r="BF686" s="18">
        <v>0</v>
      </c>
      <c r="BG686" s="18">
        <v>0</v>
      </c>
      <c r="BH686" s="9">
        <v>0</v>
      </c>
    </row>
    <row r="687" spans="3:60" ht="20.100000000000001" customHeight="1">
      <c r="C687" s="18">
        <v>68000106</v>
      </c>
      <c r="D687" s="19" t="s">
        <v>866</v>
      </c>
      <c r="E687" s="18">
        <v>1</v>
      </c>
      <c r="F687" s="18">
        <v>68000106</v>
      </c>
      <c r="G687" s="18">
        <v>0</v>
      </c>
      <c r="H687" s="13">
        <v>0</v>
      </c>
      <c r="I687" s="18">
        <v>1</v>
      </c>
      <c r="J687" s="18">
        <v>0</v>
      </c>
      <c r="K687" s="18">
        <v>0</v>
      </c>
      <c r="L687" s="18">
        <v>0</v>
      </c>
      <c r="M687" s="18">
        <v>0</v>
      </c>
      <c r="N687" s="18">
        <v>2</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18">
        <v>0</v>
      </c>
      <c r="AK687" s="18">
        <v>0</v>
      </c>
      <c r="AL687" s="18">
        <v>0</v>
      </c>
      <c r="AM687" s="18">
        <v>0</v>
      </c>
      <c r="AN687" s="18">
        <v>1000</v>
      </c>
      <c r="AO687" s="18">
        <v>0</v>
      </c>
      <c r="AP687" s="18">
        <v>0</v>
      </c>
      <c r="AQ687" s="6"/>
      <c r="AR687" s="18" t="s">
        <v>137</v>
      </c>
      <c r="AS687" s="19" t="s">
        <v>138</v>
      </c>
      <c r="AT687" s="18">
        <v>0</v>
      </c>
      <c r="AU687" s="18">
        <v>0</v>
      </c>
      <c r="AV687" s="18">
        <v>0</v>
      </c>
      <c r="AW687" s="19" t="s">
        <v>139</v>
      </c>
      <c r="AX687" s="19" t="s">
        <v>137</v>
      </c>
      <c r="AY687" s="13">
        <v>0</v>
      </c>
      <c r="AZ687" s="13">
        <v>0</v>
      </c>
      <c r="BA687" s="58" t="s">
        <v>867</v>
      </c>
      <c r="BB687" s="18">
        <v>0</v>
      </c>
      <c r="BC687" s="11">
        <v>0</v>
      </c>
      <c r="BD687" s="18">
        <v>0</v>
      </c>
      <c r="BE687" s="18">
        <v>0</v>
      </c>
      <c r="BF687" s="18">
        <v>0</v>
      </c>
      <c r="BG687" s="18">
        <v>0</v>
      </c>
      <c r="BH687" s="9">
        <v>0</v>
      </c>
    </row>
    <row r="688" spans="3:60" ht="20.100000000000001" customHeight="1">
      <c r="C688" s="18">
        <v>68000107</v>
      </c>
      <c r="D688" s="19" t="s">
        <v>868</v>
      </c>
      <c r="E688" s="18">
        <v>1</v>
      </c>
      <c r="F688" s="18">
        <v>68000107</v>
      </c>
      <c r="G688" s="18">
        <v>0</v>
      </c>
      <c r="H688" s="13">
        <v>0</v>
      </c>
      <c r="I688" s="18">
        <v>1</v>
      </c>
      <c r="J688" s="18">
        <v>0</v>
      </c>
      <c r="K688" s="18">
        <v>0</v>
      </c>
      <c r="L688" s="18">
        <v>0</v>
      </c>
      <c r="M688" s="18">
        <v>0</v>
      </c>
      <c r="N688" s="18">
        <v>2</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18">
        <v>0</v>
      </c>
      <c r="AK688" s="18">
        <v>0</v>
      </c>
      <c r="AL688" s="18">
        <v>0</v>
      </c>
      <c r="AM688" s="18">
        <v>0</v>
      </c>
      <c r="AN688" s="18">
        <v>1000</v>
      </c>
      <c r="AO688" s="18">
        <v>0</v>
      </c>
      <c r="AP688" s="18">
        <v>0</v>
      </c>
      <c r="AQ688" s="6"/>
      <c r="AR688" s="18" t="s">
        <v>137</v>
      </c>
      <c r="AS688" s="19" t="s">
        <v>138</v>
      </c>
      <c r="AT688" s="18">
        <v>0</v>
      </c>
      <c r="AU688" s="18">
        <v>0</v>
      </c>
      <c r="AV688" s="18">
        <v>0</v>
      </c>
      <c r="AW688" s="19" t="s">
        <v>139</v>
      </c>
      <c r="AX688" s="19" t="s">
        <v>137</v>
      </c>
      <c r="AY688" s="13">
        <v>0</v>
      </c>
      <c r="AZ688" s="13">
        <v>0</v>
      </c>
      <c r="BA688" s="58" t="s">
        <v>869</v>
      </c>
      <c r="BB688" s="18">
        <v>0</v>
      </c>
      <c r="BC688" s="11">
        <v>0</v>
      </c>
      <c r="BD688" s="18">
        <v>0</v>
      </c>
      <c r="BE688" s="18">
        <v>0</v>
      </c>
      <c r="BF688" s="18">
        <v>0</v>
      </c>
      <c r="BG688" s="18">
        <v>0</v>
      </c>
      <c r="BH688" s="9">
        <v>0</v>
      </c>
    </row>
    <row r="689" spans="2:60" ht="20.100000000000001" customHeight="1">
      <c r="C689" s="18">
        <v>68000108</v>
      </c>
      <c r="D689" s="19" t="s">
        <v>870</v>
      </c>
      <c r="E689" s="18">
        <v>1</v>
      </c>
      <c r="F689" s="18">
        <v>68000108</v>
      </c>
      <c r="G689" s="18">
        <v>0</v>
      </c>
      <c r="H689" s="13">
        <v>0</v>
      </c>
      <c r="I689" s="18">
        <v>1</v>
      </c>
      <c r="J689" s="18">
        <v>0</v>
      </c>
      <c r="K689" s="18">
        <v>0</v>
      </c>
      <c r="L689" s="18">
        <v>0</v>
      </c>
      <c r="M689" s="18">
        <v>0</v>
      </c>
      <c r="N689" s="18">
        <v>2</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18">
        <v>0</v>
      </c>
      <c r="AK689" s="18">
        <v>0</v>
      </c>
      <c r="AL689" s="18">
        <v>0</v>
      </c>
      <c r="AM689" s="18">
        <v>0</v>
      </c>
      <c r="AN689" s="18">
        <v>1000</v>
      </c>
      <c r="AO689" s="18">
        <v>0</v>
      </c>
      <c r="AP689" s="18">
        <v>0</v>
      </c>
      <c r="AQ689" s="6"/>
      <c r="AR689" s="18" t="s">
        <v>137</v>
      </c>
      <c r="AS689" s="19" t="s">
        <v>138</v>
      </c>
      <c r="AT689" s="18">
        <v>0</v>
      </c>
      <c r="AU689" s="18">
        <v>0</v>
      </c>
      <c r="AV689" s="18">
        <v>0</v>
      </c>
      <c r="AW689" s="19" t="s">
        <v>139</v>
      </c>
      <c r="AX689" s="19" t="s">
        <v>137</v>
      </c>
      <c r="AY689" s="13">
        <v>0</v>
      </c>
      <c r="AZ689" s="13">
        <v>0</v>
      </c>
      <c r="BA689" s="58" t="s">
        <v>871</v>
      </c>
      <c r="BB689" s="18">
        <v>0</v>
      </c>
      <c r="BC689" s="11">
        <v>0</v>
      </c>
      <c r="BD689" s="18">
        <v>0</v>
      </c>
      <c r="BE689" s="18">
        <v>0</v>
      </c>
      <c r="BF689" s="18">
        <v>0</v>
      </c>
      <c r="BG689" s="18">
        <v>0</v>
      </c>
      <c r="BH689" s="9">
        <v>0</v>
      </c>
    </row>
    <row r="690" spans="2:60" ht="20.100000000000001" customHeight="1">
      <c r="C690" s="18">
        <v>68000109</v>
      </c>
      <c r="D690" s="19" t="s">
        <v>872</v>
      </c>
      <c r="E690" s="18">
        <v>1</v>
      </c>
      <c r="F690" s="18">
        <v>68000109</v>
      </c>
      <c r="G690" s="18">
        <v>0</v>
      </c>
      <c r="H690" s="13">
        <v>0</v>
      </c>
      <c r="I690" s="18">
        <v>1</v>
      </c>
      <c r="J690" s="18">
        <v>0</v>
      </c>
      <c r="K690" s="18">
        <v>0</v>
      </c>
      <c r="L690" s="18">
        <v>0</v>
      </c>
      <c r="M690" s="18">
        <v>0</v>
      </c>
      <c r="N690" s="18">
        <v>5</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18">
        <v>0</v>
      </c>
      <c r="AK690" s="18">
        <v>0</v>
      </c>
      <c r="AL690" s="18">
        <v>0</v>
      </c>
      <c r="AM690" s="18">
        <v>0</v>
      </c>
      <c r="AN690" s="18">
        <v>1000</v>
      </c>
      <c r="AO690" s="18">
        <v>0</v>
      </c>
      <c r="AP690" s="18">
        <v>0</v>
      </c>
      <c r="AQ690" s="6"/>
      <c r="AR690" s="18" t="s">
        <v>137</v>
      </c>
      <c r="AS690" s="19" t="s">
        <v>138</v>
      </c>
      <c r="AT690" s="18">
        <v>0</v>
      </c>
      <c r="AU690" s="18">
        <v>0</v>
      </c>
      <c r="AV690" s="18">
        <v>0</v>
      </c>
      <c r="AW690" s="19" t="s">
        <v>139</v>
      </c>
      <c r="AX690" s="19" t="s">
        <v>873</v>
      </c>
      <c r="AY690" s="13">
        <v>0</v>
      </c>
      <c r="AZ690" s="13">
        <v>0</v>
      </c>
      <c r="BA690" s="58" t="s">
        <v>874</v>
      </c>
      <c r="BB690" s="18">
        <v>0</v>
      </c>
      <c r="BC690" s="11">
        <v>0</v>
      </c>
      <c r="BD690" s="18">
        <v>0</v>
      </c>
      <c r="BE690" s="18">
        <v>0</v>
      </c>
      <c r="BF690" s="18">
        <v>0</v>
      </c>
      <c r="BG690" s="18">
        <v>0</v>
      </c>
      <c r="BH690" s="9">
        <v>0</v>
      </c>
    </row>
    <row r="691" spans="2:60" ht="20.100000000000001" customHeight="1">
      <c r="C691" s="18">
        <v>68000110</v>
      </c>
      <c r="D691" s="19" t="s">
        <v>875</v>
      </c>
      <c r="E691" s="18">
        <v>1</v>
      </c>
      <c r="F691" s="18">
        <v>68000110</v>
      </c>
      <c r="G691" s="18">
        <v>0</v>
      </c>
      <c r="H691" s="13">
        <v>0</v>
      </c>
      <c r="I691" s="18">
        <v>1</v>
      </c>
      <c r="J691" s="18">
        <v>0</v>
      </c>
      <c r="K691" s="18">
        <v>0</v>
      </c>
      <c r="L691" s="18">
        <v>0</v>
      </c>
      <c r="M691" s="18">
        <v>0</v>
      </c>
      <c r="N691" s="18">
        <v>2</v>
      </c>
      <c r="O691" s="18">
        <v>1</v>
      </c>
      <c r="P691" s="18">
        <v>0.05</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18">
        <v>0</v>
      </c>
      <c r="AK691" s="18">
        <v>0</v>
      </c>
      <c r="AL691" s="18">
        <v>0</v>
      </c>
      <c r="AM691" s="18">
        <v>0</v>
      </c>
      <c r="AN691" s="18">
        <v>1000</v>
      </c>
      <c r="AO691" s="18">
        <v>0</v>
      </c>
      <c r="AP691" s="18">
        <v>0</v>
      </c>
      <c r="AQ691" s="88" t="s">
        <v>876</v>
      </c>
      <c r="AR691" s="18" t="s">
        <v>137</v>
      </c>
      <c r="AS691" s="19" t="s">
        <v>138</v>
      </c>
      <c r="AT691" s="18">
        <v>0</v>
      </c>
      <c r="AU691" s="18">
        <v>0</v>
      </c>
      <c r="AV691" s="18">
        <v>0</v>
      </c>
      <c r="AW691" s="19" t="s">
        <v>139</v>
      </c>
      <c r="AX691" s="19" t="s">
        <v>137</v>
      </c>
      <c r="AY691" s="13">
        <v>0</v>
      </c>
      <c r="AZ691" s="13">
        <v>0</v>
      </c>
      <c r="BA691" s="58" t="s">
        <v>877</v>
      </c>
      <c r="BB691" s="18">
        <v>0</v>
      </c>
      <c r="BC691" s="11">
        <v>0</v>
      </c>
      <c r="BD691" s="18">
        <v>0</v>
      </c>
      <c r="BE691" s="18">
        <v>0</v>
      </c>
      <c r="BF691" s="18">
        <v>0</v>
      </c>
      <c r="BG691" s="18">
        <v>0</v>
      </c>
      <c r="BH691" s="9">
        <v>0</v>
      </c>
    </row>
    <row r="692" spans="2:60" ht="20.100000000000001" customHeight="1">
      <c r="C692" s="18">
        <v>68000111</v>
      </c>
      <c r="D692" s="19" t="s">
        <v>878</v>
      </c>
      <c r="E692" s="18">
        <v>1</v>
      </c>
      <c r="F692" s="18">
        <v>68000111</v>
      </c>
      <c r="G692" s="18">
        <v>0</v>
      </c>
      <c r="H692" s="13">
        <v>0</v>
      </c>
      <c r="I692" s="18">
        <v>1</v>
      </c>
      <c r="J692" s="18">
        <v>0</v>
      </c>
      <c r="K692" s="18">
        <v>0</v>
      </c>
      <c r="L692" s="18">
        <v>0</v>
      </c>
      <c r="M692" s="18">
        <v>0</v>
      </c>
      <c r="N692" s="18">
        <v>2</v>
      </c>
      <c r="O692" s="18">
        <v>3</v>
      </c>
      <c r="P692" s="18">
        <v>0.05</v>
      </c>
      <c r="Q692" s="18">
        <v>0</v>
      </c>
      <c r="R692" s="6">
        <v>0</v>
      </c>
      <c r="S692" s="13">
        <v>0</v>
      </c>
      <c r="T692" s="11">
        <v>1</v>
      </c>
      <c r="U692" s="18">
        <v>2</v>
      </c>
      <c r="V692" s="18">
        <v>0</v>
      </c>
      <c r="W692" s="18">
        <v>0</v>
      </c>
      <c r="X692" s="18">
        <v>0</v>
      </c>
      <c r="Y692" s="18">
        <v>0</v>
      </c>
      <c r="Z692" s="18">
        <v>0</v>
      </c>
      <c r="AA692" s="18">
        <v>0</v>
      </c>
      <c r="AB692" s="18">
        <v>1</v>
      </c>
      <c r="AC692" s="18">
        <v>0</v>
      </c>
      <c r="AD692" s="18">
        <v>18</v>
      </c>
      <c r="AE692" s="18">
        <v>0</v>
      </c>
      <c r="AF692" s="18">
        <v>0</v>
      </c>
      <c r="AG692" s="6">
        <v>2</v>
      </c>
      <c r="AH692" s="6">
        <v>0</v>
      </c>
      <c r="AI692" s="6">
        <v>0</v>
      </c>
      <c r="AJ692" s="18">
        <v>0</v>
      </c>
      <c r="AK692" s="18">
        <v>0</v>
      </c>
      <c r="AL692" s="18">
        <v>0</v>
      </c>
      <c r="AM692" s="18">
        <v>0</v>
      </c>
      <c r="AN692" s="18">
        <v>1000</v>
      </c>
      <c r="AO692" s="18">
        <v>0</v>
      </c>
      <c r="AP692" s="18">
        <v>0</v>
      </c>
      <c r="AQ692" s="88" t="s">
        <v>876</v>
      </c>
      <c r="AR692" s="18" t="s">
        <v>137</v>
      </c>
      <c r="AS692" s="19" t="s">
        <v>138</v>
      </c>
      <c r="AT692" s="18">
        <v>0</v>
      </c>
      <c r="AU692" s="18">
        <v>0</v>
      </c>
      <c r="AV692" s="18">
        <v>0</v>
      </c>
      <c r="AW692" s="19" t="s">
        <v>139</v>
      </c>
      <c r="AX692" s="19" t="s">
        <v>137</v>
      </c>
      <c r="AY692" s="13">
        <v>0</v>
      </c>
      <c r="AZ692" s="13">
        <v>0</v>
      </c>
      <c r="BA692" s="58" t="s">
        <v>879</v>
      </c>
      <c r="BB692" s="18">
        <v>0</v>
      </c>
      <c r="BC692" s="11">
        <v>0</v>
      </c>
      <c r="BD692" s="18">
        <v>0</v>
      </c>
      <c r="BE692" s="18">
        <v>0</v>
      </c>
      <c r="BF692" s="18">
        <v>0</v>
      </c>
      <c r="BG692" s="18">
        <v>0</v>
      </c>
      <c r="BH692" s="9">
        <v>0</v>
      </c>
    </row>
    <row r="693" spans="2:60" ht="20.100000000000001" customHeight="1">
      <c r="C693" s="18">
        <v>68000112</v>
      </c>
      <c r="D693" s="19" t="s">
        <v>880</v>
      </c>
      <c r="E693" s="18">
        <v>1</v>
      </c>
      <c r="F693" s="18">
        <v>68000112</v>
      </c>
      <c r="G693" s="18">
        <v>0</v>
      </c>
      <c r="H693" s="13">
        <v>0</v>
      </c>
      <c r="I693" s="18">
        <v>1</v>
      </c>
      <c r="J693" s="18">
        <v>0</v>
      </c>
      <c r="K693" s="18">
        <v>0</v>
      </c>
      <c r="L693" s="18">
        <v>0</v>
      </c>
      <c r="M693" s="18">
        <v>0</v>
      </c>
      <c r="N693" s="18">
        <v>2</v>
      </c>
      <c r="O693" s="18">
        <v>2</v>
      </c>
      <c r="P693" s="18">
        <v>0.5</v>
      </c>
      <c r="Q693" s="18">
        <v>0</v>
      </c>
      <c r="R693" s="6">
        <v>0</v>
      </c>
      <c r="S693" s="13">
        <v>0</v>
      </c>
      <c r="T693" s="11">
        <v>1</v>
      </c>
      <c r="U693" s="18">
        <v>2</v>
      </c>
      <c r="V693" s="18">
        <v>0</v>
      </c>
      <c r="W693" s="18">
        <v>0</v>
      </c>
      <c r="X693" s="18">
        <v>0</v>
      </c>
      <c r="Y693" s="18">
        <v>0</v>
      </c>
      <c r="Z693" s="18">
        <v>0</v>
      </c>
      <c r="AA693" s="18">
        <v>0</v>
      </c>
      <c r="AB693" s="18">
        <v>1</v>
      </c>
      <c r="AC693" s="18">
        <v>0</v>
      </c>
      <c r="AD693" s="18">
        <v>30</v>
      </c>
      <c r="AE693" s="18">
        <v>0</v>
      </c>
      <c r="AF693" s="18">
        <v>0</v>
      </c>
      <c r="AG693" s="6">
        <v>2</v>
      </c>
      <c r="AH693" s="6">
        <v>0</v>
      </c>
      <c r="AI693" s="6">
        <v>0</v>
      </c>
      <c r="AJ693" s="18">
        <v>0</v>
      </c>
      <c r="AK693" s="18">
        <v>0</v>
      </c>
      <c r="AL693" s="18">
        <v>0</v>
      </c>
      <c r="AM693" s="18">
        <v>0</v>
      </c>
      <c r="AN693" s="18">
        <v>1000</v>
      </c>
      <c r="AO693" s="18">
        <v>0</v>
      </c>
      <c r="AP693" s="18">
        <v>0</v>
      </c>
      <c r="AQ693" s="88" t="s">
        <v>876</v>
      </c>
      <c r="AR693" s="18" t="s">
        <v>137</v>
      </c>
      <c r="AS693" s="19" t="s">
        <v>138</v>
      </c>
      <c r="AT693" s="18">
        <v>0</v>
      </c>
      <c r="AU693" s="18">
        <v>0</v>
      </c>
      <c r="AV693" s="18">
        <v>0</v>
      </c>
      <c r="AW693" s="19" t="s">
        <v>139</v>
      </c>
      <c r="AX693" s="19" t="s">
        <v>137</v>
      </c>
      <c r="AY693" s="13">
        <v>0</v>
      </c>
      <c r="AZ693" s="13">
        <v>0</v>
      </c>
      <c r="BA693" s="58" t="s">
        <v>881</v>
      </c>
      <c r="BB693" s="18">
        <v>0</v>
      </c>
      <c r="BC693" s="11">
        <v>0</v>
      </c>
      <c r="BD693" s="18">
        <v>0</v>
      </c>
      <c r="BE693" s="18">
        <v>0</v>
      </c>
      <c r="BF693" s="18">
        <v>0</v>
      </c>
      <c r="BG693" s="18">
        <v>0</v>
      </c>
      <c r="BH693" s="9">
        <v>0</v>
      </c>
    </row>
    <row r="694" spans="2:60" ht="20.100000000000001" customHeight="1">
      <c r="C694" s="18">
        <v>68000113</v>
      </c>
      <c r="D694" s="19" t="s">
        <v>882</v>
      </c>
      <c r="E694" s="18">
        <v>1</v>
      </c>
      <c r="F694" s="18">
        <v>68000113</v>
      </c>
      <c r="G694" s="18">
        <v>0</v>
      </c>
      <c r="H694" s="13">
        <v>0</v>
      </c>
      <c r="I694" s="18">
        <v>1</v>
      </c>
      <c r="J694" s="18">
        <v>0</v>
      </c>
      <c r="K694" s="18">
        <v>0</v>
      </c>
      <c r="L694" s="18">
        <v>0</v>
      </c>
      <c r="M694" s="18">
        <v>0</v>
      </c>
      <c r="N694" s="18">
        <v>2</v>
      </c>
      <c r="O694" s="18">
        <v>0</v>
      </c>
      <c r="P694" s="18">
        <v>0</v>
      </c>
      <c r="Q694" s="18">
        <v>0</v>
      </c>
      <c r="R694" s="6">
        <v>0</v>
      </c>
      <c r="S694" s="13">
        <v>0</v>
      </c>
      <c r="T694" s="11">
        <v>1</v>
      </c>
      <c r="U694" s="18">
        <v>2</v>
      </c>
      <c r="V694" s="18">
        <v>0</v>
      </c>
      <c r="W694" s="18">
        <v>0</v>
      </c>
      <c r="X694" s="18">
        <v>0</v>
      </c>
      <c r="Y694" s="18">
        <v>0</v>
      </c>
      <c r="Z694" s="18">
        <v>0</v>
      </c>
      <c r="AA694" s="18">
        <v>0</v>
      </c>
      <c r="AB694" s="18">
        <v>1</v>
      </c>
      <c r="AC694" s="18">
        <v>0</v>
      </c>
      <c r="AD694" s="18">
        <v>18</v>
      </c>
      <c r="AE694" s="18">
        <v>0</v>
      </c>
      <c r="AF694" s="18">
        <v>0</v>
      </c>
      <c r="AG694" s="6">
        <v>2</v>
      </c>
      <c r="AH694" s="6">
        <v>0</v>
      </c>
      <c r="AI694" s="6">
        <v>0</v>
      </c>
      <c r="AJ694" s="18">
        <v>0</v>
      </c>
      <c r="AK694" s="18">
        <v>0</v>
      </c>
      <c r="AL694" s="18">
        <v>0</v>
      </c>
      <c r="AM694" s="18">
        <v>0</v>
      </c>
      <c r="AN694" s="18">
        <v>1000</v>
      </c>
      <c r="AO694" s="18">
        <v>0</v>
      </c>
      <c r="AP694" s="18">
        <v>0</v>
      </c>
      <c r="AQ694" s="6"/>
      <c r="AR694" s="18" t="s">
        <v>137</v>
      </c>
      <c r="AS694" s="19" t="s">
        <v>138</v>
      </c>
      <c r="AT694" s="18">
        <v>0</v>
      </c>
      <c r="AU694" s="18">
        <v>0</v>
      </c>
      <c r="AV694" s="18">
        <v>0</v>
      </c>
      <c r="AW694" s="19" t="s">
        <v>139</v>
      </c>
      <c r="AX694" s="19" t="s">
        <v>137</v>
      </c>
      <c r="AY694" s="13">
        <v>0</v>
      </c>
      <c r="AZ694" s="13">
        <v>0</v>
      </c>
      <c r="BA694" s="58" t="s">
        <v>883</v>
      </c>
      <c r="BB694" s="18">
        <v>0</v>
      </c>
      <c r="BC694" s="11">
        <v>0</v>
      </c>
      <c r="BD694" s="18">
        <v>0</v>
      </c>
      <c r="BE694" s="18">
        <v>0</v>
      </c>
      <c r="BF694" s="18">
        <v>0</v>
      </c>
      <c r="BG694" s="18">
        <v>0</v>
      </c>
      <c r="BH694" s="9">
        <v>0</v>
      </c>
    </row>
    <row r="695" spans="2:60" ht="20.100000000000001" customHeight="1">
      <c r="C695" s="18">
        <v>69000001</v>
      </c>
      <c r="D695" s="20" t="s">
        <v>884</v>
      </c>
      <c r="E695" s="9">
        <v>1</v>
      </c>
      <c r="F695" s="8">
        <v>60090002</v>
      </c>
      <c r="G695" s="9">
        <v>0</v>
      </c>
      <c r="H695" s="10">
        <v>0</v>
      </c>
      <c r="I695" s="9">
        <v>1</v>
      </c>
      <c r="J695" s="9">
        <v>0</v>
      </c>
      <c r="K695" s="10">
        <v>0</v>
      </c>
      <c r="L695" s="10">
        <v>0</v>
      </c>
      <c r="M695" s="9" t="s">
        <v>885</v>
      </c>
      <c r="N695" s="9">
        <v>3</v>
      </c>
      <c r="O695" s="9">
        <v>0</v>
      </c>
      <c r="P695" s="9">
        <v>0</v>
      </c>
      <c r="Q695" s="9">
        <v>0</v>
      </c>
      <c r="R695" s="6">
        <v>0</v>
      </c>
      <c r="S695" s="9">
        <v>0</v>
      </c>
      <c r="T695" s="11">
        <v>1</v>
      </c>
      <c r="U695" s="9">
        <v>0</v>
      </c>
      <c r="V695" s="10">
        <v>0</v>
      </c>
      <c r="W695" s="9">
        <v>0</v>
      </c>
      <c r="X695" s="9">
        <v>0</v>
      </c>
      <c r="Y695" s="9">
        <v>0</v>
      </c>
      <c r="Z695" s="9">
        <v>0</v>
      </c>
      <c r="AA695" s="10">
        <v>0</v>
      </c>
      <c r="AB695" s="9">
        <v>0</v>
      </c>
      <c r="AC695" s="9">
        <v>0</v>
      </c>
      <c r="AD695" s="9">
        <v>0</v>
      </c>
      <c r="AE695" s="9">
        <v>0</v>
      </c>
      <c r="AF695" s="9">
        <v>0</v>
      </c>
      <c r="AG695" s="10">
        <v>0</v>
      </c>
      <c r="AH695" s="25">
        <v>0</v>
      </c>
      <c r="AI695" s="9">
        <v>0</v>
      </c>
      <c r="AJ695" s="26">
        <v>0</v>
      </c>
      <c r="AK695" s="9">
        <v>0</v>
      </c>
      <c r="AL695" s="9">
        <v>0</v>
      </c>
      <c r="AM695" s="9">
        <v>0</v>
      </c>
      <c r="AN695" s="9">
        <v>0</v>
      </c>
      <c r="AO695" s="9">
        <v>0</v>
      </c>
      <c r="AP695" s="9">
        <v>0</v>
      </c>
      <c r="AQ695" s="6">
        <v>0</v>
      </c>
      <c r="AR695" s="29">
        <v>0</v>
      </c>
      <c r="AS695" s="9">
        <v>0</v>
      </c>
      <c r="AT695" s="10">
        <v>0</v>
      </c>
      <c r="AU695" s="10">
        <v>0</v>
      </c>
      <c r="AV695" s="10">
        <v>0</v>
      </c>
      <c r="AW695" s="19" t="s">
        <v>139</v>
      </c>
      <c r="AX695" s="76">
        <v>0</v>
      </c>
      <c r="AY695" s="77">
        <v>0</v>
      </c>
      <c r="AZ695" s="77">
        <v>1</v>
      </c>
      <c r="BA695" s="53" t="s">
        <v>886</v>
      </c>
      <c r="BB695" s="9">
        <v>0</v>
      </c>
      <c r="BC695" s="9">
        <v>0</v>
      </c>
      <c r="BD695" s="18">
        <v>0</v>
      </c>
      <c r="BE695" s="9">
        <v>0</v>
      </c>
      <c r="BF695" s="9">
        <v>0</v>
      </c>
      <c r="BG695" s="26">
        <v>0</v>
      </c>
      <c r="BH695" s="9">
        <v>0</v>
      </c>
    </row>
    <row r="696" spans="2:60" ht="20.100000000000001" customHeight="1">
      <c r="C696" s="18">
        <v>69000002</v>
      </c>
      <c r="D696" s="19" t="s">
        <v>887</v>
      </c>
      <c r="E696" s="18">
        <v>1</v>
      </c>
      <c r="F696" s="18">
        <v>68000110</v>
      </c>
      <c r="G696" s="18">
        <v>0</v>
      </c>
      <c r="H696" s="13">
        <v>0</v>
      </c>
      <c r="I696" s="9">
        <v>1</v>
      </c>
      <c r="J696" s="18">
        <v>0</v>
      </c>
      <c r="K696" s="18">
        <v>0</v>
      </c>
      <c r="L696" s="18">
        <v>0</v>
      </c>
      <c r="M696" s="18">
        <v>0</v>
      </c>
      <c r="N696" s="18">
        <v>2</v>
      </c>
      <c r="O696" s="18">
        <v>1</v>
      </c>
      <c r="P696" s="18">
        <v>0.05</v>
      </c>
      <c r="Q696" s="18">
        <v>0</v>
      </c>
      <c r="R696" s="6">
        <v>0</v>
      </c>
      <c r="S696" s="13">
        <v>0</v>
      </c>
      <c r="T696" s="11">
        <v>1</v>
      </c>
      <c r="U696" s="18">
        <v>2</v>
      </c>
      <c r="V696" s="18">
        <v>0</v>
      </c>
      <c r="W696" s="18">
        <v>0</v>
      </c>
      <c r="X696" s="18">
        <v>0</v>
      </c>
      <c r="Y696" s="18">
        <v>0</v>
      </c>
      <c r="Z696" s="18">
        <v>0</v>
      </c>
      <c r="AA696" s="18">
        <v>0</v>
      </c>
      <c r="AB696" s="18">
        <v>1</v>
      </c>
      <c r="AC696" s="18">
        <v>0</v>
      </c>
      <c r="AD696" s="18">
        <v>18</v>
      </c>
      <c r="AE696" s="18">
        <v>0</v>
      </c>
      <c r="AF696" s="18">
        <v>0</v>
      </c>
      <c r="AG696" s="6">
        <v>2</v>
      </c>
      <c r="AH696" s="6">
        <v>0</v>
      </c>
      <c r="AI696" s="6">
        <v>0</v>
      </c>
      <c r="AJ696" s="18">
        <v>0</v>
      </c>
      <c r="AK696" s="18">
        <v>0</v>
      </c>
      <c r="AL696" s="18">
        <v>0</v>
      </c>
      <c r="AM696" s="18">
        <v>0</v>
      </c>
      <c r="AN696" s="18">
        <v>1000</v>
      </c>
      <c r="AO696" s="18">
        <v>0</v>
      </c>
      <c r="AP696" s="18">
        <v>0</v>
      </c>
      <c r="AQ696" s="75">
        <v>69000021</v>
      </c>
      <c r="AR696" s="18" t="s">
        <v>137</v>
      </c>
      <c r="AS696" s="19" t="s">
        <v>138</v>
      </c>
      <c r="AT696" s="18">
        <v>0</v>
      </c>
      <c r="AU696" s="18">
        <v>0</v>
      </c>
      <c r="AV696" s="18">
        <v>0</v>
      </c>
      <c r="AW696" s="19" t="s">
        <v>139</v>
      </c>
      <c r="AX696" s="19" t="s">
        <v>137</v>
      </c>
      <c r="AY696" s="13">
        <v>0</v>
      </c>
      <c r="AZ696" s="77">
        <v>1</v>
      </c>
      <c r="BA696" s="58" t="s">
        <v>877</v>
      </c>
      <c r="BB696" s="18">
        <v>0</v>
      </c>
      <c r="BC696" s="11">
        <v>0</v>
      </c>
      <c r="BD696" s="18">
        <v>0</v>
      </c>
      <c r="BE696" s="18">
        <v>0</v>
      </c>
      <c r="BF696" s="18">
        <v>0</v>
      </c>
      <c r="BG696" s="18">
        <v>0</v>
      </c>
      <c r="BH696" s="9">
        <v>0</v>
      </c>
    </row>
    <row r="697" spans="2:60" ht="20.100000000000001" customHeight="1">
      <c r="C697" s="18">
        <v>69000003</v>
      </c>
      <c r="D697" s="20" t="s">
        <v>888</v>
      </c>
      <c r="E697" s="9">
        <v>1</v>
      </c>
      <c r="F697" s="8">
        <v>60090002</v>
      </c>
      <c r="G697" s="9">
        <v>0</v>
      </c>
      <c r="H697" s="10">
        <v>0</v>
      </c>
      <c r="I697" s="9">
        <v>1</v>
      </c>
      <c r="J697" s="9">
        <v>0</v>
      </c>
      <c r="K697" s="10">
        <v>0</v>
      </c>
      <c r="L697" s="10">
        <v>0</v>
      </c>
      <c r="M697" s="9" t="s">
        <v>889</v>
      </c>
      <c r="N697" s="9">
        <v>3</v>
      </c>
      <c r="O697" s="9">
        <v>0</v>
      </c>
      <c r="P697" s="9">
        <v>0</v>
      </c>
      <c r="Q697" s="9">
        <v>0</v>
      </c>
      <c r="R697" s="6">
        <v>0</v>
      </c>
      <c r="S697" s="9">
        <v>0</v>
      </c>
      <c r="T697" s="11">
        <v>1</v>
      </c>
      <c r="U697" s="9">
        <v>0</v>
      </c>
      <c r="V697" s="10">
        <v>0</v>
      </c>
      <c r="W697" s="9">
        <v>0</v>
      </c>
      <c r="X697" s="9">
        <v>0</v>
      </c>
      <c r="Y697" s="9">
        <v>0</v>
      </c>
      <c r="Z697" s="9">
        <v>0</v>
      </c>
      <c r="AA697" s="10">
        <v>0</v>
      </c>
      <c r="AB697" s="9">
        <v>0</v>
      </c>
      <c r="AC697" s="9">
        <v>0</v>
      </c>
      <c r="AD697" s="9">
        <v>0</v>
      </c>
      <c r="AE697" s="9">
        <v>0</v>
      </c>
      <c r="AF697" s="9">
        <v>0</v>
      </c>
      <c r="AG697" s="10">
        <v>0</v>
      </c>
      <c r="AH697" s="25">
        <v>0</v>
      </c>
      <c r="AI697" s="9">
        <v>0</v>
      </c>
      <c r="AJ697" s="26">
        <v>0</v>
      </c>
      <c r="AK697" s="9">
        <v>0</v>
      </c>
      <c r="AL697" s="9">
        <v>0</v>
      </c>
      <c r="AM697" s="9">
        <v>0</v>
      </c>
      <c r="AN697" s="9">
        <v>0</v>
      </c>
      <c r="AO697" s="9">
        <v>0</v>
      </c>
      <c r="AP697" s="9">
        <v>0</v>
      </c>
      <c r="AQ697" s="6">
        <v>0</v>
      </c>
      <c r="AR697" s="29">
        <v>0</v>
      </c>
      <c r="AS697" s="9">
        <v>0</v>
      </c>
      <c r="AT697" s="10">
        <v>0</v>
      </c>
      <c r="AU697" s="10">
        <v>0</v>
      </c>
      <c r="AV697" s="10">
        <v>0</v>
      </c>
      <c r="AW697" s="19" t="s">
        <v>139</v>
      </c>
      <c r="AX697" s="76">
        <v>0</v>
      </c>
      <c r="AY697" s="77">
        <v>0</v>
      </c>
      <c r="AZ697" s="77">
        <v>1</v>
      </c>
      <c r="BA697" s="53" t="s">
        <v>886</v>
      </c>
      <c r="BB697" s="9">
        <v>0</v>
      </c>
      <c r="BC697" s="9">
        <v>0</v>
      </c>
      <c r="BD697" s="18">
        <v>0</v>
      </c>
      <c r="BE697" s="9">
        <v>0</v>
      </c>
      <c r="BF697" s="9">
        <v>0</v>
      </c>
      <c r="BG697" s="26">
        <v>0</v>
      </c>
      <c r="BH697" s="9">
        <v>0</v>
      </c>
    </row>
    <row r="698" spans="2:60" ht="20.100000000000001" customHeight="1">
      <c r="C698" s="18">
        <v>69000004</v>
      </c>
      <c r="D698" s="19" t="s">
        <v>890</v>
      </c>
      <c r="E698" s="18">
        <v>1</v>
      </c>
      <c r="F698" s="18">
        <v>68000110</v>
      </c>
      <c r="G698" s="18">
        <v>0</v>
      </c>
      <c r="H698" s="13">
        <v>0</v>
      </c>
      <c r="I698" s="9">
        <v>1</v>
      </c>
      <c r="J698" s="18">
        <v>0</v>
      </c>
      <c r="K698" s="18">
        <v>0</v>
      </c>
      <c r="L698" s="18">
        <v>0</v>
      </c>
      <c r="M698" s="18">
        <v>0</v>
      </c>
      <c r="N698" s="18">
        <v>2</v>
      </c>
      <c r="O698" s="18">
        <v>3</v>
      </c>
      <c r="P698" s="18">
        <v>0.2</v>
      </c>
      <c r="Q698" s="18">
        <v>0</v>
      </c>
      <c r="R698" s="6">
        <v>0</v>
      </c>
      <c r="S698" s="13">
        <v>0</v>
      </c>
      <c r="T698" s="11">
        <v>1</v>
      </c>
      <c r="U698" s="18">
        <v>2</v>
      </c>
      <c r="V698" s="18">
        <v>0</v>
      </c>
      <c r="W698" s="18">
        <v>0</v>
      </c>
      <c r="X698" s="18">
        <v>0</v>
      </c>
      <c r="Y698" s="18">
        <v>0</v>
      </c>
      <c r="Z698" s="18">
        <v>0</v>
      </c>
      <c r="AA698" s="18">
        <v>0</v>
      </c>
      <c r="AB698" s="18">
        <v>1</v>
      </c>
      <c r="AC698" s="18">
        <v>0</v>
      </c>
      <c r="AD698" s="18">
        <v>18</v>
      </c>
      <c r="AE698" s="18">
        <v>0</v>
      </c>
      <c r="AF698" s="18">
        <v>0</v>
      </c>
      <c r="AG698" s="6">
        <v>2</v>
      </c>
      <c r="AH698" s="6">
        <v>0</v>
      </c>
      <c r="AI698" s="6">
        <v>0</v>
      </c>
      <c r="AJ698" s="18">
        <v>0</v>
      </c>
      <c r="AK698" s="18">
        <v>0</v>
      </c>
      <c r="AL698" s="18">
        <v>0</v>
      </c>
      <c r="AM698" s="18">
        <v>0</v>
      </c>
      <c r="AN698" s="18">
        <v>1000</v>
      </c>
      <c r="AO698" s="18">
        <v>0</v>
      </c>
      <c r="AP698" s="18">
        <v>0</v>
      </c>
      <c r="AQ698" s="75">
        <v>69000041</v>
      </c>
      <c r="AR698" s="18" t="s">
        <v>137</v>
      </c>
      <c r="AS698" s="19" t="s">
        <v>138</v>
      </c>
      <c r="AT698" s="18">
        <v>0</v>
      </c>
      <c r="AU698" s="18">
        <v>0</v>
      </c>
      <c r="AV698" s="18">
        <v>0</v>
      </c>
      <c r="AW698" s="19" t="s">
        <v>139</v>
      </c>
      <c r="AX698" s="19" t="s">
        <v>137</v>
      </c>
      <c r="AY698" s="13">
        <v>0</v>
      </c>
      <c r="AZ698" s="77">
        <v>1</v>
      </c>
      <c r="BA698" s="33" t="s">
        <v>891</v>
      </c>
      <c r="BB698" s="18">
        <v>0</v>
      </c>
      <c r="BC698" s="11">
        <v>0</v>
      </c>
      <c r="BD698" s="18">
        <v>0</v>
      </c>
      <c r="BE698" s="18">
        <v>0</v>
      </c>
      <c r="BF698" s="18">
        <v>0</v>
      </c>
      <c r="BG698" s="18">
        <v>0</v>
      </c>
      <c r="BH698" s="9">
        <v>0</v>
      </c>
    </row>
    <row r="699" spans="2:60" ht="20.100000000000001" customHeight="1">
      <c r="C699" s="18">
        <v>69000005</v>
      </c>
      <c r="D699" s="20" t="s">
        <v>892</v>
      </c>
      <c r="E699" s="9">
        <v>1</v>
      </c>
      <c r="F699" s="8">
        <v>60090002</v>
      </c>
      <c r="G699" s="9">
        <v>0</v>
      </c>
      <c r="H699" s="10">
        <v>0</v>
      </c>
      <c r="I699" s="9">
        <v>1</v>
      </c>
      <c r="J699" s="9">
        <v>0</v>
      </c>
      <c r="K699" s="10">
        <v>0</v>
      </c>
      <c r="L699" s="10">
        <v>0</v>
      </c>
      <c r="M699" s="9" t="s">
        <v>893</v>
      </c>
      <c r="N699" s="9">
        <v>3</v>
      </c>
      <c r="O699" s="9">
        <v>0</v>
      </c>
      <c r="P699" s="9">
        <v>0</v>
      </c>
      <c r="Q699" s="9">
        <v>0</v>
      </c>
      <c r="R699" s="6">
        <v>0</v>
      </c>
      <c r="S699" s="9">
        <v>0</v>
      </c>
      <c r="T699" s="11">
        <v>1</v>
      </c>
      <c r="U699" s="9">
        <v>0</v>
      </c>
      <c r="V699" s="10">
        <v>0</v>
      </c>
      <c r="W699" s="9">
        <v>0</v>
      </c>
      <c r="X699" s="9">
        <v>0</v>
      </c>
      <c r="Y699" s="9">
        <v>0</v>
      </c>
      <c r="Z699" s="9">
        <v>0</v>
      </c>
      <c r="AA699" s="10">
        <v>0</v>
      </c>
      <c r="AB699" s="9">
        <v>0</v>
      </c>
      <c r="AC699" s="9">
        <v>0</v>
      </c>
      <c r="AD699" s="9">
        <v>0</v>
      </c>
      <c r="AE699" s="9">
        <v>0</v>
      </c>
      <c r="AF699" s="9">
        <v>0</v>
      </c>
      <c r="AG699" s="10">
        <v>0</v>
      </c>
      <c r="AH699" s="25">
        <v>0</v>
      </c>
      <c r="AI699" s="9">
        <v>0</v>
      </c>
      <c r="AJ699" s="26">
        <v>0</v>
      </c>
      <c r="AK699" s="9">
        <v>0</v>
      </c>
      <c r="AL699" s="9">
        <v>0</v>
      </c>
      <c r="AM699" s="9">
        <v>0</v>
      </c>
      <c r="AN699" s="9">
        <v>0</v>
      </c>
      <c r="AO699" s="9">
        <v>0</v>
      </c>
      <c r="AP699" s="9">
        <v>0</v>
      </c>
      <c r="AQ699" s="6">
        <v>0</v>
      </c>
      <c r="AR699" s="29">
        <v>0</v>
      </c>
      <c r="AS699" s="9">
        <v>0</v>
      </c>
      <c r="AT699" s="10">
        <v>0</v>
      </c>
      <c r="AU699" s="10">
        <v>0</v>
      </c>
      <c r="AV699" s="10">
        <v>0</v>
      </c>
      <c r="AW699" s="19" t="s">
        <v>139</v>
      </c>
      <c r="AX699" s="76">
        <v>0</v>
      </c>
      <c r="AY699" s="77">
        <v>0</v>
      </c>
      <c r="AZ699" s="77">
        <v>1</v>
      </c>
      <c r="BA699" s="53" t="s">
        <v>886</v>
      </c>
      <c r="BB699" s="9">
        <v>0</v>
      </c>
      <c r="BC699" s="9">
        <v>0</v>
      </c>
      <c r="BD699" s="18">
        <v>0</v>
      </c>
      <c r="BE699" s="9">
        <v>0</v>
      </c>
      <c r="BF699" s="9">
        <v>0</v>
      </c>
      <c r="BG699" s="26">
        <v>0</v>
      </c>
      <c r="BH699" s="9">
        <v>0</v>
      </c>
    </row>
    <row r="700" spans="2:60" ht="20.100000000000001" customHeight="1">
      <c r="B700" s="74"/>
      <c r="C700" s="18">
        <v>69000006</v>
      </c>
      <c r="D700" s="7" t="s">
        <v>894</v>
      </c>
      <c r="E700" s="18">
        <v>1</v>
      </c>
      <c r="F700" s="18">
        <v>66001007</v>
      </c>
      <c r="G700" s="6">
        <v>0</v>
      </c>
      <c r="H700" s="6">
        <v>0</v>
      </c>
      <c r="I700" s="9">
        <v>1</v>
      </c>
      <c r="J700" s="18">
        <v>0</v>
      </c>
      <c r="K700" s="6">
        <v>0</v>
      </c>
      <c r="L700" s="6">
        <v>0</v>
      </c>
      <c r="M700" s="6">
        <v>0</v>
      </c>
      <c r="N700" s="6">
        <v>2</v>
      </c>
      <c r="O700" s="6">
        <v>3</v>
      </c>
      <c r="P700" s="6">
        <v>0.05</v>
      </c>
      <c r="Q700" s="6">
        <v>0</v>
      </c>
      <c r="R700" s="6">
        <v>0</v>
      </c>
      <c r="S700" s="6">
        <v>0</v>
      </c>
      <c r="T700" s="11">
        <v>1</v>
      </c>
      <c r="U700" s="6">
        <v>2</v>
      </c>
      <c r="V700" s="6">
        <v>1000</v>
      </c>
      <c r="W700" s="6">
        <v>0</v>
      </c>
      <c r="X700" s="6">
        <v>0</v>
      </c>
      <c r="Y700" s="6">
        <v>0</v>
      </c>
      <c r="Z700" s="6">
        <v>0</v>
      </c>
      <c r="AA700" s="6">
        <v>0</v>
      </c>
      <c r="AB700" s="18">
        <v>0</v>
      </c>
      <c r="AC700" s="6">
        <v>0</v>
      </c>
      <c r="AD700" s="6">
        <v>15</v>
      </c>
      <c r="AE700" s="6">
        <v>0</v>
      </c>
      <c r="AF700" s="6">
        <v>0</v>
      </c>
      <c r="AG700" s="6">
        <v>7</v>
      </c>
      <c r="AH700" s="6">
        <v>0</v>
      </c>
      <c r="AI700" s="6">
        <v>6</v>
      </c>
      <c r="AJ700" s="6">
        <v>0</v>
      </c>
      <c r="AK700" s="6">
        <v>0</v>
      </c>
      <c r="AL700" s="6">
        <v>0</v>
      </c>
      <c r="AM700" s="6">
        <v>0.5</v>
      </c>
      <c r="AN700" s="6">
        <v>1000</v>
      </c>
      <c r="AO700" s="6">
        <v>0</v>
      </c>
      <c r="AP700" s="6">
        <v>0</v>
      </c>
      <c r="AQ700" s="6">
        <v>0</v>
      </c>
      <c r="AR700" s="6" t="s">
        <v>137</v>
      </c>
      <c r="AS700" s="7" t="s">
        <v>179</v>
      </c>
      <c r="AT700" s="6" t="s">
        <v>563</v>
      </c>
      <c r="AU700" s="6" t="s">
        <v>137</v>
      </c>
      <c r="AV700" s="6" t="s">
        <v>801</v>
      </c>
      <c r="AW700" s="7" t="s">
        <v>139</v>
      </c>
      <c r="AX700" s="6">
        <v>0</v>
      </c>
      <c r="AY700" s="13">
        <v>0</v>
      </c>
      <c r="AZ700" s="77">
        <v>1</v>
      </c>
      <c r="BA700" s="33" t="s">
        <v>895</v>
      </c>
      <c r="BB700" s="6">
        <v>0</v>
      </c>
      <c r="BC700" s="11">
        <v>0</v>
      </c>
      <c r="BD700" s="6">
        <v>0</v>
      </c>
      <c r="BE700" s="6">
        <v>0</v>
      </c>
      <c r="BF700" s="6">
        <v>0</v>
      </c>
      <c r="BG700" s="6">
        <v>0</v>
      </c>
      <c r="BH700" s="9">
        <v>0</v>
      </c>
    </row>
    <row r="701" spans="2:60" ht="20.100000000000001" customHeight="1">
      <c r="C701" s="18">
        <v>69000007</v>
      </c>
      <c r="D701" s="7" t="s">
        <v>896</v>
      </c>
      <c r="E701" s="18">
        <v>1</v>
      </c>
      <c r="F701" s="18">
        <v>68000110</v>
      </c>
      <c r="G701" s="18">
        <v>0</v>
      </c>
      <c r="H701" s="13">
        <v>0</v>
      </c>
      <c r="I701" s="9">
        <v>1</v>
      </c>
      <c r="J701" s="18">
        <v>0</v>
      </c>
      <c r="K701" s="18">
        <v>0</v>
      </c>
      <c r="L701" s="18">
        <v>0</v>
      </c>
      <c r="M701" s="18">
        <v>0</v>
      </c>
      <c r="N701" s="18">
        <v>2</v>
      </c>
      <c r="O701" s="18">
        <v>1</v>
      </c>
      <c r="P701" s="18">
        <v>0.05</v>
      </c>
      <c r="Q701" s="18">
        <v>0</v>
      </c>
      <c r="R701" s="6">
        <v>0</v>
      </c>
      <c r="S701" s="13">
        <v>0</v>
      </c>
      <c r="T701" s="11">
        <v>1</v>
      </c>
      <c r="U701" s="18">
        <v>2</v>
      </c>
      <c r="V701" s="18">
        <v>0</v>
      </c>
      <c r="W701" s="18">
        <v>0</v>
      </c>
      <c r="X701" s="18">
        <v>0</v>
      </c>
      <c r="Y701" s="18">
        <v>0</v>
      </c>
      <c r="Z701" s="18">
        <v>0</v>
      </c>
      <c r="AA701" s="18">
        <v>0</v>
      </c>
      <c r="AB701" s="18">
        <v>1</v>
      </c>
      <c r="AC701" s="18">
        <v>0</v>
      </c>
      <c r="AD701" s="18">
        <v>18</v>
      </c>
      <c r="AE701" s="18">
        <v>0</v>
      </c>
      <c r="AF701" s="18">
        <v>0</v>
      </c>
      <c r="AG701" s="6">
        <v>2</v>
      </c>
      <c r="AH701" s="6">
        <v>0</v>
      </c>
      <c r="AI701" s="6">
        <v>0</v>
      </c>
      <c r="AJ701" s="18">
        <v>0</v>
      </c>
      <c r="AK701" s="18">
        <v>0</v>
      </c>
      <c r="AL701" s="18">
        <v>0</v>
      </c>
      <c r="AM701" s="18">
        <v>0</v>
      </c>
      <c r="AN701" s="18">
        <v>1000</v>
      </c>
      <c r="AO701" s="18">
        <v>0</v>
      </c>
      <c r="AP701" s="18">
        <v>0</v>
      </c>
      <c r="AQ701" s="75">
        <v>69000071</v>
      </c>
      <c r="AR701" s="18" t="s">
        <v>137</v>
      </c>
      <c r="AS701" s="19" t="s">
        <v>138</v>
      </c>
      <c r="AT701" s="18">
        <v>0</v>
      </c>
      <c r="AU701" s="18">
        <v>0</v>
      </c>
      <c r="AV701" s="18">
        <v>0</v>
      </c>
      <c r="AW701" s="19" t="s">
        <v>139</v>
      </c>
      <c r="AX701" s="19" t="s">
        <v>137</v>
      </c>
      <c r="AY701" s="13">
        <v>0</v>
      </c>
      <c r="AZ701" s="77">
        <v>1</v>
      </c>
      <c r="BA701" s="33" t="s">
        <v>897</v>
      </c>
      <c r="BB701" s="18">
        <v>0</v>
      </c>
      <c r="BC701" s="11">
        <v>0</v>
      </c>
      <c r="BD701" s="18">
        <v>0</v>
      </c>
      <c r="BE701" s="18">
        <v>0</v>
      </c>
      <c r="BF701" s="18">
        <v>0</v>
      </c>
      <c r="BG701" s="18">
        <v>0</v>
      </c>
      <c r="BH701" s="9">
        <v>0</v>
      </c>
    </row>
    <row r="702" spans="2:60" ht="20.100000000000001" customHeight="1">
      <c r="C702" s="18">
        <v>69000008</v>
      </c>
      <c r="D702" s="20" t="s">
        <v>898</v>
      </c>
      <c r="E702" s="9">
        <v>1</v>
      </c>
      <c r="F702" s="8">
        <v>60090002</v>
      </c>
      <c r="G702" s="9">
        <v>0</v>
      </c>
      <c r="H702" s="10">
        <v>0</v>
      </c>
      <c r="I702" s="9">
        <v>1</v>
      </c>
      <c r="J702" s="9">
        <v>0</v>
      </c>
      <c r="K702" s="10">
        <v>0</v>
      </c>
      <c r="L702" s="10">
        <v>0</v>
      </c>
      <c r="M702" s="9" t="s">
        <v>899</v>
      </c>
      <c r="N702" s="9">
        <v>3</v>
      </c>
      <c r="O702" s="9">
        <v>0</v>
      </c>
      <c r="P702" s="9">
        <v>0</v>
      </c>
      <c r="Q702" s="9">
        <v>0</v>
      </c>
      <c r="R702" s="6">
        <v>0</v>
      </c>
      <c r="S702" s="9">
        <v>0</v>
      </c>
      <c r="T702" s="11">
        <v>1</v>
      </c>
      <c r="U702" s="9">
        <v>0</v>
      </c>
      <c r="V702" s="10">
        <v>0</v>
      </c>
      <c r="W702" s="9">
        <v>0</v>
      </c>
      <c r="X702" s="9">
        <v>0</v>
      </c>
      <c r="Y702" s="9">
        <v>0</v>
      </c>
      <c r="Z702" s="9">
        <v>0</v>
      </c>
      <c r="AA702" s="10">
        <v>0</v>
      </c>
      <c r="AB702" s="9">
        <v>0</v>
      </c>
      <c r="AC702" s="9">
        <v>0</v>
      </c>
      <c r="AD702" s="9">
        <v>0</v>
      </c>
      <c r="AE702" s="9">
        <v>0</v>
      </c>
      <c r="AF702" s="9">
        <v>0</v>
      </c>
      <c r="AG702" s="10">
        <v>0</v>
      </c>
      <c r="AH702" s="25">
        <v>0</v>
      </c>
      <c r="AI702" s="9">
        <v>0</v>
      </c>
      <c r="AJ702" s="26">
        <v>0</v>
      </c>
      <c r="AK702" s="9">
        <v>0</v>
      </c>
      <c r="AL702" s="9">
        <v>0</v>
      </c>
      <c r="AM702" s="9">
        <v>0</v>
      </c>
      <c r="AN702" s="9">
        <v>0</v>
      </c>
      <c r="AO702" s="9">
        <v>0</v>
      </c>
      <c r="AP702" s="9">
        <v>0</v>
      </c>
      <c r="AQ702" s="6">
        <v>0</v>
      </c>
      <c r="AR702" s="29">
        <v>0</v>
      </c>
      <c r="AS702" s="9">
        <v>0</v>
      </c>
      <c r="AT702" s="10">
        <v>0</v>
      </c>
      <c r="AU702" s="10">
        <v>0</v>
      </c>
      <c r="AV702" s="10">
        <v>0</v>
      </c>
      <c r="AW702" s="19" t="s">
        <v>139</v>
      </c>
      <c r="AX702" s="76">
        <v>0</v>
      </c>
      <c r="AY702" s="77">
        <v>0</v>
      </c>
      <c r="AZ702" s="77">
        <v>1</v>
      </c>
      <c r="BA702" s="53" t="s">
        <v>886</v>
      </c>
      <c r="BB702" s="9">
        <v>0</v>
      </c>
      <c r="BC702" s="9">
        <v>0</v>
      </c>
      <c r="BD702" s="18">
        <v>0</v>
      </c>
      <c r="BE702" s="9">
        <v>0</v>
      </c>
      <c r="BF702" s="9">
        <v>0</v>
      </c>
      <c r="BG702" s="26">
        <v>0</v>
      </c>
      <c r="BH702" s="9">
        <v>0</v>
      </c>
    </row>
    <row r="703" spans="2:60" ht="20.100000000000001" customHeight="1">
      <c r="C703" s="18">
        <v>69000009</v>
      </c>
      <c r="D703" s="20" t="s">
        <v>900</v>
      </c>
      <c r="E703" s="9">
        <v>1</v>
      </c>
      <c r="F703" s="8">
        <v>60090002</v>
      </c>
      <c r="G703" s="9">
        <v>0</v>
      </c>
      <c r="H703" s="10">
        <v>0</v>
      </c>
      <c r="I703" s="9">
        <v>1</v>
      </c>
      <c r="J703" s="9">
        <v>0</v>
      </c>
      <c r="K703" s="10">
        <v>0</v>
      </c>
      <c r="L703" s="10">
        <v>0</v>
      </c>
      <c r="M703" s="9" t="s">
        <v>899</v>
      </c>
      <c r="N703" s="9">
        <v>3</v>
      </c>
      <c r="O703" s="9">
        <v>0</v>
      </c>
      <c r="P703" s="9">
        <v>0</v>
      </c>
      <c r="Q703" s="9">
        <v>0</v>
      </c>
      <c r="R703" s="6">
        <v>0</v>
      </c>
      <c r="S703" s="9">
        <v>0</v>
      </c>
      <c r="T703" s="11">
        <v>1</v>
      </c>
      <c r="U703" s="9">
        <v>0</v>
      </c>
      <c r="V703" s="10">
        <v>0</v>
      </c>
      <c r="W703" s="9">
        <v>0</v>
      </c>
      <c r="X703" s="9">
        <v>0</v>
      </c>
      <c r="Y703" s="9">
        <v>0</v>
      </c>
      <c r="Z703" s="9">
        <v>0</v>
      </c>
      <c r="AA703" s="10">
        <v>0</v>
      </c>
      <c r="AB703" s="9">
        <v>0</v>
      </c>
      <c r="AC703" s="9">
        <v>0</v>
      </c>
      <c r="AD703" s="9">
        <v>0</v>
      </c>
      <c r="AE703" s="9">
        <v>0</v>
      </c>
      <c r="AF703" s="9">
        <v>0</v>
      </c>
      <c r="AG703" s="10">
        <v>0</v>
      </c>
      <c r="AH703" s="25">
        <v>0</v>
      </c>
      <c r="AI703" s="9">
        <v>0</v>
      </c>
      <c r="AJ703" s="26">
        <v>0</v>
      </c>
      <c r="AK703" s="9">
        <v>0</v>
      </c>
      <c r="AL703" s="9">
        <v>0</v>
      </c>
      <c r="AM703" s="9">
        <v>0</v>
      </c>
      <c r="AN703" s="9">
        <v>0</v>
      </c>
      <c r="AO703" s="9">
        <v>0</v>
      </c>
      <c r="AP703" s="9">
        <v>0</v>
      </c>
      <c r="AQ703" s="6">
        <v>0</v>
      </c>
      <c r="AR703" s="29">
        <v>0</v>
      </c>
      <c r="AS703" s="9">
        <v>0</v>
      </c>
      <c r="AT703" s="10">
        <v>0</v>
      </c>
      <c r="AU703" s="10">
        <v>0</v>
      </c>
      <c r="AV703" s="10">
        <v>0</v>
      </c>
      <c r="AW703" s="19" t="s">
        <v>139</v>
      </c>
      <c r="AX703" s="76">
        <v>0</v>
      </c>
      <c r="AY703" s="77">
        <v>0</v>
      </c>
      <c r="AZ703" s="77">
        <v>1</v>
      </c>
      <c r="BA703" s="53" t="s">
        <v>886</v>
      </c>
      <c r="BB703" s="9">
        <v>0</v>
      </c>
      <c r="BC703" s="9">
        <v>0</v>
      </c>
      <c r="BD703" s="18">
        <v>0</v>
      </c>
      <c r="BE703" s="9">
        <v>0</v>
      </c>
      <c r="BF703" s="9">
        <v>0</v>
      </c>
      <c r="BG703" s="26">
        <v>0</v>
      </c>
      <c r="BH703" s="9">
        <v>0</v>
      </c>
    </row>
    <row r="704" spans="2:60" ht="20.100000000000001" customHeight="1">
      <c r="C704" s="18">
        <v>69000010</v>
      </c>
      <c r="D704" s="19" t="s">
        <v>901</v>
      </c>
      <c r="E704" s="18">
        <v>1</v>
      </c>
      <c r="F704" s="18">
        <v>68000110</v>
      </c>
      <c r="G704" s="18">
        <v>0</v>
      </c>
      <c r="H704" s="13">
        <v>0</v>
      </c>
      <c r="I704" s="9">
        <v>1</v>
      </c>
      <c r="J704" s="18">
        <v>0</v>
      </c>
      <c r="K704" s="18">
        <v>0</v>
      </c>
      <c r="L704" s="18">
        <v>0</v>
      </c>
      <c r="M704" s="18">
        <v>0</v>
      </c>
      <c r="N704" s="18">
        <v>2</v>
      </c>
      <c r="O704" s="18">
        <v>3</v>
      </c>
      <c r="P704" s="18">
        <v>0.05</v>
      </c>
      <c r="Q704" s="18">
        <v>0</v>
      </c>
      <c r="R704" s="6">
        <v>0</v>
      </c>
      <c r="S704" s="13">
        <v>0</v>
      </c>
      <c r="T704" s="11">
        <v>1</v>
      </c>
      <c r="U704" s="18">
        <v>2</v>
      </c>
      <c r="V704" s="18">
        <v>0</v>
      </c>
      <c r="W704" s="18">
        <v>0</v>
      </c>
      <c r="X704" s="18">
        <v>0</v>
      </c>
      <c r="Y704" s="18">
        <v>0</v>
      </c>
      <c r="Z704" s="18">
        <v>0</v>
      </c>
      <c r="AA704" s="18">
        <v>0</v>
      </c>
      <c r="AB704" s="18">
        <v>1</v>
      </c>
      <c r="AC704" s="18">
        <v>0</v>
      </c>
      <c r="AD704" s="18">
        <v>18</v>
      </c>
      <c r="AE704" s="18">
        <v>0</v>
      </c>
      <c r="AF704" s="18">
        <v>0</v>
      </c>
      <c r="AG704" s="6">
        <v>2</v>
      </c>
      <c r="AH704" s="6">
        <v>0</v>
      </c>
      <c r="AI704" s="6">
        <v>0</v>
      </c>
      <c r="AJ704" s="18">
        <v>0</v>
      </c>
      <c r="AK704" s="18">
        <v>0</v>
      </c>
      <c r="AL704" s="18">
        <v>0</v>
      </c>
      <c r="AM704" s="18">
        <v>0</v>
      </c>
      <c r="AN704" s="18">
        <v>1000</v>
      </c>
      <c r="AO704" s="18">
        <v>0</v>
      </c>
      <c r="AP704" s="18">
        <v>0</v>
      </c>
      <c r="AQ704" s="75">
        <v>69000101</v>
      </c>
      <c r="AR704" s="18" t="s">
        <v>137</v>
      </c>
      <c r="AS704" s="19" t="s">
        <v>138</v>
      </c>
      <c r="AT704" s="18">
        <v>0</v>
      </c>
      <c r="AU704" s="18">
        <v>0</v>
      </c>
      <c r="AV704" s="18">
        <v>0</v>
      </c>
      <c r="AW704" s="19" t="s">
        <v>139</v>
      </c>
      <c r="AX704" s="19" t="s">
        <v>137</v>
      </c>
      <c r="AY704" s="13">
        <v>0</v>
      </c>
      <c r="AZ704" s="77">
        <v>1</v>
      </c>
      <c r="BA704" s="58" t="s">
        <v>877</v>
      </c>
      <c r="BB704" s="18">
        <v>0</v>
      </c>
      <c r="BC704" s="11">
        <v>0</v>
      </c>
      <c r="BD704" s="18">
        <v>0</v>
      </c>
      <c r="BE704" s="18">
        <v>0</v>
      </c>
      <c r="BF704" s="18">
        <v>0</v>
      </c>
      <c r="BG704" s="18">
        <v>0</v>
      </c>
      <c r="BH704" s="9">
        <v>0</v>
      </c>
    </row>
    <row r="705" spans="2:60" ht="20.100000000000001" customHeight="1">
      <c r="C705" s="18">
        <v>69000011</v>
      </c>
      <c r="D705" s="7" t="s">
        <v>902</v>
      </c>
      <c r="E705" s="18">
        <v>1</v>
      </c>
      <c r="F705" s="18">
        <v>68000110</v>
      </c>
      <c r="G705" s="18">
        <v>0</v>
      </c>
      <c r="H705" s="13">
        <v>0</v>
      </c>
      <c r="I705" s="9">
        <v>1</v>
      </c>
      <c r="J705" s="18">
        <v>0</v>
      </c>
      <c r="K705" s="18">
        <v>0</v>
      </c>
      <c r="L705" s="18">
        <v>0</v>
      </c>
      <c r="M705" s="18">
        <v>0</v>
      </c>
      <c r="N705" s="18">
        <v>2</v>
      </c>
      <c r="O705" s="18">
        <v>1</v>
      </c>
      <c r="P705" s="18">
        <v>0.05</v>
      </c>
      <c r="Q705" s="18">
        <v>0</v>
      </c>
      <c r="R705" s="6">
        <v>0</v>
      </c>
      <c r="S705" s="13">
        <v>0</v>
      </c>
      <c r="T705" s="11">
        <v>1</v>
      </c>
      <c r="U705" s="18">
        <v>2</v>
      </c>
      <c r="V705" s="18">
        <v>0</v>
      </c>
      <c r="W705" s="18">
        <v>0</v>
      </c>
      <c r="X705" s="18">
        <v>0</v>
      </c>
      <c r="Y705" s="18">
        <v>0</v>
      </c>
      <c r="Z705" s="18">
        <v>0</v>
      </c>
      <c r="AA705" s="18">
        <v>0</v>
      </c>
      <c r="AB705" s="18">
        <v>1</v>
      </c>
      <c r="AC705" s="18">
        <v>0</v>
      </c>
      <c r="AD705" s="18">
        <v>18</v>
      </c>
      <c r="AE705" s="18">
        <v>0</v>
      </c>
      <c r="AF705" s="18">
        <v>0</v>
      </c>
      <c r="AG705" s="6">
        <v>2</v>
      </c>
      <c r="AH705" s="6">
        <v>0</v>
      </c>
      <c r="AI705" s="6">
        <v>0</v>
      </c>
      <c r="AJ705" s="18">
        <v>0</v>
      </c>
      <c r="AK705" s="18">
        <v>0</v>
      </c>
      <c r="AL705" s="18">
        <v>0</v>
      </c>
      <c r="AM705" s="18">
        <v>0</v>
      </c>
      <c r="AN705" s="18">
        <v>1000</v>
      </c>
      <c r="AO705" s="18">
        <v>0</v>
      </c>
      <c r="AP705" s="18">
        <v>0</v>
      </c>
      <c r="AQ705" s="75">
        <v>69000111</v>
      </c>
      <c r="AR705" s="18" t="s">
        <v>137</v>
      </c>
      <c r="AS705" s="19" t="s">
        <v>138</v>
      </c>
      <c r="AT705" s="18">
        <v>0</v>
      </c>
      <c r="AU705" s="18">
        <v>0</v>
      </c>
      <c r="AV705" s="18">
        <v>0</v>
      </c>
      <c r="AW705" s="19" t="s">
        <v>139</v>
      </c>
      <c r="AX705" s="19" t="s">
        <v>137</v>
      </c>
      <c r="AY705" s="13">
        <v>0</v>
      </c>
      <c r="AZ705" s="77">
        <v>1</v>
      </c>
      <c r="BA705" s="33" t="s">
        <v>897</v>
      </c>
      <c r="BB705" s="18">
        <v>0</v>
      </c>
      <c r="BC705" s="11">
        <v>0</v>
      </c>
      <c r="BD705" s="18">
        <v>0</v>
      </c>
      <c r="BE705" s="18">
        <v>0</v>
      </c>
      <c r="BF705" s="18">
        <v>0</v>
      </c>
      <c r="BG705" s="18">
        <v>0</v>
      </c>
      <c r="BH705" s="9">
        <v>0</v>
      </c>
    </row>
    <row r="706" spans="2:60" ht="20.100000000000001" customHeight="1">
      <c r="B706" s="74"/>
      <c r="C706" s="18">
        <v>69000012</v>
      </c>
      <c r="D706" s="7" t="s">
        <v>903</v>
      </c>
      <c r="E706" s="18">
        <v>1</v>
      </c>
      <c r="F706" s="18">
        <v>66001007</v>
      </c>
      <c r="G706" s="6">
        <v>0</v>
      </c>
      <c r="H706" s="6">
        <v>0</v>
      </c>
      <c r="I706" s="18">
        <v>1</v>
      </c>
      <c r="J706" s="18">
        <v>0</v>
      </c>
      <c r="K706" s="6">
        <v>0</v>
      </c>
      <c r="L706" s="6">
        <v>0</v>
      </c>
      <c r="M706" s="6">
        <v>0</v>
      </c>
      <c r="N706" s="6">
        <v>2</v>
      </c>
      <c r="O706" s="6">
        <v>3</v>
      </c>
      <c r="P706" s="6">
        <v>0.15</v>
      </c>
      <c r="Q706" s="6">
        <v>0</v>
      </c>
      <c r="R706" s="6">
        <v>0</v>
      </c>
      <c r="S706" s="6">
        <v>0</v>
      </c>
      <c r="T706" s="11">
        <v>1</v>
      </c>
      <c r="U706" s="6">
        <v>2</v>
      </c>
      <c r="V706" s="6">
        <v>0</v>
      </c>
      <c r="W706" s="6">
        <v>0</v>
      </c>
      <c r="X706" s="6">
        <v>0</v>
      </c>
      <c r="Y706" s="6">
        <v>0</v>
      </c>
      <c r="Z706" s="6">
        <v>0</v>
      </c>
      <c r="AA706" s="6">
        <v>0</v>
      </c>
      <c r="AB706" s="18">
        <v>0</v>
      </c>
      <c r="AC706" s="6">
        <v>0</v>
      </c>
      <c r="AD706" s="6">
        <v>15</v>
      </c>
      <c r="AE706" s="6">
        <v>0</v>
      </c>
      <c r="AF706" s="6">
        <v>0</v>
      </c>
      <c r="AG706" s="6">
        <v>7</v>
      </c>
      <c r="AH706" s="6">
        <v>0</v>
      </c>
      <c r="AI706" s="6">
        <v>6</v>
      </c>
      <c r="AJ706" s="6">
        <v>0</v>
      </c>
      <c r="AK706" s="6">
        <v>0</v>
      </c>
      <c r="AL706" s="6">
        <v>0</v>
      </c>
      <c r="AM706" s="6">
        <v>0.5</v>
      </c>
      <c r="AN706" s="6">
        <v>1000</v>
      </c>
      <c r="AO706" s="6">
        <v>0</v>
      </c>
      <c r="AP706" s="6">
        <v>0</v>
      </c>
      <c r="AQ706" s="75">
        <v>0</v>
      </c>
      <c r="AR706" s="6">
        <v>69000121</v>
      </c>
      <c r="AS706" s="7" t="s">
        <v>179</v>
      </c>
      <c r="AT706" s="6" t="s">
        <v>563</v>
      </c>
      <c r="AU706" s="6" t="s">
        <v>137</v>
      </c>
      <c r="AV706" s="6" t="s">
        <v>801</v>
      </c>
      <c r="AW706" s="7" t="s">
        <v>139</v>
      </c>
      <c r="AX706" s="6">
        <v>0</v>
      </c>
      <c r="AY706" s="13">
        <v>0</v>
      </c>
      <c r="AZ706" s="77">
        <v>1</v>
      </c>
      <c r="BA706" s="33" t="s">
        <v>895</v>
      </c>
      <c r="BB706" s="6">
        <v>0</v>
      </c>
      <c r="BC706" s="11">
        <v>0</v>
      </c>
      <c r="BD706" s="6">
        <v>0</v>
      </c>
      <c r="BE706" s="6">
        <v>0</v>
      </c>
      <c r="BF706" s="6">
        <v>0</v>
      </c>
      <c r="BG706" s="6">
        <v>0</v>
      </c>
      <c r="BH706" s="9">
        <v>0</v>
      </c>
    </row>
    <row r="707" spans="2:60" ht="20.100000000000001" customHeight="1">
      <c r="C707" s="18">
        <v>90090001</v>
      </c>
      <c r="D707" s="78" t="s">
        <v>904</v>
      </c>
      <c r="E707" s="9">
        <v>1</v>
      </c>
      <c r="F707" s="21">
        <v>60010001</v>
      </c>
      <c r="G707" s="21">
        <v>0</v>
      </c>
      <c r="H707" s="10">
        <v>0</v>
      </c>
      <c r="I707" s="18">
        <v>1</v>
      </c>
      <c r="J707" s="18">
        <v>0</v>
      </c>
      <c r="K707" s="10">
        <v>0</v>
      </c>
      <c r="L707" s="10">
        <v>0</v>
      </c>
      <c r="M707" s="9">
        <v>0</v>
      </c>
      <c r="N707" s="21">
        <v>1</v>
      </c>
      <c r="O707" s="21">
        <v>0</v>
      </c>
      <c r="P707" s="21">
        <v>0</v>
      </c>
      <c r="Q707" s="21">
        <v>0</v>
      </c>
      <c r="R707" s="6">
        <v>0</v>
      </c>
      <c r="S707" s="9">
        <v>0</v>
      </c>
      <c r="T707" s="11">
        <v>1</v>
      </c>
      <c r="U707" s="21">
        <v>1</v>
      </c>
      <c r="V707" s="10">
        <v>0</v>
      </c>
      <c r="W707" s="9">
        <v>1</v>
      </c>
      <c r="X707" s="21">
        <v>100</v>
      </c>
      <c r="Y707" s="9">
        <v>0</v>
      </c>
      <c r="Z707" s="9">
        <v>0</v>
      </c>
      <c r="AA707" s="10">
        <v>0</v>
      </c>
      <c r="AB707" s="9">
        <v>0</v>
      </c>
      <c r="AC707" s="9">
        <v>0</v>
      </c>
      <c r="AD707" s="9">
        <v>3</v>
      </c>
      <c r="AE707" s="9">
        <v>1</v>
      </c>
      <c r="AF707" s="9">
        <v>1</v>
      </c>
      <c r="AG707" s="6">
        <v>1</v>
      </c>
      <c r="AH707" s="6">
        <v>1</v>
      </c>
      <c r="AI707" s="9">
        <v>1</v>
      </c>
      <c r="AJ707" s="26">
        <v>0</v>
      </c>
      <c r="AK707" s="9">
        <v>0</v>
      </c>
      <c r="AL707" s="9">
        <v>0</v>
      </c>
      <c r="AM707" s="9">
        <v>0.5</v>
      </c>
      <c r="AN707" s="9">
        <v>2000</v>
      </c>
      <c r="AO707" s="9">
        <v>0.5</v>
      </c>
      <c r="AP707" s="9">
        <v>20</v>
      </c>
      <c r="AQ707" s="6">
        <v>0</v>
      </c>
      <c r="AR707" s="29">
        <v>90010002</v>
      </c>
      <c r="AS707" s="9" t="s">
        <v>138</v>
      </c>
      <c r="AT707" s="10">
        <v>0</v>
      </c>
      <c r="AU707" s="10">
        <v>0</v>
      </c>
      <c r="AV707" s="10">
        <v>20000025</v>
      </c>
      <c r="AW707" s="19" t="s">
        <v>139</v>
      </c>
      <c r="AX707" s="76">
        <v>0</v>
      </c>
      <c r="AY707" s="77">
        <v>0</v>
      </c>
      <c r="AZ707" s="77">
        <v>0</v>
      </c>
      <c r="BA707" s="36" t="s">
        <v>905</v>
      </c>
      <c r="BB707" s="9">
        <v>0</v>
      </c>
      <c r="BC707" s="11">
        <v>0</v>
      </c>
      <c r="BD707" s="18">
        <v>0</v>
      </c>
      <c r="BE707" s="9">
        <v>0</v>
      </c>
      <c r="BF707" s="9">
        <v>0</v>
      </c>
      <c r="BG707" s="26">
        <v>0</v>
      </c>
      <c r="BH707" s="9">
        <v>0</v>
      </c>
    </row>
    <row r="708" spans="2:60" ht="20.100000000000001" customHeight="1">
      <c r="C708" s="18">
        <v>90090002</v>
      </c>
      <c r="D708" s="20" t="s">
        <v>906</v>
      </c>
      <c r="E708" s="9">
        <v>1</v>
      </c>
      <c r="F708" s="9">
        <v>60010002</v>
      </c>
      <c r="G708" s="9">
        <v>0</v>
      </c>
      <c r="H708" s="10">
        <v>0</v>
      </c>
      <c r="I708" s="18">
        <v>1</v>
      </c>
      <c r="J708" s="18">
        <v>0</v>
      </c>
      <c r="K708" s="10">
        <v>0</v>
      </c>
      <c r="L708" s="10">
        <v>0</v>
      </c>
      <c r="M708" s="9">
        <v>0</v>
      </c>
      <c r="N708" s="9">
        <v>1</v>
      </c>
      <c r="O708" s="9">
        <v>0</v>
      </c>
      <c r="P708" s="9">
        <v>0</v>
      </c>
      <c r="Q708" s="9">
        <v>0</v>
      </c>
      <c r="R708" s="6">
        <v>0</v>
      </c>
      <c r="S708" s="9">
        <v>0</v>
      </c>
      <c r="T708" s="11">
        <v>1</v>
      </c>
      <c r="U708" s="9">
        <v>1</v>
      </c>
      <c r="V708" s="10">
        <v>0</v>
      </c>
      <c r="W708" s="9">
        <v>1</v>
      </c>
      <c r="X708" s="9">
        <v>100</v>
      </c>
      <c r="Y708" s="9">
        <v>0</v>
      </c>
      <c r="Z708" s="9">
        <v>0</v>
      </c>
      <c r="AA708" s="10">
        <v>0</v>
      </c>
      <c r="AB708" s="9">
        <v>0</v>
      </c>
      <c r="AC708" s="9">
        <v>0</v>
      </c>
      <c r="AD708" s="9">
        <v>5</v>
      </c>
      <c r="AE708" s="9">
        <v>2</v>
      </c>
      <c r="AF708" s="9" t="s">
        <v>334</v>
      </c>
      <c r="AG708" s="6">
        <v>1</v>
      </c>
      <c r="AH708" s="6">
        <v>1</v>
      </c>
      <c r="AI708" s="9">
        <v>1</v>
      </c>
      <c r="AJ708" s="26">
        <v>0</v>
      </c>
      <c r="AK708" s="9">
        <v>0</v>
      </c>
      <c r="AL708" s="9">
        <v>0</v>
      </c>
      <c r="AM708" s="9">
        <v>0.5</v>
      </c>
      <c r="AN708" s="9">
        <v>10000</v>
      </c>
      <c r="AO708" s="9">
        <v>0</v>
      </c>
      <c r="AP708" s="9">
        <v>0</v>
      </c>
      <c r="AQ708" s="6">
        <v>0</v>
      </c>
      <c r="AR708" s="29">
        <v>0</v>
      </c>
      <c r="AS708" s="9" t="s">
        <v>138</v>
      </c>
      <c r="AT708" s="10">
        <v>0</v>
      </c>
      <c r="AU708" s="10">
        <v>0</v>
      </c>
      <c r="AV708" s="10">
        <v>20000035</v>
      </c>
      <c r="AW708" s="19" t="s">
        <v>139</v>
      </c>
      <c r="AX708" s="76">
        <v>0</v>
      </c>
      <c r="AY708" s="77">
        <v>0</v>
      </c>
      <c r="AZ708" s="77">
        <v>0</v>
      </c>
      <c r="BA708" s="36" t="s">
        <v>907</v>
      </c>
      <c r="BB708" s="9">
        <v>0</v>
      </c>
      <c r="BC708" s="11">
        <v>0</v>
      </c>
      <c r="BD708" s="18">
        <v>0</v>
      </c>
      <c r="BE708" s="9">
        <v>0</v>
      </c>
      <c r="BF708" s="9">
        <v>0</v>
      </c>
      <c r="BG708" s="26">
        <v>0</v>
      </c>
      <c r="BH708" s="9">
        <v>0</v>
      </c>
    </row>
    <row r="709" spans="2:60" ht="20.100000000000001" customHeight="1">
      <c r="C709" s="18">
        <v>90090003</v>
      </c>
      <c r="D709" s="9" t="s">
        <v>908</v>
      </c>
      <c r="E709" s="9">
        <v>1</v>
      </c>
      <c r="F709" s="9">
        <v>60010002</v>
      </c>
      <c r="G709" s="8">
        <v>60090007</v>
      </c>
      <c r="H709" s="10">
        <v>0</v>
      </c>
      <c r="I709" s="18">
        <v>1</v>
      </c>
      <c r="J709" s="18">
        <v>0</v>
      </c>
      <c r="K709" s="10">
        <v>0</v>
      </c>
      <c r="L709" s="10">
        <v>0</v>
      </c>
      <c r="M709" s="9">
        <v>0</v>
      </c>
      <c r="N709" s="9">
        <v>1</v>
      </c>
      <c r="O709" s="9">
        <v>0</v>
      </c>
      <c r="P709" s="9">
        <v>0</v>
      </c>
      <c r="Q709" s="9">
        <v>0</v>
      </c>
      <c r="R709" s="6">
        <v>0</v>
      </c>
      <c r="S709" s="9">
        <v>0</v>
      </c>
      <c r="T709" s="11">
        <v>1</v>
      </c>
      <c r="U709" s="9">
        <v>1</v>
      </c>
      <c r="V709" s="10">
        <v>0</v>
      </c>
      <c r="W709" s="9">
        <v>0.8</v>
      </c>
      <c r="X709" s="9">
        <v>100</v>
      </c>
      <c r="Y709" s="9">
        <v>0</v>
      </c>
      <c r="Z709" s="9">
        <v>0</v>
      </c>
      <c r="AA709" s="10">
        <v>0</v>
      </c>
      <c r="AB709" s="9">
        <v>0</v>
      </c>
      <c r="AC709" s="9">
        <v>0</v>
      </c>
      <c r="AD709" s="9">
        <v>1</v>
      </c>
      <c r="AE709" s="9">
        <v>1</v>
      </c>
      <c r="AF709" s="9">
        <v>15</v>
      </c>
      <c r="AG709" s="6">
        <v>0</v>
      </c>
      <c r="AH709" s="6">
        <v>0</v>
      </c>
      <c r="AI709" s="9">
        <v>0</v>
      </c>
      <c r="AJ709" s="26">
        <v>0</v>
      </c>
      <c r="AK709" s="9">
        <v>0</v>
      </c>
      <c r="AL709" s="9">
        <v>0</v>
      </c>
      <c r="AM709" s="9">
        <v>0.5</v>
      </c>
      <c r="AN709" s="9">
        <v>0</v>
      </c>
      <c r="AO709" s="9">
        <v>0.5</v>
      </c>
      <c r="AP709" s="9">
        <v>20</v>
      </c>
      <c r="AQ709" s="6">
        <v>0</v>
      </c>
      <c r="AR709" s="29">
        <v>0</v>
      </c>
      <c r="AS709" s="9" t="s">
        <v>138</v>
      </c>
      <c r="AT709" s="10">
        <v>0</v>
      </c>
      <c r="AU709" s="10">
        <v>0</v>
      </c>
      <c r="AV709" s="10">
        <v>20000007</v>
      </c>
      <c r="AW709" s="19" t="s">
        <v>139</v>
      </c>
      <c r="AX709" s="76">
        <v>0</v>
      </c>
      <c r="AY709" s="77">
        <v>0</v>
      </c>
      <c r="AZ709" s="77">
        <v>0</v>
      </c>
      <c r="BA709" s="36" t="s">
        <v>216</v>
      </c>
      <c r="BB709" s="9">
        <v>0</v>
      </c>
      <c r="BC709" s="11">
        <v>0</v>
      </c>
      <c r="BD709" s="18">
        <v>0</v>
      </c>
      <c r="BE709" s="9">
        <v>1</v>
      </c>
      <c r="BF709" s="9">
        <v>0</v>
      </c>
      <c r="BG709" s="26">
        <v>0</v>
      </c>
      <c r="BH709" s="9">
        <v>0</v>
      </c>
    </row>
    <row r="710" spans="2:60" ht="20.100000000000001" customHeight="1">
      <c r="C710" s="18">
        <v>90090004</v>
      </c>
      <c r="D710" s="9" t="s">
        <v>247</v>
      </c>
      <c r="E710" s="9">
        <v>1</v>
      </c>
      <c r="F710" s="9">
        <v>60010002</v>
      </c>
      <c r="G710" s="9">
        <v>0</v>
      </c>
      <c r="H710" s="10">
        <v>0</v>
      </c>
      <c r="I710" s="18">
        <v>1</v>
      </c>
      <c r="J710" s="18">
        <v>0</v>
      </c>
      <c r="K710" s="10">
        <v>0</v>
      </c>
      <c r="L710" s="10">
        <v>0</v>
      </c>
      <c r="M710" s="9">
        <v>0</v>
      </c>
      <c r="N710" s="9">
        <v>1</v>
      </c>
      <c r="O710" s="9">
        <v>0</v>
      </c>
      <c r="P710" s="9">
        <v>0</v>
      </c>
      <c r="Q710" s="9">
        <v>0</v>
      </c>
      <c r="R710" s="6">
        <v>0</v>
      </c>
      <c r="S710" s="9">
        <v>0</v>
      </c>
      <c r="T710" s="11">
        <v>1</v>
      </c>
      <c r="U710" s="9">
        <v>1</v>
      </c>
      <c r="V710" s="10">
        <v>0</v>
      </c>
      <c r="W710" s="9">
        <v>0</v>
      </c>
      <c r="X710" s="9">
        <v>100</v>
      </c>
      <c r="Y710" s="9">
        <v>0</v>
      </c>
      <c r="Z710" s="9">
        <v>0</v>
      </c>
      <c r="AA710" s="10">
        <v>0</v>
      </c>
      <c r="AB710" s="9">
        <v>0</v>
      </c>
      <c r="AC710" s="9">
        <v>1</v>
      </c>
      <c r="AD710" s="9">
        <v>5</v>
      </c>
      <c r="AE710" s="9">
        <v>0</v>
      </c>
      <c r="AF710" s="9">
        <v>0</v>
      </c>
      <c r="AG710" s="6">
        <v>0</v>
      </c>
      <c r="AH710" s="6">
        <v>0</v>
      </c>
      <c r="AI710" s="9">
        <v>0</v>
      </c>
      <c r="AJ710" s="26">
        <v>0</v>
      </c>
      <c r="AK710" s="9">
        <v>0</v>
      </c>
      <c r="AL710" s="9">
        <v>0</v>
      </c>
      <c r="AM710" s="9">
        <v>0</v>
      </c>
      <c r="AN710" s="9">
        <v>2000</v>
      </c>
      <c r="AO710" s="9">
        <v>0</v>
      </c>
      <c r="AP710" s="9">
        <v>0</v>
      </c>
      <c r="AQ710" s="6">
        <v>0</v>
      </c>
      <c r="AR710" s="29" t="s">
        <v>909</v>
      </c>
      <c r="AS710" s="9" t="s">
        <v>138</v>
      </c>
      <c r="AT710" s="10">
        <v>0</v>
      </c>
      <c r="AU710" s="10">
        <v>0</v>
      </c>
      <c r="AV710" s="10">
        <v>20000025</v>
      </c>
      <c r="AW710" s="19" t="s">
        <v>139</v>
      </c>
      <c r="AX710" s="76">
        <v>0</v>
      </c>
      <c r="AY710" s="77">
        <v>0</v>
      </c>
      <c r="AZ710" s="77">
        <v>0</v>
      </c>
      <c r="BA710" s="36" t="s">
        <v>216</v>
      </c>
      <c r="BB710" s="9">
        <v>0</v>
      </c>
      <c r="BC710" s="11">
        <v>0</v>
      </c>
      <c r="BD710" s="18">
        <v>0</v>
      </c>
      <c r="BE710" s="9">
        <v>0</v>
      </c>
      <c r="BF710" s="9">
        <v>0</v>
      </c>
      <c r="BG710" s="26">
        <v>0</v>
      </c>
      <c r="BH710" s="9">
        <v>0</v>
      </c>
    </row>
    <row r="711" spans="2:60" ht="20.100000000000001" customHeight="1">
      <c r="C711" s="18">
        <v>90090005</v>
      </c>
      <c r="D711" s="9" t="s">
        <v>910</v>
      </c>
      <c r="E711" s="9">
        <v>1</v>
      </c>
      <c r="F711" s="9">
        <v>60010002</v>
      </c>
      <c r="G711" s="9">
        <v>0</v>
      </c>
      <c r="H711" s="10">
        <v>0</v>
      </c>
      <c r="I711" s="18">
        <v>1</v>
      </c>
      <c r="J711" s="18">
        <v>0</v>
      </c>
      <c r="K711" s="10">
        <v>0</v>
      </c>
      <c r="L711" s="10">
        <v>0</v>
      </c>
      <c r="M711" s="9">
        <v>0</v>
      </c>
      <c r="N711" s="9">
        <v>1</v>
      </c>
      <c r="O711" s="9">
        <v>0</v>
      </c>
      <c r="P711" s="9">
        <v>0</v>
      </c>
      <c r="Q711" s="9">
        <v>0</v>
      </c>
      <c r="R711" s="6">
        <v>0</v>
      </c>
      <c r="S711" s="9">
        <v>0</v>
      </c>
      <c r="T711" s="11">
        <v>1</v>
      </c>
      <c r="U711" s="9">
        <v>1</v>
      </c>
      <c r="V711" s="10">
        <v>0</v>
      </c>
      <c r="W711" s="9">
        <v>1</v>
      </c>
      <c r="X711" s="9">
        <v>20</v>
      </c>
      <c r="Y711" s="9">
        <v>0</v>
      </c>
      <c r="Z711" s="9">
        <v>0</v>
      </c>
      <c r="AA711" s="10">
        <v>0</v>
      </c>
      <c r="AB711" s="9">
        <v>1</v>
      </c>
      <c r="AC711" s="9">
        <v>1</v>
      </c>
      <c r="AD711" s="9">
        <v>3</v>
      </c>
      <c r="AE711" s="9">
        <v>1</v>
      </c>
      <c r="AF711" s="9">
        <v>2</v>
      </c>
      <c r="AG711" s="6">
        <v>0</v>
      </c>
      <c r="AH711" s="6">
        <v>0</v>
      </c>
      <c r="AI711" s="9">
        <v>0</v>
      </c>
      <c r="AJ711" s="26">
        <v>0</v>
      </c>
      <c r="AK711" s="9">
        <v>0</v>
      </c>
      <c r="AL711" s="9">
        <v>0</v>
      </c>
      <c r="AM711" s="9">
        <v>0</v>
      </c>
      <c r="AN711" s="9">
        <v>2000</v>
      </c>
      <c r="AO711" s="9">
        <v>0.5</v>
      </c>
      <c r="AP711" s="9">
        <v>0</v>
      </c>
      <c r="AQ711" s="6">
        <v>0</v>
      </c>
      <c r="AR711" s="29" t="s">
        <v>911</v>
      </c>
      <c r="AS711" s="9" t="s">
        <v>196</v>
      </c>
      <c r="AT711" s="10">
        <v>0</v>
      </c>
      <c r="AU711" s="10">
        <v>10000001</v>
      </c>
      <c r="AV711" s="10">
        <v>20000025</v>
      </c>
      <c r="AW711" s="19" t="s">
        <v>139</v>
      </c>
      <c r="AX711" s="76">
        <v>0</v>
      </c>
      <c r="AY711" s="77">
        <v>0</v>
      </c>
      <c r="AZ711" s="77">
        <v>0</v>
      </c>
      <c r="BA711" s="36" t="s">
        <v>912</v>
      </c>
      <c r="BB711" s="9">
        <v>0</v>
      </c>
      <c r="BC711" s="11">
        <v>0</v>
      </c>
      <c r="BD711" s="18">
        <v>0</v>
      </c>
      <c r="BE711" s="9">
        <v>0</v>
      </c>
      <c r="BF711" s="9">
        <v>0</v>
      </c>
      <c r="BG711" s="26">
        <v>0</v>
      </c>
      <c r="BH711" s="9">
        <v>0</v>
      </c>
    </row>
    <row r="712" spans="2:60" ht="20.100000000000001" customHeight="1">
      <c r="C712" s="18">
        <v>90090006</v>
      </c>
      <c r="D712" s="9" t="s">
        <v>178</v>
      </c>
      <c r="E712" s="9">
        <v>1</v>
      </c>
      <c r="F712" s="9">
        <v>60010002</v>
      </c>
      <c r="G712" s="9">
        <v>0</v>
      </c>
      <c r="H712" s="10">
        <v>0</v>
      </c>
      <c r="I712" s="18">
        <v>1</v>
      </c>
      <c r="J712" s="18">
        <v>0</v>
      </c>
      <c r="K712" s="10">
        <v>0</v>
      </c>
      <c r="L712" s="10">
        <v>0</v>
      </c>
      <c r="M712" s="9">
        <v>0</v>
      </c>
      <c r="N712" s="9">
        <v>1</v>
      </c>
      <c r="O712" s="9">
        <v>0</v>
      </c>
      <c r="P712" s="9">
        <v>0</v>
      </c>
      <c r="Q712" s="9">
        <v>0</v>
      </c>
      <c r="R712" s="6">
        <v>0</v>
      </c>
      <c r="S712" s="9">
        <v>0</v>
      </c>
      <c r="T712" s="11">
        <v>1</v>
      </c>
      <c r="U712" s="9">
        <v>1</v>
      </c>
      <c r="V712" s="10">
        <v>0</v>
      </c>
      <c r="W712" s="9">
        <v>1</v>
      </c>
      <c r="X712" s="9">
        <v>10</v>
      </c>
      <c r="Y712" s="9">
        <v>0</v>
      </c>
      <c r="Z712" s="9">
        <v>0</v>
      </c>
      <c r="AA712" s="10">
        <v>0</v>
      </c>
      <c r="AB712" s="9">
        <v>1</v>
      </c>
      <c r="AC712" s="9">
        <v>1</v>
      </c>
      <c r="AD712" s="9">
        <v>4</v>
      </c>
      <c r="AE712" s="9">
        <v>1</v>
      </c>
      <c r="AF712" s="9">
        <v>2</v>
      </c>
      <c r="AG712" s="6">
        <v>0</v>
      </c>
      <c r="AH712" s="6">
        <v>0</v>
      </c>
      <c r="AI712" s="9">
        <v>0</v>
      </c>
      <c r="AJ712" s="26">
        <v>0</v>
      </c>
      <c r="AK712" s="9">
        <v>0</v>
      </c>
      <c r="AL712" s="9">
        <v>0</v>
      </c>
      <c r="AM712" s="9">
        <v>0.5</v>
      </c>
      <c r="AN712" s="9">
        <v>3000</v>
      </c>
      <c r="AO712" s="9">
        <v>0</v>
      </c>
      <c r="AP712" s="9">
        <v>0</v>
      </c>
      <c r="AQ712" s="6">
        <v>0</v>
      </c>
      <c r="AR712" s="29">
        <v>0</v>
      </c>
      <c r="AS712" s="9" t="s">
        <v>179</v>
      </c>
      <c r="AT712" s="10">
        <v>0</v>
      </c>
      <c r="AU712" s="10">
        <v>10000001</v>
      </c>
      <c r="AV712" s="10">
        <v>20000002</v>
      </c>
      <c r="AW712" s="19" t="s">
        <v>139</v>
      </c>
      <c r="AX712" s="76">
        <v>0</v>
      </c>
      <c r="AY712" s="77">
        <v>0</v>
      </c>
      <c r="AZ712" s="77">
        <v>0</v>
      </c>
      <c r="BA712" s="36" t="s">
        <v>913</v>
      </c>
      <c r="BB712" s="9">
        <v>0</v>
      </c>
      <c r="BC712" s="11">
        <v>0</v>
      </c>
      <c r="BD712" s="18">
        <v>0</v>
      </c>
      <c r="BE712" s="9">
        <v>0</v>
      </c>
      <c r="BF712" s="9">
        <v>0</v>
      </c>
      <c r="BG712" s="26">
        <v>0</v>
      </c>
      <c r="BH712" s="9">
        <v>0</v>
      </c>
    </row>
    <row r="713" spans="2:60" ht="20.100000000000001" customHeight="1">
      <c r="C713" s="18">
        <v>90090007</v>
      </c>
      <c r="D713" s="9" t="s">
        <v>914</v>
      </c>
      <c r="E713" s="9">
        <v>1</v>
      </c>
      <c r="F713" s="9">
        <v>60010002</v>
      </c>
      <c r="G713" s="9">
        <v>0</v>
      </c>
      <c r="H713" s="10">
        <v>0</v>
      </c>
      <c r="I713" s="18">
        <v>1</v>
      </c>
      <c r="J713" s="18">
        <v>0</v>
      </c>
      <c r="K713" s="10">
        <v>0</v>
      </c>
      <c r="L713" s="10">
        <v>0</v>
      </c>
      <c r="M713" s="9">
        <v>0</v>
      </c>
      <c r="N713" s="9">
        <v>1</v>
      </c>
      <c r="O713" s="9">
        <v>0</v>
      </c>
      <c r="P713" s="9">
        <v>0</v>
      </c>
      <c r="Q713" s="9">
        <v>0</v>
      </c>
      <c r="R713" s="6">
        <v>0</v>
      </c>
      <c r="S713" s="9">
        <v>0</v>
      </c>
      <c r="T713" s="11">
        <v>1</v>
      </c>
      <c r="U713" s="9">
        <v>1</v>
      </c>
      <c r="V713" s="10">
        <v>0</v>
      </c>
      <c r="W713" s="9">
        <v>0.8</v>
      </c>
      <c r="X713" s="9">
        <v>100</v>
      </c>
      <c r="Y713" s="9">
        <v>0</v>
      </c>
      <c r="Z713" s="9">
        <v>0</v>
      </c>
      <c r="AA713" s="10">
        <v>0</v>
      </c>
      <c r="AB713" s="9">
        <v>0</v>
      </c>
      <c r="AC713" s="9">
        <v>0</v>
      </c>
      <c r="AD713" s="9">
        <v>1</v>
      </c>
      <c r="AE713" s="9">
        <v>1</v>
      </c>
      <c r="AF713" s="9">
        <v>15</v>
      </c>
      <c r="AG713" s="6">
        <v>0</v>
      </c>
      <c r="AH713" s="6">
        <v>0</v>
      </c>
      <c r="AI713" s="9">
        <v>0</v>
      </c>
      <c r="AJ713" s="26">
        <v>0</v>
      </c>
      <c r="AK713" s="9">
        <v>0</v>
      </c>
      <c r="AL713" s="9">
        <v>0</v>
      </c>
      <c r="AM713" s="9">
        <v>0.5</v>
      </c>
      <c r="AN713" s="9">
        <v>0</v>
      </c>
      <c r="AO713" s="9">
        <v>0.5</v>
      </c>
      <c r="AP713" s="9">
        <v>20</v>
      </c>
      <c r="AQ713" s="6">
        <v>0</v>
      </c>
      <c r="AR713" s="29">
        <v>0</v>
      </c>
      <c r="AS713" s="9" t="s">
        <v>138</v>
      </c>
      <c r="AT713" s="10">
        <v>0</v>
      </c>
      <c r="AU713" s="10">
        <v>0</v>
      </c>
      <c r="AV713" s="10">
        <v>20000007</v>
      </c>
      <c r="AW713" s="19" t="s">
        <v>139</v>
      </c>
      <c r="AX713" s="76">
        <v>0</v>
      </c>
      <c r="AY713" s="77">
        <v>0</v>
      </c>
      <c r="AZ713" s="77">
        <v>0</v>
      </c>
      <c r="BA713" s="36" t="s">
        <v>216</v>
      </c>
      <c r="BB713" s="9">
        <v>0</v>
      </c>
      <c r="BC713" s="11">
        <v>0</v>
      </c>
      <c r="BD713" s="18">
        <v>0</v>
      </c>
      <c r="BE713" s="9">
        <v>1</v>
      </c>
      <c r="BF713" s="9">
        <v>0</v>
      </c>
      <c r="BG713" s="26">
        <v>0</v>
      </c>
      <c r="BH713" s="9">
        <v>0</v>
      </c>
    </row>
    <row r="714" spans="2:60" ht="20.100000000000001" customHeight="1">
      <c r="C714" s="18">
        <v>90090008</v>
      </c>
      <c r="D714" s="9" t="s">
        <v>915</v>
      </c>
      <c r="E714" s="9">
        <v>1</v>
      </c>
      <c r="F714" s="9">
        <v>60010002</v>
      </c>
      <c r="G714" s="9">
        <v>0</v>
      </c>
      <c r="H714" s="10">
        <v>0</v>
      </c>
      <c r="I714" s="18">
        <v>1</v>
      </c>
      <c r="J714" s="18">
        <v>0</v>
      </c>
      <c r="K714" s="10">
        <v>0</v>
      </c>
      <c r="L714" s="10">
        <v>0</v>
      </c>
      <c r="M714" s="9">
        <v>0</v>
      </c>
      <c r="N714" s="9">
        <v>1</v>
      </c>
      <c r="O714" s="9">
        <v>0</v>
      </c>
      <c r="P714" s="9">
        <v>0</v>
      </c>
      <c r="Q714" s="9">
        <v>0</v>
      </c>
      <c r="R714" s="6">
        <v>0</v>
      </c>
      <c r="S714" s="9">
        <v>0</v>
      </c>
      <c r="T714" s="11">
        <v>1</v>
      </c>
      <c r="U714" s="9">
        <v>1</v>
      </c>
      <c r="V714" s="10">
        <v>0</v>
      </c>
      <c r="W714" s="9">
        <v>0.8</v>
      </c>
      <c r="X714" s="9">
        <v>100</v>
      </c>
      <c r="Y714" s="9">
        <v>0</v>
      </c>
      <c r="Z714" s="9">
        <v>0</v>
      </c>
      <c r="AA714" s="10">
        <v>0</v>
      </c>
      <c r="AB714" s="9">
        <v>0</v>
      </c>
      <c r="AC714" s="9">
        <v>0</v>
      </c>
      <c r="AD714" s="9">
        <v>1</v>
      </c>
      <c r="AE714" s="9">
        <v>1</v>
      </c>
      <c r="AF714" s="9">
        <v>15</v>
      </c>
      <c r="AG714" s="6">
        <v>0</v>
      </c>
      <c r="AH714" s="6">
        <v>0</v>
      </c>
      <c r="AI714" s="9">
        <v>0</v>
      </c>
      <c r="AJ714" s="26">
        <v>0</v>
      </c>
      <c r="AK714" s="9">
        <v>0</v>
      </c>
      <c r="AL714" s="9">
        <v>0</v>
      </c>
      <c r="AM714" s="9">
        <v>0.5</v>
      </c>
      <c r="AN714" s="9">
        <v>0</v>
      </c>
      <c r="AO714" s="9">
        <v>0.5</v>
      </c>
      <c r="AP714" s="9">
        <v>0</v>
      </c>
      <c r="AQ714" s="6">
        <v>0</v>
      </c>
      <c r="AR714" s="29">
        <v>0</v>
      </c>
      <c r="AS714" s="9" t="s">
        <v>138</v>
      </c>
      <c r="AT714" s="10">
        <v>0</v>
      </c>
      <c r="AU714" s="10">
        <v>10000004</v>
      </c>
      <c r="AV714" s="10">
        <v>0</v>
      </c>
      <c r="AW714" s="19" t="s">
        <v>139</v>
      </c>
      <c r="AX714" s="76">
        <v>0</v>
      </c>
      <c r="AY714" s="77">
        <v>0</v>
      </c>
      <c r="AZ714" s="77">
        <v>0</v>
      </c>
      <c r="BA714" s="36" t="s">
        <v>216</v>
      </c>
      <c r="BB714" s="9">
        <v>0</v>
      </c>
      <c r="BC714" s="11">
        <v>0</v>
      </c>
      <c r="BD714" s="18">
        <v>0</v>
      </c>
      <c r="BE714" s="9">
        <v>1</v>
      </c>
      <c r="BF714" s="9">
        <v>0</v>
      </c>
      <c r="BG714" s="26">
        <v>0</v>
      </c>
      <c r="BH714" s="9">
        <v>0</v>
      </c>
    </row>
    <row r="715" spans="2:60" ht="20.100000000000001" customHeight="1">
      <c r="C715" s="18">
        <v>90090009</v>
      </c>
      <c r="D715" s="9" t="s">
        <v>916</v>
      </c>
      <c r="E715" s="9">
        <v>1</v>
      </c>
      <c r="F715" s="9">
        <v>60010002</v>
      </c>
      <c r="G715" s="9">
        <v>0</v>
      </c>
      <c r="H715" s="10">
        <v>0</v>
      </c>
      <c r="I715" s="18">
        <v>1</v>
      </c>
      <c r="J715" s="18">
        <v>0</v>
      </c>
      <c r="K715" s="10">
        <v>0</v>
      </c>
      <c r="L715" s="10">
        <v>0</v>
      </c>
      <c r="M715" s="9">
        <v>0</v>
      </c>
      <c r="N715" s="9">
        <v>1</v>
      </c>
      <c r="O715" s="9">
        <v>0</v>
      </c>
      <c r="P715" s="9">
        <v>0</v>
      </c>
      <c r="Q715" s="9">
        <v>0</v>
      </c>
      <c r="R715" s="6">
        <v>0</v>
      </c>
      <c r="S715" s="9">
        <v>0</v>
      </c>
      <c r="T715" s="11">
        <v>1</v>
      </c>
      <c r="U715" s="9">
        <v>1</v>
      </c>
      <c r="V715" s="10">
        <v>0</v>
      </c>
      <c r="W715" s="9">
        <v>0</v>
      </c>
      <c r="X715" s="9">
        <v>0</v>
      </c>
      <c r="Y715" s="9">
        <v>0</v>
      </c>
      <c r="Z715" s="9">
        <v>0</v>
      </c>
      <c r="AA715" s="10">
        <v>0</v>
      </c>
      <c r="AB715" s="9">
        <v>0</v>
      </c>
      <c r="AC715" s="9">
        <v>1</v>
      </c>
      <c r="AD715" s="9">
        <v>5</v>
      </c>
      <c r="AE715" s="9">
        <v>0</v>
      </c>
      <c r="AF715" s="9">
        <v>0</v>
      </c>
      <c r="AG715" s="6">
        <v>0</v>
      </c>
      <c r="AH715" s="6">
        <v>0</v>
      </c>
      <c r="AI715" s="9">
        <v>0</v>
      </c>
      <c r="AJ715" s="26">
        <v>0</v>
      </c>
      <c r="AK715" s="9">
        <v>0</v>
      </c>
      <c r="AL715" s="9">
        <v>0</v>
      </c>
      <c r="AM715" s="9">
        <v>0</v>
      </c>
      <c r="AN715" s="9">
        <v>1000</v>
      </c>
      <c r="AO715" s="9">
        <v>0</v>
      </c>
      <c r="AP715" s="9">
        <v>0</v>
      </c>
      <c r="AQ715" s="6">
        <v>0</v>
      </c>
      <c r="AR715" s="29" t="s">
        <v>137</v>
      </c>
      <c r="AS715" s="9" t="s">
        <v>179</v>
      </c>
      <c r="AT715" s="10">
        <v>0</v>
      </c>
      <c r="AU715" s="10">
        <v>10000001</v>
      </c>
      <c r="AV715" s="10">
        <v>0</v>
      </c>
      <c r="AW715" s="19" t="s">
        <v>139</v>
      </c>
      <c r="AX715" s="76">
        <v>0</v>
      </c>
      <c r="AY715" s="77">
        <v>0</v>
      </c>
      <c r="AZ715" s="77">
        <v>0</v>
      </c>
      <c r="BA715" s="36" t="s">
        <v>916</v>
      </c>
      <c r="BB715" s="9">
        <v>0</v>
      </c>
      <c r="BC715" s="11">
        <v>0</v>
      </c>
      <c r="BD715" s="18">
        <v>0</v>
      </c>
      <c r="BE715" s="9">
        <v>0</v>
      </c>
      <c r="BF715" s="9">
        <v>0</v>
      </c>
      <c r="BG715" s="26">
        <v>0</v>
      </c>
      <c r="BH715" s="9">
        <v>0</v>
      </c>
    </row>
    <row r="716" spans="2:60" ht="20.100000000000001" customHeight="1">
      <c r="C716" s="18">
        <v>90090010</v>
      </c>
      <c r="D716" s="9" t="s">
        <v>917</v>
      </c>
      <c r="E716" s="9">
        <v>1</v>
      </c>
      <c r="F716" s="9">
        <v>60010002</v>
      </c>
      <c r="G716" s="9">
        <v>0</v>
      </c>
      <c r="H716" s="10">
        <v>0</v>
      </c>
      <c r="I716" s="18">
        <v>1</v>
      </c>
      <c r="J716" s="18">
        <v>0</v>
      </c>
      <c r="K716" s="10">
        <v>0</v>
      </c>
      <c r="L716" s="10">
        <v>0</v>
      </c>
      <c r="M716" s="9">
        <v>0</v>
      </c>
      <c r="N716" s="9">
        <v>1</v>
      </c>
      <c r="O716" s="9">
        <v>0</v>
      </c>
      <c r="P716" s="9">
        <v>0</v>
      </c>
      <c r="Q716" s="9">
        <v>0</v>
      </c>
      <c r="R716" s="6">
        <v>0</v>
      </c>
      <c r="S716" s="9">
        <v>0</v>
      </c>
      <c r="T716" s="11">
        <v>1</v>
      </c>
      <c r="U716" s="9">
        <v>1</v>
      </c>
      <c r="V716" s="10">
        <v>0</v>
      </c>
      <c r="W716" s="9">
        <v>0</v>
      </c>
      <c r="X716" s="9">
        <v>0</v>
      </c>
      <c r="Y716" s="9">
        <v>0</v>
      </c>
      <c r="Z716" s="9">
        <v>0</v>
      </c>
      <c r="AA716" s="10">
        <v>0</v>
      </c>
      <c r="AB716" s="9">
        <v>0</v>
      </c>
      <c r="AC716" s="9">
        <v>1</v>
      </c>
      <c r="AD716" s="9">
        <v>5</v>
      </c>
      <c r="AE716" s="9">
        <v>1</v>
      </c>
      <c r="AF716" s="9">
        <v>5</v>
      </c>
      <c r="AG716" s="6">
        <v>0</v>
      </c>
      <c r="AH716" s="6">
        <v>0</v>
      </c>
      <c r="AI716" s="9">
        <v>0</v>
      </c>
      <c r="AJ716" s="26">
        <v>0</v>
      </c>
      <c r="AK716" s="9">
        <v>0</v>
      </c>
      <c r="AL716" s="9">
        <v>0</v>
      </c>
      <c r="AM716" s="9">
        <v>0</v>
      </c>
      <c r="AN716" s="9">
        <v>1000</v>
      </c>
      <c r="AO716" s="9">
        <v>0</v>
      </c>
      <c r="AP716" s="9">
        <v>0</v>
      </c>
      <c r="AQ716" s="6">
        <v>0</v>
      </c>
      <c r="AR716" s="29">
        <v>0</v>
      </c>
      <c r="AS716" s="9" t="s">
        <v>179</v>
      </c>
      <c r="AT716" s="10">
        <v>0</v>
      </c>
      <c r="AU716" s="10">
        <v>10000001</v>
      </c>
      <c r="AV716" s="10">
        <v>0</v>
      </c>
      <c r="AW716" s="19" t="s">
        <v>139</v>
      </c>
      <c r="AX716" s="76">
        <v>0</v>
      </c>
      <c r="AY716" s="77">
        <v>0</v>
      </c>
      <c r="AZ716" s="77">
        <v>0</v>
      </c>
      <c r="BA716" s="36" t="s">
        <v>917</v>
      </c>
      <c r="BB716" s="9">
        <v>0</v>
      </c>
      <c r="BC716" s="11">
        <v>0</v>
      </c>
      <c r="BD716" s="18">
        <v>0</v>
      </c>
      <c r="BE716" s="9">
        <v>0</v>
      </c>
      <c r="BF716" s="9">
        <v>0</v>
      </c>
      <c r="BG716" s="26">
        <v>0</v>
      </c>
      <c r="BH716" s="9">
        <v>0</v>
      </c>
    </row>
    <row r="717" spans="2:60" ht="20.100000000000001" customHeight="1">
      <c r="C717" s="18">
        <v>90090011</v>
      </c>
      <c r="D717" s="9" t="s">
        <v>918</v>
      </c>
      <c r="E717" s="9">
        <v>1</v>
      </c>
      <c r="F717" s="9">
        <v>60010002</v>
      </c>
      <c r="G717" s="9">
        <v>0</v>
      </c>
      <c r="H717" s="10">
        <v>0</v>
      </c>
      <c r="I717" s="18">
        <v>1</v>
      </c>
      <c r="J717" s="18">
        <v>0</v>
      </c>
      <c r="K717" s="10">
        <v>0</v>
      </c>
      <c r="L717" s="10">
        <v>0</v>
      </c>
      <c r="M717" s="9">
        <v>0</v>
      </c>
      <c r="N717" s="9">
        <v>1</v>
      </c>
      <c r="O717" s="9">
        <v>0</v>
      </c>
      <c r="P717" s="9">
        <v>0</v>
      </c>
      <c r="Q717" s="9">
        <v>0</v>
      </c>
      <c r="R717" s="6">
        <v>0</v>
      </c>
      <c r="S717" s="9">
        <v>0</v>
      </c>
      <c r="T717" s="11">
        <v>1</v>
      </c>
      <c r="U717" s="9">
        <v>1</v>
      </c>
      <c r="V717" s="10">
        <v>0</v>
      </c>
      <c r="W717" s="9">
        <v>0</v>
      </c>
      <c r="X717" s="9">
        <v>0</v>
      </c>
      <c r="Y717" s="9">
        <v>0</v>
      </c>
      <c r="Z717" s="9">
        <v>0</v>
      </c>
      <c r="AA717" s="10">
        <v>0</v>
      </c>
      <c r="AB717" s="9">
        <v>0</v>
      </c>
      <c r="AC717" s="9">
        <v>1</v>
      </c>
      <c r="AD717" s="9">
        <v>5</v>
      </c>
      <c r="AE717" s="9">
        <v>2</v>
      </c>
      <c r="AF717" s="9" t="s">
        <v>334</v>
      </c>
      <c r="AG717" s="6">
        <v>1</v>
      </c>
      <c r="AH717" s="6">
        <v>1</v>
      </c>
      <c r="AI717" s="9">
        <v>1</v>
      </c>
      <c r="AJ717" s="26">
        <v>0</v>
      </c>
      <c r="AK717" s="9">
        <v>0</v>
      </c>
      <c r="AL717" s="9">
        <v>0</v>
      </c>
      <c r="AM717" s="9">
        <v>0</v>
      </c>
      <c r="AN717" s="9">
        <v>1000</v>
      </c>
      <c r="AO717" s="9">
        <v>0</v>
      </c>
      <c r="AP717" s="9">
        <v>0</v>
      </c>
      <c r="AQ717" s="6">
        <v>0</v>
      </c>
      <c r="AR717" s="29">
        <v>0</v>
      </c>
      <c r="AS717" s="9" t="s">
        <v>179</v>
      </c>
      <c r="AT717" s="10">
        <v>0</v>
      </c>
      <c r="AU717" s="10">
        <v>10000001</v>
      </c>
      <c r="AV717" s="10">
        <v>0</v>
      </c>
      <c r="AW717" s="19" t="s">
        <v>139</v>
      </c>
      <c r="AX717" s="76">
        <v>0</v>
      </c>
      <c r="AY717" s="77">
        <v>0</v>
      </c>
      <c r="AZ717" s="77">
        <v>0</v>
      </c>
      <c r="BA717" s="36" t="s">
        <v>918</v>
      </c>
      <c r="BB717" s="9">
        <v>0</v>
      </c>
      <c r="BC717" s="11">
        <v>0</v>
      </c>
      <c r="BD717" s="18">
        <v>0</v>
      </c>
      <c r="BE717" s="9">
        <v>0</v>
      </c>
      <c r="BF717" s="9">
        <v>0</v>
      </c>
      <c r="BG717" s="26">
        <v>0</v>
      </c>
      <c r="BH717" s="9">
        <v>0</v>
      </c>
    </row>
    <row r="718" spans="2:60" ht="20.100000000000001" customHeight="1">
      <c r="C718" s="18">
        <v>90090101</v>
      </c>
      <c r="D718" s="46" t="s">
        <v>910</v>
      </c>
      <c r="E718" s="21">
        <v>1</v>
      </c>
      <c r="F718" s="9">
        <v>60010101</v>
      </c>
      <c r="G718" s="9">
        <v>0</v>
      </c>
      <c r="H718" s="10">
        <v>0</v>
      </c>
      <c r="I718" s="18">
        <v>1</v>
      </c>
      <c r="J718" s="18">
        <v>0</v>
      </c>
      <c r="K718" s="10">
        <v>0</v>
      </c>
      <c r="L718" s="10">
        <v>0</v>
      </c>
      <c r="M718" s="9">
        <v>0</v>
      </c>
      <c r="N718" s="9">
        <v>1</v>
      </c>
      <c r="O718" s="9">
        <v>0</v>
      </c>
      <c r="P718" s="9">
        <v>0</v>
      </c>
      <c r="Q718" s="9">
        <v>0</v>
      </c>
      <c r="R718" s="6">
        <v>0</v>
      </c>
      <c r="S718" s="9">
        <v>0</v>
      </c>
      <c r="T718" s="11">
        <v>1</v>
      </c>
      <c r="U718" s="9">
        <v>1</v>
      </c>
      <c r="V718" s="10">
        <v>0</v>
      </c>
      <c r="W718" s="9">
        <v>1</v>
      </c>
      <c r="X718" s="9">
        <v>20</v>
      </c>
      <c r="Y718" s="9">
        <v>0</v>
      </c>
      <c r="Z718" s="9">
        <v>0</v>
      </c>
      <c r="AA718" s="10">
        <v>0</v>
      </c>
      <c r="AB718" s="9">
        <v>1</v>
      </c>
      <c r="AC718" s="9">
        <v>1</v>
      </c>
      <c r="AD718" s="9">
        <v>3</v>
      </c>
      <c r="AE718" s="9">
        <v>1</v>
      </c>
      <c r="AF718" s="9">
        <v>2</v>
      </c>
      <c r="AG718" s="6">
        <v>0</v>
      </c>
      <c r="AH718" s="6">
        <v>0</v>
      </c>
      <c r="AI718" s="9">
        <v>0</v>
      </c>
      <c r="AJ718" s="26">
        <v>0</v>
      </c>
      <c r="AK718" s="9">
        <v>0</v>
      </c>
      <c r="AL718" s="9">
        <v>0</v>
      </c>
      <c r="AM718" s="9">
        <v>0.5</v>
      </c>
      <c r="AN718" s="9">
        <v>2000</v>
      </c>
      <c r="AO718" s="9">
        <v>0.5</v>
      </c>
      <c r="AP718" s="9">
        <v>0</v>
      </c>
      <c r="AQ718" s="6">
        <v>0</v>
      </c>
      <c r="AR718" s="29">
        <v>0</v>
      </c>
      <c r="AS718" s="9" t="s">
        <v>196</v>
      </c>
      <c r="AT718" s="10">
        <v>0</v>
      </c>
      <c r="AU718" s="10">
        <v>10000001</v>
      </c>
      <c r="AV718" s="10">
        <v>20000025</v>
      </c>
      <c r="AW718" s="19" t="s">
        <v>139</v>
      </c>
      <c r="AX718" s="76">
        <v>0</v>
      </c>
      <c r="AY718" s="77">
        <v>0</v>
      </c>
      <c r="AZ718" s="77">
        <v>0</v>
      </c>
      <c r="BA718" s="36" t="s">
        <v>912</v>
      </c>
      <c r="BB718" s="9">
        <v>0</v>
      </c>
      <c r="BC718" s="11">
        <v>0</v>
      </c>
      <c r="BD718" s="18">
        <v>0</v>
      </c>
      <c r="BE718" s="9">
        <v>0</v>
      </c>
      <c r="BF718" s="9">
        <v>0</v>
      </c>
      <c r="BG718" s="26">
        <v>0</v>
      </c>
      <c r="BH718" s="9">
        <v>0</v>
      </c>
    </row>
    <row r="719" spans="2:60" ht="20.100000000000001" customHeight="1">
      <c r="C719" s="18">
        <v>90090201</v>
      </c>
      <c r="D719" s="46" t="s">
        <v>178</v>
      </c>
      <c r="E719" s="9">
        <v>1</v>
      </c>
      <c r="F719" s="9">
        <v>60010201</v>
      </c>
      <c r="G719" s="9">
        <v>0</v>
      </c>
      <c r="H719" s="10">
        <v>0</v>
      </c>
      <c r="I719" s="18">
        <v>1</v>
      </c>
      <c r="J719" s="18">
        <v>0</v>
      </c>
      <c r="K719" s="10">
        <v>0</v>
      </c>
      <c r="L719" s="10">
        <v>0</v>
      </c>
      <c r="M719" s="9">
        <v>0</v>
      </c>
      <c r="N719" s="9">
        <v>1</v>
      </c>
      <c r="O719" s="9">
        <v>0</v>
      </c>
      <c r="P719" s="9">
        <v>0</v>
      </c>
      <c r="Q719" s="9">
        <v>0</v>
      </c>
      <c r="R719" s="6">
        <v>0</v>
      </c>
      <c r="S719" s="9">
        <v>0</v>
      </c>
      <c r="T719" s="11">
        <v>1</v>
      </c>
      <c r="U719" s="9">
        <v>1</v>
      </c>
      <c r="V719" s="10">
        <v>0</v>
      </c>
      <c r="W719" s="9">
        <v>1</v>
      </c>
      <c r="X719" s="9">
        <v>10</v>
      </c>
      <c r="Y719" s="9">
        <v>0</v>
      </c>
      <c r="Z719" s="9">
        <v>0</v>
      </c>
      <c r="AA719" s="10">
        <v>0</v>
      </c>
      <c r="AB719" s="9">
        <v>1</v>
      </c>
      <c r="AC719" s="9">
        <v>1</v>
      </c>
      <c r="AD719" s="9">
        <v>4</v>
      </c>
      <c r="AE719" s="9">
        <v>1</v>
      </c>
      <c r="AF719" s="9">
        <v>2</v>
      </c>
      <c r="AG719" s="6">
        <v>0</v>
      </c>
      <c r="AH719" s="6">
        <v>0</v>
      </c>
      <c r="AI719" s="9">
        <v>0</v>
      </c>
      <c r="AJ719" s="26">
        <v>0</v>
      </c>
      <c r="AK719" s="9">
        <v>0</v>
      </c>
      <c r="AL719" s="9">
        <v>0</v>
      </c>
      <c r="AM719" s="9">
        <v>1</v>
      </c>
      <c r="AN719" s="9">
        <v>3000</v>
      </c>
      <c r="AO719" s="9">
        <v>0</v>
      </c>
      <c r="AP719" s="9">
        <v>0</v>
      </c>
      <c r="AQ719" s="6">
        <v>0</v>
      </c>
      <c r="AR719" s="29">
        <v>0</v>
      </c>
      <c r="AS719" s="9" t="s">
        <v>179</v>
      </c>
      <c r="AT719" s="10">
        <v>0</v>
      </c>
      <c r="AU719" s="10">
        <v>10000001</v>
      </c>
      <c r="AV719" s="10">
        <v>20000002</v>
      </c>
      <c r="AW719" s="19" t="s">
        <v>139</v>
      </c>
      <c r="AX719" s="76">
        <v>0</v>
      </c>
      <c r="AY719" s="77">
        <v>0</v>
      </c>
      <c r="AZ719" s="77">
        <v>0</v>
      </c>
      <c r="BA719" s="36" t="s">
        <v>913</v>
      </c>
      <c r="BB719" s="9">
        <v>0</v>
      </c>
      <c r="BC719" s="11">
        <v>0</v>
      </c>
      <c r="BD719" s="18">
        <v>0</v>
      </c>
      <c r="BE719" s="9">
        <v>0</v>
      </c>
      <c r="BF719" s="9">
        <v>0</v>
      </c>
      <c r="BG719" s="26">
        <v>0</v>
      </c>
      <c r="BH719" s="9">
        <v>0</v>
      </c>
    </row>
    <row r="720" spans="2:60" ht="20.100000000000001" customHeight="1">
      <c r="C720" s="18">
        <v>90090301</v>
      </c>
      <c r="D720" s="46" t="s">
        <v>919</v>
      </c>
      <c r="E720" s="9">
        <v>1</v>
      </c>
      <c r="F720" s="9">
        <v>60010301</v>
      </c>
      <c r="G720" s="9">
        <v>0</v>
      </c>
      <c r="H720" s="10">
        <v>0</v>
      </c>
      <c r="I720" s="18">
        <v>1</v>
      </c>
      <c r="J720" s="18">
        <v>0</v>
      </c>
      <c r="K720" s="10">
        <v>0</v>
      </c>
      <c r="L720" s="10">
        <v>0</v>
      </c>
      <c r="M720" s="9">
        <v>0</v>
      </c>
      <c r="N720" s="9">
        <v>1</v>
      </c>
      <c r="O720" s="9">
        <v>0</v>
      </c>
      <c r="P720" s="9">
        <v>0</v>
      </c>
      <c r="Q720" s="9">
        <v>0</v>
      </c>
      <c r="R720" s="6">
        <v>0</v>
      </c>
      <c r="S720" s="9">
        <v>0</v>
      </c>
      <c r="T720" s="11">
        <v>1</v>
      </c>
      <c r="U720" s="9">
        <v>1</v>
      </c>
      <c r="V720" s="10">
        <v>0</v>
      </c>
      <c r="W720" s="9">
        <v>1</v>
      </c>
      <c r="X720" s="9">
        <v>20</v>
      </c>
      <c r="Y720" s="9">
        <v>0</v>
      </c>
      <c r="Z720" s="9">
        <v>0</v>
      </c>
      <c r="AA720" s="10">
        <v>0</v>
      </c>
      <c r="AB720" s="9">
        <v>1</v>
      </c>
      <c r="AC720" s="9">
        <v>1</v>
      </c>
      <c r="AD720" s="9">
        <v>3</v>
      </c>
      <c r="AE720" s="9">
        <v>1</v>
      </c>
      <c r="AF720" s="9">
        <v>2</v>
      </c>
      <c r="AG720" s="6">
        <v>0</v>
      </c>
      <c r="AH720" s="6">
        <v>0</v>
      </c>
      <c r="AI720" s="9">
        <v>0</v>
      </c>
      <c r="AJ720" s="26">
        <v>0</v>
      </c>
      <c r="AK720" s="9">
        <v>0</v>
      </c>
      <c r="AL720" s="9">
        <v>0</v>
      </c>
      <c r="AM720" s="9">
        <v>0.5</v>
      </c>
      <c r="AN720" s="9">
        <v>2000</v>
      </c>
      <c r="AO720" s="9">
        <v>0.5</v>
      </c>
      <c r="AP720" s="9">
        <v>0</v>
      </c>
      <c r="AQ720" s="6">
        <v>0</v>
      </c>
      <c r="AR720" s="29">
        <v>90010003</v>
      </c>
      <c r="AS720" s="9" t="s">
        <v>196</v>
      </c>
      <c r="AT720" s="10">
        <v>0</v>
      </c>
      <c r="AU720" s="10">
        <v>0</v>
      </c>
      <c r="AV720" s="10">
        <v>20000025</v>
      </c>
      <c r="AW720" s="19" t="s">
        <v>139</v>
      </c>
      <c r="AX720" s="76">
        <v>0</v>
      </c>
      <c r="AY720" s="77">
        <v>0</v>
      </c>
      <c r="AZ720" s="77">
        <v>0</v>
      </c>
      <c r="BA720" s="36" t="s">
        <v>912</v>
      </c>
      <c r="BB720" s="9">
        <v>0</v>
      </c>
      <c r="BC720" s="11">
        <v>0</v>
      </c>
      <c r="BD720" s="18">
        <v>0</v>
      </c>
      <c r="BE720" s="9">
        <v>0</v>
      </c>
      <c r="BF720" s="9">
        <v>0</v>
      </c>
      <c r="BG720" s="26">
        <v>0</v>
      </c>
      <c r="BH720" s="9">
        <v>0</v>
      </c>
    </row>
    <row r="721" spans="3:60" ht="20.100000000000001" customHeight="1">
      <c r="C721" s="18">
        <v>90090401</v>
      </c>
      <c r="D721" s="46" t="s">
        <v>254</v>
      </c>
      <c r="E721" s="9">
        <v>1</v>
      </c>
      <c r="F721" s="9">
        <v>60010401</v>
      </c>
      <c r="G721" s="9">
        <v>0</v>
      </c>
      <c r="H721" s="10">
        <v>0</v>
      </c>
      <c r="I721" s="18">
        <v>1</v>
      </c>
      <c r="J721" s="18">
        <v>0</v>
      </c>
      <c r="K721" s="10">
        <v>0</v>
      </c>
      <c r="L721" s="10">
        <v>0</v>
      </c>
      <c r="M721" s="9">
        <v>0</v>
      </c>
      <c r="N721" s="9">
        <v>1</v>
      </c>
      <c r="O721" s="9">
        <v>0</v>
      </c>
      <c r="P721" s="9">
        <v>0</v>
      </c>
      <c r="Q721" s="9">
        <v>0</v>
      </c>
      <c r="R721" s="6">
        <v>0</v>
      </c>
      <c r="S721" s="9">
        <v>0</v>
      </c>
      <c r="T721" s="11">
        <v>1</v>
      </c>
      <c r="U721" s="9">
        <v>1</v>
      </c>
      <c r="V721" s="10">
        <v>0</v>
      </c>
      <c r="W721" s="9">
        <v>0</v>
      </c>
      <c r="X721" s="9">
        <v>0</v>
      </c>
      <c r="Y721" s="9">
        <v>0</v>
      </c>
      <c r="Z721" s="9">
        <v>0</v>
      </c>
      <c r="AA721" s="10">
        <v>0</v>
      </c>
      <c r="AB721" s="9">
        <v>0</v>
      </c>
      <c r="AC721" s="9">
        <v>1</v>
      </c>
      <c r="AD721" s="9">
        <v>5</v>
      </c>
      <c r="AE721" s="9">
        <v>0</v>
      </c>
      <c r="AF721" s="9">
        <v>0</v>
      </c>
      <c r="AG721" s="6">
        <v>0</v>
      </c>
      <c r="AH721" s="6">
        <v>0</v>
      </c>
      <c r="AI721" s="9">
        <v>0</v>
      </c>
      <c r="AJ721" s="26">
        <v>0</v>
      </c>
      <c r="AK721" s="9">
        <v>0</v>
      </c>
      <c r="AL721" s="9">
        <v>0</v>
      </c>
      <c r="AM721" s="9">
        <v>0</v>
      </c>
      <c r="AN721" s="9">
        <v>0</v>
      </c>
      <c r="AO721" s="9">
        <v>0</v>
      </c>
      <c r="AP721" s="9">
        <v>0</v>
      </c>
      <c r="AQ721" s="6">
        <v>0</v>
      </c>
      <c r="AR721" s="29">
        <v>90010004</v>
      </c>
      <c r="AS721" s="9" t="s">
        <v>138</v>
      </c>
      <c r="AT721" s="10">
        <v>0</v>
      </c>
      <c r="AU721" s="10">
        <v>0</v>
      </c>
      <c r="AV721" s="10">
        <v>0</v>
      </c>
      <c r="AW721" s="19" t="s">
        <v>139</v>
      </c>
      <c r="AX721" s="76">
        <v>0</v>
      </c>
      <c r="AY721" s="77">
        <v>0</v>
      </c>
      <c r="AZ721" s="77">
        <v>0</v>
      </c>
      <c r="BA721" s="36" t="s">
        <v>216</v>
      </c>
      <c r="BB721" s="9">
        <v>0</v>
      </c>
      <c r="BC721" s="11">
        <v>0</v>
      </c>
      <c r="BD721" s="18">
        <v>0</v>
      </c>
      <c r="BE721" s="9">
        <v>0</v>
      </c>
      <c r="BF721" s="9">
        <v>0</v>
      </c>
      <c r="BG721" s="26">
        <v>0</v>
      </c>
      <c r="BH721" s="9">
        <v>0</v>
      </c>
    </row>
    <row r="722" spans="3:60" ht="20.100000000000001" customHeight="1">
      <c r="C722" s="18">
        <v>90090501</v>
      </c>
      <c r="D722" s="9" t="s">
        <v>920</v>
      </c>
      <c r="E722" s="9">
        <v>1</v>
      </c>
      <c r="F722" s="9">
        <v>60010501</v>
      </c>
      <c r="G722" s="9">
        <v>0</v>
      </c>
      <c r="H722" s="10">
        <v>0</v>
      </c>
      <c r="I722" s="18">
        <v>1</v>
      </c>
      <c r="J722" s="18">
        <v>0</v>
      </c>
      <c r="K722" s="10">
        <v>0</v>
      </c>
      <c r="L722" s="10">
        <v>0</v>
      </c>
      <c r="M722" s="9">
        <v>0</v>
      </c>
      <c r="N722" s="9">
        <v>1</v>
      </c>
      <c r="O722" s="9">
        <v>0</v>
      </c>
      <c r="P722" s="9">
        <v>0</v>
      </c>
      <c r="Q722" s="9">
        <v>0</v>
      </c>
      <c r="R722" s="6">
        <v>0</v>
      </c>
      <c r="S722" s="9">
        <v>0</v>
      </c>
      <c r="T722" s="11">
        <v>1</v>
      </c>
      <c r="U722" s="9">
        <v>1</v>
      </c>
      <c r="V722" s="10">
        <v>0</v>
      </c>
      <c r="W722" s="9">
        <v>0</v>
      </c>
      <c r="X722" s="9">
        <v>100</v>
      </c>
      <c r="Y722" s="9">
        <v>0</v>
      </c>
      <c r="Z722" s="9">
        <v>0</v>
      </c>
      <c r="AA722" s="10">
        <v>0</v>
      </c>
      <c r="AB722" s="9">
        <v>0</v>
      </c>
      <c r="AC722" s="9">
        <v>1</v>
      </c>
      <c r="AD722" s="9">
        <v>5</v>
      </c>
      <c r="AE722" s="9">
        <v>0</v>
      </c>
      <c r="AF722" s="9">
        <v>0</v>
      </c>
      <c r="AG722" s="6">
        <v>0</v>
      </c>
      <c r="AH722" s="6">
        <v>0</v>
      </c>
      <c r="AI722" s="9">
        <v>0</v>
      </c>
      <c r="AJ722" s="26">
        <v>0</v>
      </c>
      <c r="AK722" s="9">
        <v>0</v>
      </c>
      <c r="AL722" s="9">
        <v>0</v>
      </c>
      <c r="AM722" s="9">
        <v>0</v>
      </c>
      <c r="AN722" s="9">
        <v>2000</v>
      </c>
      <c r="AO722" s="9">
        <v>0</v>
      </c>
      <c r="AP722" s="9">
        <v>0</v>
      </c>
      <c r="AQ722" s="6">
        <v>0</v>
      </c>
      <c r="AR722" s="29">
        <v>90010001</v>
      </c>
      <c r="AS722" s="9" t="s">
        <v>138</v>
      </c>
      <c r="AT722" s="10">
        <v>0</v>
      </c>
      <c r="AU722" s="10">
        <v>0</v>
      </c>
      <c r="AV722" s="10">
        <v>20000025</v>
      </c>
      <c r="AW722" s="19" t="s">
        <v>139</v>
      </c>
      <c r="AX722" s="76">
        <v>0</v>
      </c>
      <c r="AY722" s="77">
        <v>0</v>
      </c>
      <c r="AZ722" s="77">
        <v>0</v>
      </c>
      <c r="BA722" s="36" t="s">
        <v>216</v>
      </c>
      <c r="BB722" s="9">
        <v>0</v>
      </c>
      <c r="BC722" s="11">
        <v>0</v>
      </c>
      <c r="BD722" s="18">
        <v>0</v>
      </c>
      <c r="BE722" s="9">
        <v>0</v>
      </c>
      <c r="BF722" s="9">
        <v>0</v>
      </c>
      <c r="BG722" s="26">
        <v>0</v>
      </c>
      <c r="BH722" s="9">
        <v>0</v>
      </c>
    </row>
    <row r="723" spans="3:60" ht="20.100000000000001" customHeight="1">
      <c r="C723" s="18">
        <v>90090601</v>
      </c>
      <c r="D723" s="9" t="s">
        <v>921</v>
      </c>
      <c r="E723" s="9">
        <v>1</v>
      </c>
      <c r="F723" s="9">
        <v>60010601</v>
      </c>
      <c r="G723" s="9">
        <v>0</v>
      </c>
      <c r="H723" s="10">
        <v>0</v>
      </c>
      <c r="I723" s="18">
        <v>1</v>
      </c>
      <c r="J723" s="18">
        <v>0</v>
      </c>
      <c r="K723" s="10">
        <v>0</v>
      </c>
      <c r="L723" s="10">
        <v>0</v>
      </c>
      <c r="M723" s="9">
        <v>0</v>
      </c>
      <c r="N723" s="9">
        <v>1</v>
      </c>
      <c r="O723" s="9">
        <v>0</v>
      </c>
      <c r="P723" s="9">
        <v>0</v>
      </c>
      <c r="Q723" s="9">
        <v>0</v>
      </c>
      <c r="R723" s="6">
        <v>0</v>
      </c>
      <c r="S723" s="9">
        <v>0</v>
      </c>
      <c r="T723" s="11">
        <v>1</v>
      </c>
      <c r="U723" s="9">
        <v>1</v>
      </c>
      <c r="V723" s="10">
        <v>0</v>
      </c>
      <c r="W723" s="9">
        <v>0</v>
      </c>
      <c r="X723" s="9">
        <v>100</v>
      </c>
      <c r="Y723" s="9">
        <v>0</v>
      </c>
      <c r="Z723" s="9">
        <v>0</v>
      </c>
      <c r="AA723" s="10">
        <v>0</v>
      </c>
      <c r="AB723" s="9">
        <v>0</v>
      </c>
      <c r="AC723" s="9">
        <v>1</v>
      </c>
      <c r="AD723" s="9">
        <v>5</v>
      </c>
      <c r="AE723" s="9">
        <v>0</v>
      </c>
      <c r="AF723" s="9">
        <v>0</v>
      </c>
      <c r="AG723" s="6">
        <v>0</v>
      </c>
      <c r="AH723" s="6">
        <v>0</v>
      </c>
      <c r="AI723" s="9">
        <v>0</v>
      </c>
      <c r="AJ723" s="26">
        <v>0</v>
      </c>
      <c r="AK723" s="9">
        <v>0</v>
      </c>
      <c r="AL723" s="9">
        <v>0</v>
      </c>
      <c r="AM723" s="9">
        <v>0</v>
      </c>
      <c r="AN723" s="9">
        <v>2000</v>
      </c>
      <c r="AO723" s="9">
        <v>0</v>
      </c>
      <c r="AP723" s="9">
        <v>0</v>
      </c>
      <c r="AQ723" s="6">
        <v>0</v>
      </c>
      <c r="AR723" s="29">
        <v>90010001</v>
      </c>
      <c r="AS723" s="9" t="s">
        <v>138</v>
      </c>
      <c r="AT723" s="10">
        <v>0</v>
      </c>
      <c r="AU723" s="10">
        <v>0</v>
      </c>
      <c r="AV723" s="10">
        <v>20000025</v>
      </c>
      <c r="AW723" s="19" t="s">
        <v>139</v>
      </c>
      <c r="AX723" s="76">
        <v>0</v>
      </c>
      <c r="AY723" s="77">
        <v>0</v>
      </c>
      <c r="AZ723" s="77">
        <v>0</v>
      </c>
      <c r="BA723" s="36" t="s">
        <v>216</v>
      </c>
      <c r="BB723" s="9">
        <v>0</v>
      </c>
      <c r="BC723" s="11">
        <v>0</v>
      </c>
      <c r="BD723" s="18">
        <v>0</v>
      </c>
      <c r="BE723" s="9">
        <v>0</v>
      </c>
      <c r="BF723" s="9">
        <v>0</v>
      </c>
      <c r="BG723" s="26">
        <v>0</v>
      </c>
      <c r="BH723" s="9">
        <v>0</v>
      </c>
    </row>
    <row r="724" spans="3:60" ht="20.100000000000001" customHeight="1">
      <c r="C724" s="18">
        <v>90090701</v>
      </c>
      <c r="D724" s="9" t="s">
        <v>922</v>
      </c>
      <c r="E724" s="9">
        <v>1</v>
      </c>
      <c r="F724" s="9">
        <v>60010701</v>
      </c>
      <c r="G724" s="9">
        <v>0</v>
      </c>
      <c r="H724" s="10">
        <v>0</v>
      </c>
      <c r="I724" s="18">
        <v>1</v>
      </c>
      <c r="J724" s="18">
        <v>0</v>
      </c>
      <c r="K724" s="10">
        <v>0</v>
      </c>
      <c r="L724" s="10">
        <v>0</v>
      </c>
      <c r="M724" s="9">
        <v>0</v>
      </c>
      <c r="N724" s="9">
        <v>1</v>
      </c>
      <c r="O724" s="9">
        <v>0</v>
      </c>
      <c r="P724" s="9">
        <v>0</v>
      </c>
      <c r="Q724" s="9">
        <v>0</v>
      </c>
      <c r="R724" s="6">
        <v>0</v>
      </c>
      <c r="S724" s="9">
        <v>0</v>
      </c>
      <c r="T724" s="11">
        <v>1</v>
      </c>
      <c r="U724" s="9">
        <v>1</v>
      </c>
      <c r="V724" s="10">
        <v>0</v>
      </c>
      <c r="W724" s="9">
        <v>1</v>
      </c>
      <c r="X724" s="9">
        <v>20</v>
      </c>
      <c r="Y724" s="9">
        <v>0</v>
      </c>
      <c r="Z724" s="9">
        <v>0</v>
      </c>
      <c r="AA724" s="10">
        <v>0</v>
      </c>
      <c r="AB724" s="9">
        <v>1</v>
      </c>
      <c r="AC724" s="9">
        <v>1</v>
      </c>
      <c r="AD724" s="9">
        <v>3</v>
      </c>
      <c r="AE724" s="9">
        <v>1</v>
      </c>
      <c r="AF724" s="9">
        <v>2</v>
      </c>
      <c r="AG724" s="6">
        <v>0</v>
      </c>
      <c r="AH724" s="6">
        <v>0</v>
      </c>
      <c r="AI724" s="9">
        <v>0</v>
      </c>
      <c r="AJ724" s="26">
        <v>0</v>
      </c>
      <c r="AK724" s="9">
        <v>0</v>
      </c>
      <c r="AL724" s="9">
        <v>0</v>
      </c>
      <c r="AM724" s="9">
        <v>0</v>
      </c>
      <c r="AN724" s="9">
        <v>2000</v>
      </c>
      <c r="AO724" s="9">
        <v>0.5</v>
      </c>
      <c r="AP724" s="9">
        <v>0</v>
      </c>
      <c r="AQ724" s="6">
        <v>0</v>
      </c>
      <c r="AR724" s="29">
        <v>0</v>
      </c>
      <c r="AS724" s="9" t="s">
        <v>196</v>
      </c>
      <c r="AT724" s="10">
        <v>0</v>
      </c>
      <c r="AU724" s="10">
        <v>10000001</v>
      </c>
      <c r="AV724" s="10">
        <v>20000025</v>
      </c>
      <c r="AW724" s="19" t="s">
        <v>139</v>
      </c>
      <c r="AX724" s="76">
        <v>0</v>
      </c>
      <c r="AY724" s="77">
        <v>0</v>
      </c>
      <c r="AZ724" s="77">
        <v>0</v>
      </c>
      <c r="BA724" s="36" t="s">
        <v>912</v>
      </c>
      <c r="BB724" s="9">
        <v>0</v>
      </c>
      <c r="BC724" s="11">
        <v>0</v>
      </c>
      <c r="BD724" s="18">
        <v>0</v>
      </c>
      <c r="BE724" s="9">
        <v>0</v>
      </c>
      <c r="BF724" s="9">
        <v>0</v>
      </c>
      <c r="BG724" s="26">
        <v>0</v>
      </c>
      <c r="BH724" s="9">
        <v>0</v>
      </c>
    </row>
    <row r="725" spans="3:60" ht="20.100000000000001" customHeight="1">
      <c r="C725" s="18">
        <v>90090801</v>
      </c>
      <c r="D725" s="9" t="s">
        <v>923</v>
      </c>
      <c r="E725" s="9">
        <v>1</v>
      </c>
      <c r="F725" s="9">
        <v>60010801</v>
      </c>
      <c r="G725" s="21">
        <v>0</v>
      </c>
      <c r="H725" s="10">
        <v>0</v>
      </c>
      <c r="I725" s="18">
        <v>1</v>
      </c>
      <c r="J725" s="18">
        <v>0</v>
      </c>
      <c r="K725" s="10">
        <v>0</v>
      </c>
      <c r="L725" s="10">
        <v>0</v>
      </c>
      <c r="M725" s="9">
        <v>0</v>
      </c>
      <c r="N725" s="21">
        <v>1</v>
      </c>
      <c r="O725" s="21">
        <v>0</v>
      </c>
      <c r="P725" s="21">
        <v>0</v>
      </c>
      <c r="Q725" s="21">
        <v>0</v>
      </c>
      <c r="R725" s="6">
        <v>0</v>
      </c>
      <c r="S725" s="9">
        <v>0</v>
      </c>
      <c r="T725" s="11">
        <v>1</v>
      </c>
      <c r="U725" s="21">
        <v>1</v>
      </c>
      <c r="V725" s="10">
        <v>0</v>
      </c>
      <c r="W725" s="9">
        <v>1</v>
      </c>
      <c r="X725" s="21">
        <v>100</v>
      </c>
      <c r="Y725" s="9">
        <v>0</v>
      </c>
      <c r="Z725" s="9">
        <v>0</v>
      </c>
      <c r="AA725" s="10">
        <v>0</v>
      </c>
      <c r="AB725" s="9">
        <v>0</v>
      </c>
      <c r="AC725" s="9">
        <v>0</v>
      </c>
      <c r="AD725" s="9">
        <v>3</v>
      </c>
      <c r="AE725" s="9">
        <v>1</v>
      </c>
      <c r="AF725" s="9">
        <v>1</v>
      </c>
      <c r="AG725" s="6">
        <v>1</v>
      </c>
      <c r="AH725" s="6">
        <v>1</v>
      </c>
      <c r="AI725" s="9">
        <v>1</v>
      </c>
      <c r="AJ725" s="26">
        <v>0</v>
      </c>
      <c r="AK725" s="9">
        <v>0</v>
      </c>
      <c r="AL725" s="9">
        <v>0</v>
      </c>
      <c r="AM725" s="9">
        <v>0.5</v>
      </c>
      <c r="AN725" s="9">
        <v>2000</v>
      </c>
      <c r="AO725" s="9">
        <v>0.5</v>
      </c>
      <c r="AP725" s="9">
        <v>20</v>
      </c>
      <c r="AQ725" s="6">
        <v>0</v>
      </c>
      <c r="AR725" s="29">
        <v>90010002</v>
      </c>
      <c r="AS725" s="9" t="s">
        <v>138</v>
      </c>
      <c r="AT725" s="10">
        <v>0</v>
      </c>
      <c r="AU725" s="10">
        <v>0</v>
      </c>
      <c r="AV725" s="10">
        <v>20000025</v>
      </c>
      <c r="AW725" s="19" t="s">
        <v>139</v>
      </c>
      <c r="AX725" s="76">
        <v>0</v>
      </c>
      <c r="AY725" s="77">
        <v>0</v>
      </c>
      <c r="AZ725" s="77">
        <v>0</v>
      </c>
      <c r="BA725" s="36" t="s">
        <v>905</v>
      </c>
      <c r="BB725" s="9">
        <v>0</v>
      </c>
      <c r="BC725" s="11">
        <v>0</v>
      </c>
      <c r="BD725" s="18">
        <v>0</v>
      </c>
      <c r="BE725" s="9">
        <v>0</v>
      </c>
      <c r="BF725" s="9">
        <v>0</v>
      </c>
      <c r="BG725" s="26">
        <v>0</v>
      </c>
      <c r="BH725" s="9">
        <v>0</v>
      </c>
    </row>
    <row r="726" spans="3:60" ht="20.100000000000001" customHeight="1">
      <c r="C726" s="18">
        <v>90090901</v>
      </c>
      <c r="D726" s="9" t="s">
        <v>924</v>
      </c>
      <c r="E726" s="9">
        <v>1</v>
      </c>
      <c r="F726" s="9">
        <v>60010901</v>
      </c>
      <c r="G726" s="9">
        <v>0</v>
      </c>
      <c r="H726" s="10">
        <v>0</v>
      </c>
      <c r="I726" s="18">
        <v>1</v>
      </c>
      <c r="J726" s="18">
        <v>0</v>
      </c>
      <c r="K726" s="10">
        <v>0</v>
      </c>
      <c r="L726" s="10">
        <v>0</v>
      </c>
      <c r="M726" s="9">
        <v>0</v>
      </c>
      <c r="N726" s="9">
        <v>1</v>
      </c>
      <c r="O726" s="9">
        <v>0</v>
      </c>
      <c r="P726" s="9">
        <v>0</v>
      </c>
      <c r="Q726" s="9">
        <v>0</v>
      </c>
      <c r="R726" s="6">
        <v>0</v>
      </c>
      <c r="S726" s="9">
        <v>0</v>
      </c>
      <c r="T726" s="11">
        <v>1</v>
      </c>
      <c r="U726" s="9">
        <v>1</v>
      </c>
      <c r="V726" s="10">
        <v>0</v>
      </c>
      <c r="W726" s="9">
        <v>0</v>
      </c>
      <c r="X726" s="9">
        <v>100</v>
      </c>
      <c r="Y726" s="9">
        <v>0</v>
      </c>
      <c r="Z726" s="9">
        <v>0</v>
      </c>
      <c r="AA726" s="10">
        <v>0</v>
      </c>
      <c r="AB726" s="9">
        <v>0</v>
      </c>
      <c r="AC726" s="9">
        <v>1</v>
      </c>
      <c r="AD726" s="9">
        <v>5</v>
      </c>
      <c r="AE726" s="9">
        <v>0</v>
      </c>
      <c r="AF726" s="9">
        <v>0</v>
      </c>
      <c r="AG726" s="6">
        <v>0</v>
      </c>
      <c r="AH726" s="6">
        <v>0</v>
      </c>
      <c r="AI726" s="9">
        <v>0</v>
      </c>
      <c r="AJ726" s="26">
        <v>0</v>
      </c>
      <c r="AK726" s="9">
        <v>0</v>
      </c>
      <c r="AL726" s="9">
        <v>0</v>
      </c>
      <c r="AM726" s="9">
        <v>0</v>
      </c>
      <c r="AN726" s="9">
        <v>2000</v>
      </c>
      <c r="AO726" s="9">
        <v>0</v>
      </c>
      <c r="AP726" s="9">
        <v>0</v>
      </c>
      <c r="AQ726" s="6">
        <v>0</v>
      </c>
      <c r="AR726" s="29">
        <v>90010001</v>
      </c>
      <c r="AS726" s="9" t="s">
        <v>138</v>
      </c>
      <c r="AT726" s="10">
        <v>0</v>
      </c>
      <c r="AU726" s="10">
        <v>0</v>
      </c>
      <c r="AV726" s="10">
        <v>20000025</v>
      </c>
      <c r="AW726" s="19" t="s">
        <v>139</v>
      </c>
      <c r="AX726" s="19">
        <v>0</v>
      </c>
      <c r="AY726" s="19">
        <v>0</v>
      </c>
      <c r="AZ726" s="19">
        <v>0</v>
      </c>
      <c r="BA726" s="36" t="s">
        <v>216</v>
      </c>
      <c r="BB726" s="9">
        <v>0</v>
      </c>
      <c r="BC726" s="11">
        <v>0</v>
      </c>
      <c r="BD726" s="18">
        <v>0</v>
      </c>
      <c r="BE726" s="9">
        <v>0</v>
      </c>
      <c r="BF726" s="9">
        <v>0</v>
      </c>
      <c r="BG726" s="26">
        <v>0</v>
      </c>
      <c r="BH726" s="9">
        <v>0</v>
      </c>
    </row>
    <row r="727" spans="3:60" ht="20.100000000000001" customHeight="1">
      <c r="C727" s="18">
        <v>90091001</v>
      </c>
      <c r="D727" s="9" t="s">
        <v>256</v>
      </c>
      <c r="E727" s="9">
        <v>1</v>
      </c>
      <c r="F727" s="9">
        <v>60011001</v>
      </c>
      <c r="G727" s="9">
        <v>0</v>
      </c>
      <c r="H727" s="10">
        <v>0</v>
      </c>
      <c r="I727" s="18">
        <v>1</v>
      </c>
      <c r="J727" s="18">
        <v>0</v>
      </c>
      <c r="K727" s="10">
        <v>0</v>
      </c>
      <c r="L727" s="10">
        <v>0</v>
      </c>
      <c r="M727" s="9">
        <v>0</v>
      </c>
      <c r="N727" s="9">
        <v>1</v>
      </c>
      <c r="O727" s="9">
        <v>0</v>
      </c>
      <c r="P727" s="9">
        <v>0</v>
      </c>
      <c r="Q727" s="9">
        <v>0</v>
      </c>
      <c r="R727" s="6">
        <v>0</v>
      </c>
      <c r="S727" s="9">
        <v>0</v>
      </c>
      <c r="T727" s="11">
        <v>1</v>
      </c>
      <c r="U727" s="9">
        <v>1</v>
      </c>
      <c r="V727" s="10">
        <v>0</v>
      </c>
      <c r="W727" s="9">
        <v>0</v>
      </c>
      <c r="X727" s="9">
        <v>100</v>
      </c>
      <c r="Y727" s="9">
        <v>0</v>
      </c>
      <c r="Z727" s="9">
        <v>0</v>
      </c>
      <c r="AA727" s="10">
        <v>0</v>
      </c>
      <c r="AB727" s="9">
        <v>0</v>
      </c>
      <c r="AC727" s="9">
        <v>1</v>
      </c>
      <c r="AD727" s="9">
        <v>5</v>
      </c>
      <c r="AE727" s="9">
        <v>0</v>
      </c>
      <c r="AF727" s="9">
        <v>0</v>
      </c>
      <c r="AG727" s="6">
        <v>0</v>
      </c>
      <c r="AH727" s="6">
        <v>0</v>
      </c>
      <c r="AI727" s="9">
        <v>0</v>
      </c>
      <c r="AJ727" s="26">
        <v>0</v>
      </c>
      <c r="AK727" s="9">
        <v>0</v>
      </c>
      <c r="AL727" s="9">
        <v>0</v>
      </c>
      <c r="AM727" s="9">
        <v>0</v>
      </c>
      <c r="AN727" s="9">
        <v>2000</v>
      </c>
      <c r="AO727" s="9">
        <v>0</v>
      </c>
      <c r="AP727" s="9">
        <v>0</v>
      </c>
      <c r="AQ727" s="6">
        <v>0</v>
      </c>
      <c r="AR727" s="29">
        <v>90010001</v>
      </c>
      <c r="AS727" s="9" t="s">
        <v>138</v>
      </c>
      <c r="AT727" s="10">
        <v>0</v>
      </c>
      <c r="AU727" s="10">
        <v>0</v>
      </c>
      <c r="AV727" s="10">
        <v>20000025</v>
      </c>
      <c r="AW727" s="19" t="s">
        <v>139</v>
      </c>
      <c r="AX727" s="19">
        <v>0</v>
      </c>
      <c r="AY727" s="19">
        <v>0</v>
      </c>
      <c r="AZ727" s="19">
        <v>0</v>
      </c>
      <c r="BA727" s="36" t="s">
        <v>216</v>
      </c>
      <c r="BB727" s="9">
        <v>0</v>
      </c>
      <c r="BC727" s="11">
        <v>0</v>
      </c>
      <c r="BD727" s="18">
        <v>0</v>
      </c>
      <c r="BE727" s="9">
        <v>0</v>
      </c>
      <c r="BF727" s="9">
        <v>0</v>
      </c>
      <c r="BG727" s="26">
        <v>0</v>
      </c>
      <c r="BH727" s="9">
        <v>0</v>
      </c>
    </row>
    <row r="728" spans="3:60" ht="20.100000000000001" customHeight="1">
      <c r="C728" s="18">
        <v>90091101</v>
      </c>
      <c r="D728" s="9" t="s">
        <v>194</v>
      </c>
      <c r="E728" s="9">
        <v>1</v>
      </c>
      <c r="F728" s="9">
        <v>60011101</v>
      </c>
      <c r="G728" s="9">
        <v>0</v>
      </c>
      <c r="H728" s="10">
        <v>0</v>
      </c>
      <c r="I728" s="18">
        <v>1</v>
      </c>
      <c r="J728" s="18">
        <v>0</v>
      </c>
      <c r="K728" s="10">
        <v>0</v>
      </c>
      <c r="L728" s="10">
        <v>0</v>
      </c>
      <c r="M728" s="9">
        <v>0</v>
      </c>
      <c r="N728" s="9">
        <v>1</v>
      </c>
      <c r="O728" s="9">
        <v>0</v>
      </c>
      <c r="P728" s="9">
        <v>0</v>
      </c>
      <c r="Q728" s="9">
        <v>0</v>
      </c>
      <c r="R728" s="6">
        <v>0</v>
      </c>
      <c r="S728" s="9">
        <v>0</v>
      </c>
      <c r="T728" s="11">
        <v>1</v>
      </c>
      <c r="U728" s="9">
        <v>1</v>
      </c>
      <c r="V728" s="10">
        <v>0</v>
      </c>
      <c r="W728" s="9">
        <v>1</v>
      </c>
      <c r="X728" s="9">
        <v>20</v>
      </c>
      <c r="Y728" s="9">
        <v>0</v>
      </c>
      <c r="Z728" s="9">
        <v>0</v>
      </c>
      <c r="AA728" s="10">
        <v>0</v>
      </c>
      <c r="AB728" s="9">
        <v>1</v>
      </c>
      <c r="AC728" s="9">
        <v>1</v>
      </c>
      <c r="AD728" s="9">
        <v>3</v>
      </c>
      <c r="AE728" s="9">
        <v>1</v>
      </c>
      <c r="AF728" s="9">
        <v>2</v>
      </c>
      <c r="AG728" s="6">
        <v>0</v>
      </c>
      <c r="AH728" s="6">
        <v>0</v>
      </c>
      <c r="AI728" s="9">
        <v>0</v>
      </c>
      <c r="AJ728" s="26">
        <v>0</v>
      </c>
      <c r="AK728" s="9">
        <v>0</v>
      </c>
      <c r="AL728" s="9">
        <v>0</v>
      </c>
      <c r="AM728" s="9">
        <v>0</v>
      </c>
      <c r="AN728" s="9">
        <v>2000</v>
      </c>
      <c r="AO728" s="9">
        <v>0.5</v>
      </c>
      <c r="AP728" s="9">
        <v>0</v>
      </c>
      <c r="AQ728" s="6">
        <v>0</v>
      </c>
      <c r="AR728" s="29">
        <v>0</v>
      </c>
      <c r="AS728" s="9" t="s">
        <v>196</v>
      </c>
      <c r="AT728" s="10">
        <v>0</v>
      </c>
      <c r="AU728" s="10">
        <v>10000001</v>
      </c>
      <c r="AV728" s="10">
        <v>20000025</v>
      </c>
      <c r="AW728" s="19" t="s">
        <v>139</v>
      </c>
      <c r="AX728" s="19">
        <v>0</v>
      </c>
      <c r="AY728" s="19">
        <v>0</v>
      </c>
      <c r="AZ728" s="19">
        <v>0</v>
      </c>
      <c r="BA728" s="36" t="s">
        <v>912</v>
      </c>
      <c r="BB728" s="9">
        <v>0</v>
      </c>
      <c r="BC728" s="11">
        <v>0</v>
      </c>
      <c r="BD728" s="18">
        <v>0</v>
      </c>
      <c r="BE728" s="9">
        <v>0</v>
      </c>
      <c r="BF728" s="9">
        <v>0</v>
      </c>
      <c r="BG728" s="26">
        <v>0</v>
      </c>
      <c r="BH728" s="9">
        <v>0</v>
      </c>
    </row>
    <row r="729" spans="3:60" ht="20.100000000000001" customHeight="1">
      <c r="C729" s="18">
        <v>90091201</v>
      </c>
      <c r="D729" s="9" t="s">
        <v>925</v>
      </c>
      <c r="E729" s="9">
        <v>1</v>
      </c>
      <c r="F729" s="9">
        <v>60011201</v>
      </c>
      <c r="G729" s="9">
        <v>0</v>
      </c>
      <c r="H729" s="10">
        <v>0</v>
      </c>
      <c r="I729" s="18">
        <v>1</v>
      </c>
      <c r="J729" s="18">
        <v>0</v>
      </c>
      <c r="K729" s="10">
        <v>0</v>
      </c>
      <c r="L729" s="10">
        <v>0</v>
      </c>
      <c r="M729" s="9">
        <v>0</v>
      </c>
      <c r="N729" s="9">
        <v>1</v>
      </c>
      <c r="O729" s="9">
        <v>0</v>
      </c>
      <c r="P729" s="9">
        <v>0</v>
      </c>
      <c r="Q729" s="9">
        <v>0</v>
      </c>
      <c r="R729" s="6">
        <v>0</v>
      </c>
      <c r="S729" s="9">
        <v>0</v>
      </c>
      <c r="T729" s="11">
        <v>1</v>
      </c>
      <c r="U729" s="9">
        <v>1</v>
      </c>
      <c r="V729" s="10">
        <v>0</v>
      </c>
      <c r="W729" s="9">
        <v>1</v>
      </c>
      <c r="X729" s="9">
        <v>20</v>
      </c>
      <c r="Y729" s="9">
        <v>0</v>
      </c>
      <c r="Z729" s="9">
        <v>0</v>
      </c>
      <c r="AA729" s="10">
        <v>0</v>
      </c>
      <c r="AB729" s="9">
        <v>1</v>
      </c>
      <c r="AC729" s="9">
        <v>1</v>
      </c>
      <c r="AD729" s="9">
        <v>3</v>
      </c>
      <c r="AE729" s="9">
        <v>1</v>
      </c>
      <c r="AF729" s="9">
        <v>2</v>
      </c>
      <c r="AG729" s="6">
        <v>0</v>
      </c>
      <c r="AH729" s="6">
        <v>0</v>
      </c>
      <c r="AI729" s="9">
        <v>0</v>
      </c>
      <c r="AJ729" s="26">
        <v>0</v>
      </c>
      <c r="AK729" s="9">
        <v>0</v>
      </c>
      <c r="AL729" s="9">
        <v>0</v>
      </c>
      <c r="AM729" s="9">
        <v>0</v>
      </c>
      <c r="AN729" s="9">
        <v>2000</v>
      </c>
      <c r="AO729" s="9">
        <v>0.5</v>
      </c>
      <c r="AP729" s="9">
        <v>0</v>
      </c>
      <c r="AQ729" s="6">
        <v>0</v>
      </c>
      <c r="AR729" s="29">
        <v>0</v>
      </c>
      <c r="AS729" s="9" t="s">
        <v>196</v>
      </c>
      <c r="AT729" s="10">
        <v>0</v>
      </c>
      <c r="AU729" s="10">
        <v>10000001</v>
      </c>
      <c r="AV729" s="10">
        <v>20000025</v>
      </c>
      <c r="AW729" s="19" t="s">
        <v>139</v>
      </c>
      <c r="AX729" s="19">
        <v>0</v>
      </c>
      <c r="AY729" s="19">
        <v>0</v>
      </c>
      <c r="AZ729" s="19">
        <v>0</v>
      </c>
      <c r="BA729" s="36" t="s">
        <v>912</v>
      </c>
      <c r="BB729" s="9">
        <v>0</v>
      </c>
      <c r="BC729" s="11">
        <v>0</v>
      </c>
      <c r="BD729" s="18">
        <v>0</v>
      </c>
      <c r="BE729" s="9">
        <v>0</v>
      </c>
      <c r="BF729" s="9">
        <v>0</v>
      </c>
      <c r="BG729" s="26">
        <v>0</v>
      </c>
      <c r="BH729" s="9">
        <v>0</v>
      </c>
    </row>
    <row r="730" spans="3:60" ht="20.100000000000001" customHeight="1">
      <c r="C730" s="18">
        <v>90091301</v>
      </c>
      <c r="D730" s="9" t="s">
        <v>926</v>
      </c>
      <c r="E730" s="9">
        <v>0</v>
      </c>
      <c r="F730" s="9">
        <v>60011201</v>
      </c>
      <c r="G730" s="9">
        <v>0</v>
      </c>
      <c r="H730" s="10">
        <v>0</v>
      </c>
      <c r="I730" s="18">
        <v>1</v>
      </c>
      <c r="J730" s="18">
        <v>0</v>
      </c>
      <c r="K730" s="10">
        <v>0</v>
      </c>
      <c r="L730" s="10">
        <v>0</v>
      </c>
      <c r="M730" s="9" t="s">
        <v>927</v>
      </c>
      <c r="N730" s="9">
        <v>3</v>
      </c>
      <c r="O730" s="9">
        <v>0</v>
      </c>
      <c r="P730" s="9">
        <v>0</v>
      </c>
      <c r="Q730" s="9">
        <v>0</v>
      </c>
      <c r="R730" s="6">
        <v>0</v>
      </c>
      <c r="S730" s="9">
        <v>0</v>
      </c>
      <c r="T730" s="11">
        <v>1</v>
      </c>
      <c r="U730" s="9">
        <v>0</v>
      </c>
      <c r="V730" s="10">
        <v>0</v>
      </c>
      <c r="W730" s="9">
        <v>0</v>
      </c>
      <c r="X730" s="9">
        <v>0</v>
      </c>
      <c r="Y730" s="9">
        <v>0</v>
      </c>
      <c r="Z730" s="9">
        <v>0</v>
      </c>
      <c r="AA730" s="10">
        <v>0</v>
      </c>
      <c r="AB730" s="9">
        <v>0</v>
      </c>
      <c r="AC730" s="9">
        <v>0</v>
      </c>
      <c r="AD730" s="9">
        <v>0</v>
      </c>
      <c r="AE730" s="9">
        <v>0</v>
      </c>
      <c r="AF730" s="9">
        <v>0</v>
      </c>
      <c r="AG730" s="6">
        <v>0</v>
      </c>
      <c r="AH730" s="6">
        <v>0</v>
      </c>
      <c r="AI730" s="9">
        <v>0</v>
      </c>
      <c r="AJ730" s="26">
        <v>0</v>
      </c>
      <c r="AK730" s="9">
        <v>0</v>
      </c>
      <c r="AL730" s="9">
        <v>0</v>
      </c>
      <c r="AM730" s="9">
        <v>0</v>
      </c>
      <c r="AN730" s="9">
        <v>0</v>
      </c>
      <c r="AO730" s="9">
        <v>0</v>
      </c>
      <c r="AP730" s="9">
        <v>0</v>
      </c>
      <c r="AQ730" s="6">
        <v>0</v>
      </c>
      <c r="AR730" s="29">
        <v>0</v>
      </c>
      <c r="AS730" s="9">
        <v>0</v>
      </c>
      <c r="AT730" s="10">
        <v>0</v>
      </c>
      <c r="AU730" s="10">
        <v>0</v>
      </c>
      <c r="AV730" s="10">
        <v>0</v>
      </c>
      <c r="AW730" s="19" t="s">
        <v>139</v>
      </c>
      <c r="AX730" s="19">
        <v>0</v>
      </c>
      <c r="AY730" s="19">
        <v>0</v>
      </c>
      <c r="AZ730" s="19">
        <v>0</v>
      </c>
      <c r="BA730" s="36" t="s">
        <v>912</v>
      </c>
      <c r="BB730" s="9">
        <v>0</v>
      </c>
      <c r="BC730" s="11">
        <v>0</v>
      </c>
      <c r="BD730" s="18">
        <v>0</v>
      </c>
      <c r="BE730" s="9">
        <v>0</v>
      </c>
      <c r="BF730" s="9">
        <v>0</v>
      </c>
      <c r="BG730" s="26">
        <v>0</v>
      </c>
      <c r="BH730" s="9">
        <v>0</v>
      </c>
    </row>
    <row r="731" spans="3:60" ht="20.100000000000001" customHeight="1">
      <c r="C731" s="18">
        <v>60020901</v>
      </c>
      <c r="D731" s="9" t="s">
        <v>928</v>
      </c>
      <c r="E731" s="9">
        <v>1</v>
      </c>
      <c r="F731" s="9">
        <v>60010002</v>
      </c>
      <c r="G731" s="9">
        <v>0</v>
      </c>
      <c r="H731" s="10">
        <v>0</v>
      </c>
      <c r="I731" s="18">
        <v>1</v>
      </c>
      <c r="J731" s="18">
        <v>0</v>
      </c>
      <c r="K731" s="10">
        <v>0</v>
      </c>
      <c r="L731" s="10">
        <v>0</v>
      </c>
      <c r="M731" s="9">
        <v>0</v>
      </c>
      <c r="N731" s="9">
        <v>2</v>
      </c>
      <c r="O731" s="9">
        <v>1</v>
      </c>
      <c r="P731" s="9">
        <v>0.5</v>
      </c>
      <c r="Q731" s="9">
        <v>0</v>
      </c>
      <c r="R731" s="6">
        <v>0</v>
      </c>
      <c r="S731" s="9">
        <v>0</v>
      </c>
      <c r="T731" s="11">
        <v>1</v>
      </c>
      <c r="U731" s="9">
        <v>1</v>
      </c>
      <c r="V731" s="10">
        <v>0</v>
      </c>
      <c r="W731" s="9">
        <v>0</v>
      </c>
      <c r="X731" s="9">
        <v>0</v>
      </c>
      <c r="Y731" s="9">
        <v>0</v>
      </c>
      <c r="Z731" s="9">
        <v>0</v>
      </c>
      <c r="AA731" s="10">
        <v>0</v>
      </c>
      <c r="AB731" s="9">
        <v>0</v>
      </c>
      <c r="AC731" s="9">
        <v>1</v>
      </c>
      <c r="AD731" s="9">
        <v>5</v>
      </c>
      <c r="AE731" s="9">
        <v>0</v>
      </c>
      <c r="AF731" s="9">
        <v>0</v>
      </c>
      <c r="AG731" s="6">
        <v>0</v>
      </c>
      <c r="AH731" s="6">
        <v>0</v>
      </c>
      <c r="AI731" s="9">
        <v>0</v>
      </c>
      <c r="AJ731" s="26">
        <v>0</v>
      </c>
      <c r="AK731" s="9">
        <v>0</v>
      </c>
      <c r="AL731" s="9">
        <v>0</v>
      </c>
      <c r="AM731" s="9">
        <v>0</v>
      </c>
      <c r="AN731" s="9">
        <v>2000</v>
      </c>
      <c r="AO731" s="9">
        <v>0</v>
      </c>
      <c r="AP731" s="9">
        <v>0</v>
      </c>
      <c r="AQ731" s="6">
        <v>0</v>
      </c>
      <c r="AR731" s="29">
        <v>90010008</v>
      </c>
      <c r="AS731" s="9" t="s">
        <v>138</v>
      </c>
      <c r="AT731" s="10">
        <v>0</v>
      </c>
      <c r="AU731" s="10">
        <v>0</v>
      </c>
      <c r="AV731" s="10">
        <v>20000025</v>
      </c>
      <c r="AW731" s="19" t="s">
        <v>139</v>
      </c>
      <c r="AX731" s="19">
        <v>0</v>
      </c>
      <c r="AY731" s="19">
        <v>0</v>
      </c>
      <c r="AZ731" s="19">
        <v>0</v>
      </c>
      <c r="BA731" s="36" t="s">
        <v>216</v>
      </c>
      <c r="BB731" s="9">
        <v>0</v>
      </c>
      <c r="BC731" s="11">
        <v>0</v>
      </c>
      <c r="BD731" s="18">
        <v>0</v>
      </c>
      <c r="BE731" s="9">
        <v>0</v>
      </c>
      <c r="BF731" s="9">
        <v>0</v>
      </c>
      <c r="BG731" s="26">
        <v>0</v>
      </c>
      <c r="BH731" s="9">
        <v>0</v>
      </c>
    </row>
    <row r="732" spans="3:60" ht="20.100000000000001" customHeight="1">
      <c r="C732" s="18">
        <v>60020902</v>
      </c>
      <c r="D732" s="9" t="s">
        <v>929</v>
      </c>
      <c r="E732" s="9">
        <v>1</v>
      </c>
      <c r="F732" s="9">
        <v>60010002</v>
      </c>
      <c r="G732" s="9">
        <v>0</v>
      </c>
      <c r="H732" s="10">
        <v>0</v>
      </c>
      <c r="I732" s="18">
        <v>1</v>
      </c>
      <c r="J732" s="18">
        <v>0</v>
      </c>
      <c r="K732" s="10">
        <v>0</v>
      </c>
      <c r="L732" s="10">
        <v>0</v>
      </c>
      <c r="M732" s="9">
        <v>0</v>
      </c>
      <c r="N732" s="9">
        <v>2</v>
      </c>
      <c r="O732" s="9">
        <v>2</v>
      </c>
      <c r="P732" s="9">
        <v>0.5</v>
      </c>
      <c r="Q732" s="9">
        <v>1</v>
      </c>
      <c r="R732" s="6">
        <v>0</v>
      </c>
      <c r="S732" s="9">
        <v>0</v>
      </c>
      <c r="T732" s="11">
        <v>1</v>
      </c>
      <c r="U732" s="9">
        <v>1</v>
      </c>
      <c r="V732" s="10">
        <v>0</v>
      </c>
      <c r="W732" s="9">
        <v>0</v>
      </c>
      <c r="X732" s="9">
        <v>0</v>
      </c>
      <c r="Y732" s="9">
        <v>0</v>
      </c>
      <c r="Z732" s="9">
        <v>0</v>
      </c>
      <c r="AA732" s="10">
        <v>0</v>
      </c>
      <c r="AB732" s="9">
        <v>0</v>
      </c>
      <c r="AC732" s="9">
        <v>1</v>
      </c>
      <c r="AD732" s="9">
        <v>5</v>
      </c>
      <c r="AE732" s="9">
        <v>0</v>
      </c>
      <c r="AF732" s="9">
        <v>0</v>
      </c>
      <c r="AG732" s="6">
        <v>0</v>
      </c>
      <c r="AH732" s="6">
        <v>0</v>
      </c>
      <c r="AI732" s="9">
        <v>0</v>
      </c>
      <c r="AJ732" s="26">
        <v>0</v>
      </c>
      <c r="AK732" s="9">
        <v>0</v>
      </c>
      <c r="AL732" s="9">
        <v>0</v>
      </c>
      <c r="AM732" s="9">
        <v>0</v>
      </c>
      <c r="AN732" s="9">
        <v>2000</v>
      </c>
      <c r="AO732" s="9">
        <v>0</v>
      </c>
      <c r="AP732" s="9">
        <v>0</v>
      </c>
      <c r="AQ732" s="6">
        <v>0</v>
      </c>
      <c r="AR732" s="29">
        <v>90010007</v>
      </c>
      <c r="AS732" s="9" t="s">
        <v>138</v>
      </c>
      <c r="AT732" s="10">
        <v>0</v>
      </c>
      <c r="AU732" s="10">
        <v>0</v>
      </c>
      <c r="AV732" s="10">
        <v>20000025</v>
      </c>
      <c r="AW732" s="19" t="s">
        <v>139</v>
      </c>
      <c r="AX732" s="19">
        <v>0</v>
      </c>
      <c r="AY732" s="19">
        <v>0</v>
      </c>
      <c r="AZ732" s="19">
        <v>0</v>
      </c>
      <c r="BA732" s="36">
        <v>111</v>
      </c>
      <c r="BB732" s="9">
        <v>0</v>
      </c>
      <c r="BC732" s="11">
        <v>0</v>
      </c>
      <c r="BD732" s="18">
        <v>0</v>
      </c>
      <c r="BE732" s="9">
        <v>0</v>
      </c>
      <c r="BF732" s="9">
        <v>0</v>
      </c>
      <c r="BG732" s="26">
        <v>0</v>
      </c>
      <c r="BH732" s="9">
        <v>0</v>
      </c>
    </row>
    <row r="733" spans="3:60" ht="20.100000000000001" customHeight="1">
      <c r="C733" s="18">
        <v>60020903</v>
      </c>
      <c r="D733" s="9" t="s">
        <v>930</v>
      </c>
      <c r="E733" s="9">
        <v>1</v>
      </c>
      <c r="F733" s="9">
        <v>60010002</v>
      </c>
      <c r="G733" s="9">
        <v>0</v>
      </c>
      <c r="H733" s="10">
        <v>0</v>
      </c>
      <c r="I733" s="18">
        <v>1</v>
      </c>
      <c r="J733" s="18">
        <v>0</v>
      </c>
      <c r="K733" s="10">
        <v>0</v>
      </c>
      <c r="L733" s="10">
        <v>0</v>
      </c>
      <c r="M733" s="9">
        <v>0</v>
      </c>
      <c r="N733" s="9">
        <v>1</v>
      </c>
      <c r="O733" s="9">
        <v>0</v>
      </c>
      <c r="P733" s="9">
        <v>0</v>
      </c>
      <c r="Q733" s="9">
        <v>0</v>
      </c>
      <c r="R733" s="6">
        <v>0</v>
      </c>
      <c r="S733" s="9">
        <v>0</v>
      </c>
      <c r="T733" s="11">
        <v>1</v>
      </c>
      <c r="U733" s="9">
        <v>1</v>
      </c>
      <c r="V733" s="10">
        <v>0</v>
      </c>
      <c r="W733" s="9">
        <v>1</v>
      </c>
      <c r="X733" s="9">
        <v>100</v>
      </c>
      <c r="Y733" s="9">
        <v>0</v>
      </c>
      <c r="Z733" s="9">
        <v>0</v>
      </c>
      <c r="AA733" s="10">
        <v>0</v>
      </c>
      <c r="AB733" s="9">
        <v>0</v>
      </c>
      <c r="AC733" s="9">
        <v>0</v>
      </c>
      <c r="AD733" s="9">
        <v>5</v>
      </c>
      <c r="AE733" s="9">
        <v>2</v>
      </c>
      <c r="AF733" s="9" t="s">
        <v>334</v>
      </c>
      <c r="AG733" s="6">
        <v>1</v>
      </c>
      <c r="AH733" s="6">
        <v>1</v>
      </c>
      <c r="AI733" s="9">
        <v>1</v>
      </c>
      <c r="AJ733" s="26">
        <v>0</v>
      </c>
      <c r="AK733" s="9">
        <v>0</v>
      </c>
      <c r="AL733" s="9">
        <v>0</v>
      </c>
      <c r="AM733" s="9">
        <v>0.5</v>
      </c>
      <c r="AN733" s="9">
        <v>10000</v>
      </c>
      <c r="AO733" s="9">
        <v>0</v>
      </c>
      <c r="AP733" s="9">
        <v>0</v>
      </c>
      <c r="AQ733" s="6">
        <v>0</v>
      </c>
      <c r="AR733" s="29">
        <v>0</v>
      </c>
      <c r="AS733" s="9" t="s">
        <v>138</v>
      </c>
      <c r="AT733" s="10">
        <v>0</v>
      </c>
      <c r="AU733" s="10">
        <v>0</v>
      </c>
      <c r="AV733" s="10">
        <v>20000035</v>
      </c>
      <c r="AW733" s="19" t="s">
        <v>139</v>
      </c>
      <c r="AX733" s="19">
        <v>0</v>
      </c>
      <c r="AY733" s="19">
        <v>0</v>
      </c>
      <c r="AZ733" s="19">
        <v>0</v>
      </c>
      <c r="BA733" s="36" t="s">
        <v>907</v>
      </c>
      <c r="BB733" s="9">
        <v>0</v>
      </c>
      <c r="BC733" s="11">
        <v>0</v>
      </c>
      <c r="BD733" s="18">
        <v>0</v>
      </c>
      <c r="BE733" s="9">
        <v>0</v>
      </c>
      <c r="BF733" s="9">
        <v>3</v>
      </c>
      <c r="BG733" s="26">
        <v>0</v>
      </c>
      <c r="BH733" s="9">
        <v>0</v>
      </c>
    </row>
    <row r="734" spans="3:60" ht="20.100000000000001" customHeight="1">
      <c r="C734" s="18">
        <v>60020904</v>
      </c>
      <c r="D734" s="9" t="s">
        <v>931</v>
      </c>
      <c r="E734" s="9">
        <v>1</v>
      </c>
      <c r="F734" s="9">
        <v>60010002</v>
      </c>
      <c r="G734" s="9">
        <v>0</v>
      </c>
      <c r="H734" s="10">
        <v>0</v>
      </c>
      <c r="I734" s="18">
        <v>1</v>
      </c>
      <c r="J734" s="18">
        <v>0</v>
      </c>
      <c r="K734" s="10">
        <v>0</v>
      </c>
      <c r="L734" s="10">
        <v>0</v>
      </c>
      <c r="M734" s="9">
        <v>0</v>
      </c>
      <c r="N734" s="9">
        <v>2</v>
      </c>
      <c r="O734" s="9">
        <v>0</v>
      </c>
      <c r="P734" s="9">
        <v>0.5</v>
      </c>
      <c r="Q734" s="9">
        <v>0</v>
      </c>
      <c r="R734" s="6">
        <v>0</v>
      </c>
      <c r="S734" s="9">
        <v>0</v>
      </c>
      <c r="T734" s="11">
        <v>1</v>
      </c>
      <c r="U734" s="9">
        <v>1</v>
      </c>
      <c r="V734" s="10">
        <v>0</v>
      </c>
      <c r="W734" s="9">
        <v>0</v>
      </c>
      <c r="X734" s="9">
        <v>100</v>
      </c>
      <c r="Y734" s="9">
        <v>0</v>
      </c>
      <c r="Z734" s="9">
        <v>0</v>
      </c>
      <c r="AA734" s="10">
        <v>0</v>
      </c>
      <c r="AB734" s="9">
        <v>0</v>
      </c>
      <c r="AC734" s="9">
        <v>1</v>
      </c>
      <c r="AD734" s="9">
        <v>5</v>
      </c>
      <c r="AE734" s="9">
        <v>0</v>
      </c>
      <c r="AF734" s="9">
        <v>0</v>
      </c>
      <c r="AG734" s="6">
        <v>0</v>
      </c>
      <c r="AH734" s="6">
        <v>0</v>
      </c>
      <c r="AI734" s="9">
        <v>0</v>
      </c>
      <c r="AJ734" s="26">
        <v>0</v>
      </c>
      <c r="AK734" s="9">
        <v>0</v>
      </c>
      <c r="AL734" s="9">
        <v>0</v>
      </c>
      <c r="AM734" s="9">
        <v>0</v>
      </c>
      <c r="AN734" s="9">
        <v>2000</v>
      </c>
      <c r="AO734" s="9">
        <v>0</v>
      </c>
      <c r="AP734" s="9">
        <v>0</v>
      </c>
      <c r="AQ734" s="6">
        <v>0</v>
      </c>
      <c r="AR734" s="29" t="s">
        <v>909</v>
      </c>
      <c r="AS734" s="9" t="s">
        <v>138</v>
      </c>
      <c r="AT734" s="10">
        <v>0</v>
      </c>
      <c r="AU734" s="10">
        <v>0</v>
      </c>
      <c r="AV734" s="10">
        <v>20000025</v>
      </c>
      <c r="AW734" s="19" t="s">
        <v>139</v>
      </c>
      <c r="AX734" s="19">
        <v>0</v>
      </c>
      <c r="AY734" s="19">
        <v>0</v>
      </c>
      <c r="AZ734" s="19">
        <v>0</v>
      </c>
      <c r="BA734" s="36" t="s">
        <v>216</v>
      </c>
      <c r="BB734" s="9">
        <v>0</v>
      </c>
      <c r="BC734" s="11">
        <v>0</v>
      </c>
      <c r="BD734" s="18">
        <v>0</v>
      </c>
      <c r="BE734" s="9">
        <v>0</v>
      </c>
      <c r="BF734" s="9">
        <v>0</v>
      </c>
      <c r="BG734" s="26">
        <v>0</v>
      </c>
      <c r="BH734" s="9">
        <v>0</v>
      </c>
    </row>
    <row r="735" spans="3:60" ht="20.100000000000001" customHeight="1">
      <c r="C735" s="18">
        <v>60020905</v>
      </c>
      <c r="D735" s="9" t="s">
        <v>932</v>
      </c>
      <c r="E735" s="9">
        <v>1</v>
      </c>
      <c r="F735" s="9">
        <v>60010002</v>
      </c>
      <c r="G735" s="9">
        <v>0</v>
      </c>
      <c r="H735" s="10">
        <v>0</v>
      </c>
      <c r="I735" s="18">
        <v>1</v>
      </c>
      <c r="J735" s="18">
        <v>0</v>
      </c>
      <c r="K735" s="10">
        <v>0</v>
      </c>
      <c r="L735" s="10">
        <v>0</v>
      </c>
      <c r="M735" s="9">
        <v>0</v>
      </c>
      <c r="N735" s="9">
        <v>2</v>
      </c>
      <c r="O735" s="9">
        <v>0</v>
      </c>
      <c r="P735" s="9">
        <v>0.5</v>
      </c>
      <c r="Q735" s="9">
        <v>0</v>
      </c>
      <c r="R735" s="6">
        <v>0</v>
      </c>
      <c r="S735" s="9">
        <v>0</v>
      </c>
      <c r="T735" s="11">
        <v>1</v>
      </c>
      <c r="U735" s="9">
        <v>1</v>
      </c>
      <c r="V735" s="10">
        <v>0</v>
      </c>
      <c r="W735" s="9">
        <v>0</v>
      </c>
      <c r="X735" s="9">
        <v>100</v>
      </c>
      <c r="Y735" s="9">
        <v>0</v>
      </c>
      <c r="Z735" s="9">
        <v>0</v>
      </c>
      <c r="AA735" s="10">
        <v>0</v>
      </c>
      <c r="AB735" s="9">
        <v>0</v>
      </c>
      <c r="AC735" s="9">
        <v>1</v>
      </c>
      <c r="AD735" s="9">
        <v>5</v>
      </c>
      <c r="AE735" s="9">
        <v>0</v>
      </c>
      <c r="AF735" s="9">
        <v>0</v>
      </c>
      <c r="AG735" s="6">
        <v>0</v>
      </c>
      <c r="AH735" s="6">
        <v>0</v>
      </c>
      <c r="AI735" s="9">
        <v>0</v>
      </c>
      <c r="AJ735" s="26">
        <v>0</v>
      </c>
      <c r="AK735" s="9">
        <v>0</v>
      </c>
      <c r="AL735" s="9">
        <v>0</v>
      </c>
      <c r="AM735" s="9">
        <v>0</v>
      </c>
      <c r="AN735" s="9">
        <v>2000</v>
      </c>
      <c r="AO735" s="9">
        <v>0</v>
      </c>
      <c r="AP735" s="9">
        <v>0</v>
      </c>
      <c r="AQ735" s="6">
        <v>0</v>
      </c>
      <c r="AR735" s="29">
        <v>90010001</v>
      </c>
      <c r="AS735" s="9" t="s">
        <v>138</v>
      </c>
      <c r="AT735" s="10">
        <v>0</v>
      </c>
      <c r="AU735" s="10">
        <v>0</v>
      </c>
      <c r="AV735" s="10">
        <v>20000025</v>
      </c>
      <c r="AW735" s="19" t="s">
        <v>139</v>
      </c>
      <c r="AX735" s="19">
        <v>0</v>
      </c>
      <c r="AY735" s="19">
        <v>0</v>
      </c>
      <c r="AZ735" s="19">
        <v>0</v>
      </c>
      <c r="BA735" s="36" t="s">
        <v>216</v>
      </c>
      <c r="BB735" s="9">
        <v>0</v>
      </c>
      <c r="BC735" s="11">
        <v>0</v>
      </c>
      <c r="BD735" s="18">
        <v>0</v>
      </c>
      <c r="BE735" s="9">
        <v>0</v>
      </c>
      <c r="BF735" s="9">
        <v>0</v>
      </c>
      <c r="BG735" s="26">
        <v>0</v>
      </c>
      <c r="BH735" s="9">
        <v>0</v>
      </c>
    </row>
    <row r="736" spans="3:60" ht="20.100000000000001" customHeight="1">
      <c r="C736" s="18">
        <v>60020001</v>
      </c>
      <c r="D736" s="20" t="s">
        <v>933</v>
      </c>
      <c r="E736" s="9">
        <v>1</v>
      </c>
      <c r="F736" s="9">
        <v>60010002</v>
      </c>
      <c r="G736" s="9">
        <v>0</v>
      </c>
      <c r="H736" s="10">
        <v>0</v>
      </c>
      <c r="I736" s="18">
        <v>1</v>
      </c>
      <c r="J736" s="18">
        <v>0</v>
      </c>
      <c r="K736" s="10">
        <v>0</v>
      </c>
      <c r="L736" s="10">
        <v>0</v>
      </c>
      <c r="M736" s="9">
        <v>0</v>
      </c>
      <c r="N736" s="9">
        <v>1</v>
      </c>
      <c r="O736" s="9">
        <v>0</v>
      </c>
      <c r="P736" s="9">
        <v>0</v>
      </c>
      <c r="Q736" s="9">
        <v>0</v>
      </c>
      <c r="R736" s="6">
        <v>0</v>
      </c>
      <c r="S736" s="9">
        <v>0</v>
      </c>
      <c r="T736" s="11">
        <v>0</v>
      </c>
      <c r="U736" s="9">
        <v>1</v>
      </c>
      <c r="V736" s="10">
        <v>0</v>
      </c>
      <c r="W736" s="9">
        <v>1</v>
      </c>
      <c r="X736" s="9">
        <v>0</v>
      </c>
      <c r="Y736" s="9">
        <v>0</v>
      </c>
      <c r="Z736" s="9">
        <v>0</v>
      </c>
      <c r="AA736" s="10">
        <v>0</v>
      </c>
      <c r="AB736" s="9">
        <v>0</v>
      </c>
      <c r="AC736" s="9">
        <v>0</v>
      </c>
      <c r="AD736" s="9">
        <v>1</v>
      </c>
      <c r="AE736" s="9">
        <v>0</v>
      </c>
      <c r="AF736" s="9">
        <v>1</v>
      </c>
      <c r="AG736" s="6">
        <v>0</v>
      </c>
      <c r="AH736" s="6">
        <v>0</v>
      </c>
      <c r="AI736" s="9">
        <v>0</v>
      </c>
      <c r="AJ736" s="26">
        <v>0</v>
      </c>
      <c r="AK736" s="9">
        <v>0</v>
      </c>
      <c r="AL736" s="9">
        <v>0</v>
      </c>
      <c r="AM736" s="9">
        <v>0</v>
      </c>
      <c r="AN736" s="9">
        <v>2000</v>
      </c>
      <c r="AO736" s="9">
        <v>0</v>
      </c>
      <c r="AP736" s="9">
        <v>0</v>
      </c>
      <c r="AQ736" s="6">
        <v>0</v>
      </c>
      <c r="AR736" s="29">
        <v>0</v>
      </c>
      <c r="AS736" s="19" t="s">
        <v>483</v>
      </c>
      <c r="AT736" s="10">
        <v>0</v>
      </c>
      <c r="AU736" s="10">
        <v>0</v>
      </c>
      <c r="AV736" s="10">
        <v>0</v>
      </c>
      <c r="AW736" s="19" t="s">
        <v>139</v>
      </c>
      <c r="AX736" s="19">
        <v>0</v>
      </c>
      <c r="AY736" s="19">
        <v>0</v>
      </c>
      <c r="AZ736" s="19">
        <v>0</v>
      </c>
      <c r="BA736" s="36" t="s">
        <v>396</v>
      </c>
      <c r="BB736" s="9">
        <v>0</v>
      </c>
      <c r="BC736" s="11">
        <v>0</v>
      </c>
      <c r="BD736" s="18">
        <v>0</v>
      </c>
      <c r="BE736" s="9">
        <v>0</v>
      </c>
      <c r="BF736" s="9">
        <v>0</v>
      </c>
      <c r="BG736" s="26">
        <v>0</v>
      </c>
      <c r="BH736" s="9">
        <v>0</v>
      </c>
    </row>
    <row r="737" spans="3:60" ht="20.100000000000001" customHeight="1">
      <c r="C737" s="18">
        <v>60020002</v>
      </c>
      <c r="D737" s="9" t="s">
        <v>934</v>
      </c>
      <c r="E737" s="9">
        <v>1</v>
      </c>
      <c r="F737" s="9">
        <v>60010002</v>
      </c>
      <c r="G737" s="9">
        <v>0</v>
      </c>
      <c r="H737" s="10">
        <v>0</v>
      </c>
      <c r="I737" s="18">
        <v>1</v>
      </c>
      <c r="J737" s="18">
        <v>0</v>
      </c>
      <c r="K737" s="10">
        <v>0</v>
      </c>
      <c r="L737" s="10">
        <v>0</v>
      </c>
      <c r="M737" s="9">
        <v>0</v>
      </c>
      <c r="N737" s="9">
        <v>2</v>
      </c>
      <c r="O737" s="9">
        <v>1</v>
      </c>
      <c r="P737" s="9">
        <v>1</v>
      </c>
      <c r="Q737" s="9">
        <v>0</v>
      </c>
      <c r="R737" s="6">
        <v>0</v>
      </c>
      <c r="S737" s="9">
        <v>0</v>
      </c>
      <c r="T737" s="11">
        <v>0</v>
      </c>
      <c r="U737" s="9">
        <v>1</v>
      </c>
      <c r="V737" s="10">
        <v>0</v>
      </c>
      <c r="W737" s="9">
        <v>1</v>
      </c>
      <c r="X737" s="9">
        <v>0</v>
      </c>
      <c r="Y737" s="9">
        <v>0</v>
      </c>
      <c r="Z737" s="9">
        <v>0</v>
      </c>
      <c r="AA737" s="10">
        <v>0</v>
      </c>
      <c r="AB737" s="9">
        <v>0</v>
      </c>
      <c r="AC737" s="9">
        <v>0</v>
      </c>
      <c r="AD737" s="9">
        <v>0</v>
      </c>
      <c r="AE737" s="9">
        <v>0</v>
      </c>
      <c r="AF737" s="9">
        <v>0</v>
      </c>
      <c r="AG737" s="6">
        <v>0</v>
      </c>
      <c r="AH737" s="6">
        <v>0</v>
      </c>
      <c r="AI737" s="9">
        <v>0</v>
      </c>
      <c r="AJ737" s="26">
        <v>0</v>
      </c>
      <c r="AK737" s="9">
        <v>0</v>
      </c>
      <c r="AL737" s="9">
        <v>0</v>
      </c>
      <c r="AM737" s="9">
        <v>0.5</v>
      </c>
      <c r="AN737" s="9">
        <v>10000</v>
      </c>
      <c r="AO737" s="9">
        <v>0.5</v>
      </c>
      <c r="AP737" s="9">
        <v>20</v>
      </c>
      <c r="AQ737" s="6">
        <v>0</v>
      </c>
      <c r="AR737" s="29">
        <v>0</v>
      </c>
      <c r="AS737" s="19" t="s">
        <v>483</v>
      </c>
      <c r="AT737" s="10">
        <v>0</v>
      </c>
      <c r="AU737" s="18">
        <v>10000006</v>
      </c>
      <c r="AV737" s="10">
        <v>20000025</v>
      </c>
      <c r="AW737" s="19" t="s">
        <v>139</v>
      </c>
      <c r="AX737" s="19">
        <v>0</v>
      </c>
      <c r="AY737" s="19">
        <v>0</v>
      </c>
      <c r="AZ737" s="19">
        <v>0</v>
      </c>
      <c r="BA737" s="36" t="s">
        <v>216</v>
      </c>
      <c r="BB737" s="9">
        <v>0</v>
      </c>
      <c r="BC737" s="11">
        <v>0</v>
      </c>
      <c r="BD737" s="18">
        <v>0</v>
      </c>
      <c r="BE737" s="9">
        <v>1</v>
      </c>
      <c r="BF737" s="9">
        <v>0</v>
      </c>
      <c r="BG737" s="26">
        <v>0</v>
      </c>
      <c r="BH737" s="9">
        <v>0</v>
      </c>
    </row>
    <row r="738" spans="3:60" ht="20.100000000000001" customHeight="1">
      <c r="C738" s="18">
        <v>70000001</v>
      </c>
      <c r="D738" s="19" t="s">
        <v>935</v>
      </c>
      <c r="E738" s="18">
        <v>1</v>
      </c>
      <c r="F738" s="18">
        <v>0</v>
      </c>
      <c r="G738" s="18">
        <v>0</v>
      </c>
      <c r="H738" s="13">
        <v>0</v>
      </c>
      <c r="I738" s="18">
        <v>1</v>
      </c>
      <c r="J738" s="18">
        <v>0</v>
      </c>
      <c r="K738" s="18">
        <v>0</v>
      </c>
      <c r="L738" s="18">
        <v>0</v>
      </c>
      <c r="M738" s="18">
        <v>0</v>
      </c>
      <c r="N738" s="18">
        <v>1</v>
      </c>
      <c r="O738" s="18">
        <v>0</v>
      </c>
      <c r="P738" s="18">
        <v>0</v>
      </c>
      <c r="Q738" s="18">
        <v>0</v>
      </c>
      <c r="R738" s="6">
        <v>0</v>
      </c>
      <c r="S738" s="13">
        <v>0</v>
      </c>
      <c r="T738" s="11">
        <v>0</v>
      </c>
      <c r="U738" s="18">
        <v>1</v>
      </c>
      <c r="V738" s="18">
        <v>0</v>
      </c>
      <c r="W738" s="18">
        <v>1</v>
      </c>
      <c r="X738" s="18">
        <v>0</v>
      </c>
      <c r="Y738" s="18">
        <v>0</v>
      </c>
      <c r="Z738" s="18">
        <v>0</v>
      </c>
      <c r="AA738" s="18">
        <v>0</v>
      </c>
      <c r="AB738" s="18">
        <v>1</v>
      </c>
      <c r="AC738" s="18">
        <v>0</v>
      </c>
      <c r="AD738" s="18">
        <v>1</v>
      </c>
      <c r="AE738" s="18">
        <v>0</v>
      </c>
      <c r="AF738" s="18">
        <v>0</v>
      </c>
      <c r="AG738" s="6">
        <v>7</v>
      </c>
      <c r="AH738" s="6">
        <v>0</v>
      </c>
      <c r="AI738" s="6">
        <v>0</v>
      </c>
      <c r="AJ738" s="18">
        <v>0</v>
      </c>
      <c r="AK738" s="18">
        <v>0</v>
      </c>
      <c r="AL738" s="18">
        <v>0</v>
      </c>
      <c r="AM738" s="18">
        <v>0</v>
      </c>
      <c r="AN738" s="18">
        <v>1000</v>
      </c>
      <c r="AO738" s="18">
        <v>0.5</v>
      </c>
      <c r="AP738" s="18">
        <v>0</v>
      </c>
      <c r="AQ738" s="6">
        <v>0</v>
      </c>
      <c r="AR738" s="18" t="s">
        <v>137</v>
      </c>
      <c r="AS738" s="19" t="s">
        <v>483</v>
      </c>
      <c r="AT738" s="18">
        <v>0</v>
      </c>
      <c r="AU738" s="10">
        <v>0</v>
      </c>
      <c r="AV738" s="18">
        <v>0</v>
      </c>
      <c r="AW738" s="19" t="s">
        <v>139</v>
      </c>
      <c r="AX738" s="19" t="s">
        <v>137</v>
      </c>
      <c r="AY738" s="13">
        <v>0</v>
      </c>
      <c r="AZ738" s="13">
        <v>0</v>
      </c>
      <c r="BA738" s="58"/>
      <c r="BB738" s="18">
        <v>0</v>
      </c>
      <c r="BC738" s="11">
        <v>0</v>
      </c>
      <c r="BD738" s="18">
        <v>0</v>
      </c>
      <c r="BE738" s="18">
        <v>0</v>
      </c>
      <c r="BF738" s="18">
        <v>0</v>
      </c>
      <c r="BG738" s="18">
        <v>0</v>
      </c>
      <c r="BH738" s="9">
        <v>0</v>
      </c>
    </row>
    <row r="739" spans="3:60" ht="20.100000000000001" customHeight="1">
      <c r="C739" s="42">
        <v>70000002</v>
      </c>
      <c r="D739" s="43" t="s">
        <v>934</v>
      </c>
      <c r="E739" s="42">
        <v>1</v>
      </c>
      <c r="F739" s="42">
        <v>60010500</v>
      </c>
      <c r="G739" s="42">
        <v>0</v>
      </c>
      <c r="H739" s="44">
        <v>0</v>
      </c>
      <c r="I739" s="42">
        <v>1</v>
      </c>
      <c r="J739" s="42">
        <v>0</v>
      </c>
      <c r="K739" s="45">
        <v>0</v>
      </c>
      <c r="L739" s="42">
        <v>0</v>
      </c>
      <c r="M739" s="42">
        <v>0</v>
      </c>
      <c r="N739" s="42">
        <v>1</v>
      </c>
      <c r="O739" s="42">
        <v>0</v>
      </c>
      <c r="P739" s="42">
        <v>0</v>
      </c>
      <c r="Q739" s="42">
        <v>0</v>
      </c>
      <c r="R739" s="6">
        <v>0</v>
      </c>
      <c r="S739" s="42">
        <v>0</v>
      </c>
      <c r="T739" s="45">
        <v>1</v>
      </c>
      <c r="U739" s="42">
        <v>1</v>
      </c>
      <c r="V739" s="42">
        <v>0</v>
      </c>
      <c r="W739" s="42">
        <v>1</v>
      </c>
      <c r="X739" s="42">
        <v>0</v>
      </c>
      <c r="Y739" s="42">
        <v>0</v>
      </c>
      <c r="Z739" s="42">
        <v>0</v>
      </c>
      <c r="AA739" s="42">
        <v>0</v>
      </c>
      <c r="AB739" s="42">
        <v>1</v>
      </c>
      <c r="AC739" s="42">
        <v>0</v>
      </c>
      <c r="AD739" s="42">
        <v>2</v>
      </c>
      <c r="AE739" s="42">
        <v>0</v>
      </c>
      <c r="AF739" s="42">
        <v>0</v>
      </c>
      <c r="AG739" s="49">
        <v>7</v>
      </c>
      <c r="AH739" s="49">
        <v>0</v>
      </c>
      <c r="AI739" s="49">
        <v>9</v>
      </c>
      <c r="AJ739" s="42">
        <v>0</v>
      </c>
      <c r="AK739" s="42">
        <v>0</v>
      </c>
      <c r="AL739" s="42">
        <v>0</v>
      </c>
      <c r="AM739" s="42">
        <v>0.5</v>
      </c>
      <c r="AN739" s="42">
        <v>3000</v>
      </c>
      <c r="AO739" s="42">
        <v>0.2</v>
      </c>
      <c r="AP739" s="42">
        <v>20</v>
      </c>
      <c r="AQ739" s="49">
        <v>0</v>
      </c>
      <c r="AR739" s="42" t="s">
        <v>137</v>
      </c>
      <c r="AS739" s="19" t="s">
        <v>483</v>
      </c>
      <c r="AT739" s="42" t="s">
        <v>176</v>
      </c>
      <c r="AU739" s="42">
        <v>12000006</v>
      </c>
      <c r="AV739" s="51">
        <v>20000025</v>
      </c>
      <c r="AW739" s="43" t="s">
        <v>177</v>
      </c>
      <c r="AX739" s="43" t="s">
        <v>137</v>
      </c>
      <c r="AY739" s="44">
        <v>0</v>
      </c>
      <c r="AZ739" s="44">
        <v>0</v>
      </c>
      <c r="BA739" s="54"/>
      <c r="BB739" s="42">
        <v>0</v>
      </c>
      <c r="BC739" s="42">
        <v>0</v>
      </c>
      <c r="BD739" s="42">
        <v>0</v>
      </c>
      <c r="BE739" s="42">
        <v>0</v>
      </c>
      <c r="BF739" s="42">
        <v>0</v>
      </c>
      <c r="BG739" s="42">
        <v>0</v>
      </c>
      <c r="BH739" s="42">
        <v>0</v>
      </c>
    </row>
    <row r="740" spans="3:60" ht="20.100000000000001" customHeight="1">
      <c r="C740" s="42">
        <v>70000003</v>
      </c>
      <c r="D740" s="43" t="s">
        <v>936</v>
      </c>
      <c r="E740" s="42">
        <v>1</v>
      </c>
      <c r="F740" s="42">
        <v>60010500</v>
      </c>
      <c r="G740" s="42">
        <v>0</v>
      </c>
      <c r="H740" s="44">
        <v>0</v>
      </c>
      <c r="I740" s="42">
        <v>1</v>
      </c>
      <c r="J740" s="42">
        <v>0</v>
      </c>
      <c r="K740" s="45">
        <v>0</v>
      </c>
      <c r="L740" s="42">
        <v>0</v>
      </c>
      <c r="M740" s="42">
        <v>0</v>
      </c>
      <c r="N740" s="42">
        <v>1</v>
      </c>
      <c r="O740" s="42">
        <v>0</v>
      </c>
      <c r="P740" s="42">
        <v>0</v>
      </c>
      <c r="Q740" s="42">
        <v>0</v>
      </c>
      <c r="R740" s="6">
        <v>0</v>
      </c>
      <c r="S740" s="42">
        <v>0</v>
      </c>
      <c r="T740" s="45">
        <v>1</v>
      </c>
      <c r="U740" s="42">
        <v>1</v>
      </c>
      <c r="V740" s="42">
        <v>0</v>
      </c>
      <c r="W740" s="42">
        <v>1</v>
      </c>
      <c r="X740" s="42">
        <v>0</v>
      </c>
      <c r="Y740" s="42">
        <v>0</v>
      </c>
      <c r="Z740" s="42">
        <v>0</v>
      </c>
      <c r="AA740" s="42">
        <v>0</v>
      </c>
      <c r="AB740" s="42">
        <v>1</v>
      </c>
      <c r="AC740" s="42">
        <v>0</v>
      </c>
      <c r="AD740" s="42">
        <v>2</v>
      </c>
      <c r="AE740" s="42">
        <v>0</v>
      </c>
      <c r="AF740" s="42">
        <v>0</v>
      </c>
      <c r="AG740" s="49">
        <v>7</v>
      </c>
      <c r="AH740" s="49">
        <v>0</v>
      </c>
      <c r="AI740" s="49">
        <v>9</v>
      </c>
      <c r="AJ740" s="42">
        <v>0</v>
      </c>
      <c r="AK740" s="42">
        <v>0</v>
      </c>
      <c r="AL740" s="42">
        <v>0</v>
      </c>
      <c r="AM740" s="42">
        <v>0.5</v>
      </c>
      <c r="AN740" s="42">
        <v>3000</v>
      </c>
      <c r="AO740" s="42">
        <v>0.2</v>
      </c>
      <c r="AP740" s="42">
        <v>20</v>
      </c>
      <c r="AQ740" s="49">
        <v>0</v>
      </c>
      <c r="AR740" s="42" t="s">
        <v>137</v>
      </c>
      <c r="AS740" s="19" t="s">
        <v>483</v>
      </c>
      <c r="AT740" s="42" t="s">
        <v>176</v>
      </c>
      <c r="AU740" s="42">
        <v>10001004</v>
      </c>
      <c r="AV740" s="51">
        <v>20000037</v>
      </c>
      <c r="AW740" s="43" t="s">
        <v>177</v>
      </c>
      <c r="AX740" s="43" t="s">
        <v>137</v>
      </c>
      <c r="AY740" s="44">
        <v>0</v>
      </c>
      <c r="AZ740" s="44">
        <v>0</v>
      </c>
      <c r="BA740" s="54"/>
      <c r="BB740" s="42">
        <v>0</v>
      </c>
      <c r="BC740" s="42">
        <v>0</v>
      </c>
      <c r="BD740" s="42">
        <v>0</v>
      </c>
      <c r="BE740" s="42">
        <v>0</v>
      </c>
      <c r="BF740" s="42">
        <v>0</v>
      </c>
      <c r="BG740" s="42">
        <v>0</v>
      </c>
      <c r="BH740" s="42">
        <v>0</v>
      </c>
    </row>
    <row r="741" spans="3:60" ht="20.100000000000001" customHeight="1">
      <c r="C741" s="42">
        <v>70000004</v>
      </c>
      <c r="D741" s="43" t="s">
        <v>937</v>
      </c>
      <c r="E741" s="42">
        <v>1</v>
      </c>
      <c r="F741" s="42">
        <v>60010500</v>
      </c>
      <c r="G741" s="42">
        <v>0</v>
      </c>
      <c r="H741" s="44">
        <v>0</v>
      </c>
      <c r="I741" s="42">
        <v>1</v>
      </c>
      <c r="J741" s="42">
        <v>0</v>
      </c>
      <c r="K741" s="45">
        <v>0</v>
      </c>
      <c r="L741" s="42">
        <v>0</v>
      </c>
      <c r="M741" s="42">
        <v>0</v>
      </c>
      <c r="N741" s="42">
        <v>1</v>
      </c>
      <c r="O741" s="42">
        <v>0</v>
      </c>
      <c r="P741" s="42">
        <v>0</v>
      </c>
      <c r="Q741" s="42">
        <v>0</v>
      </c>
      <c r="R741" s="6">
        <v>0</v>
      </c>
      <c r="S741" s="42">
        <v>0</v>
      </c>
      <c r="T741" s="45">
        <v>1</v>
      </c>
      <c r="U741" s="42">
        <v>1</v>
      </c>
      <c r="V741" s="42">
        <v>0</v>
      </c>
      <c r="W741" s="42">
        <v>1</v>
      </c>
      <c r="X741" s="42">
        <v>0</v>
      </c>
      <c r="Y741" s="42">
        <v>0</v>
      </c>
      <c r="Z741" s="42">
        <v>0</v>
      </c>
      <c r="AA741" s="42">
        <v>0</v>
      </c>
      <c r="AB741" s="42">
        <v>1</v>
      </c>
      <c r="AC741" s="42">
        <v>0</v>
      </c>
      <c r="AD741" s="42">
        <v>2</v>
      </c>
      <c r="AE741" s="42">
        <v>0</v>
      </c>
      <c r="AF741" s="42">
        <v>0</v>
      </c>
      <c r="AG741" s="49">
        <v>7</v>
      </c>
      <c r="AH741" s="49">
        <v>0</v>
      </c>
      <c r="AI741" s="49">
        <v>9</v>
      </c>
      <c r="AJ741" s="42">
        <v>0</v>
      </c>
      <c r="AK741" s="42">
        <v>0</v>
      </c>
      <c r="AL741" s="42">
        <v>0</v>
      </c>
      <c r="AM741" s="42">
        <v>0.5</v>
      </c>
      <c r="AN741" s="42">
        <v>3000</v>
      </c>
      <c r="AO741" s="42">
        <v>0.2</v>
      </c>
      <c r="AP741" s="42">
        <v>20</v>
      </c>
      <c r="AQ741" s="49">
        <v>0</v>
      </c>
      <c r="AR741" s="42" t="s">
        <v>137</v>
      </c>
      <c r="AS741" s="19" t="s">
        <v>483</v>
      </c>
      <c r="AT741" s="42" t="s">
        <v>176</v>
      </c>
      <c r="AU741" s="42">
        <v>12000006</v>
      </c>
      <c r="AV741" s="51">
        <v>20000038</v>
      </c>
      <c r="AW741" s="43" t="s">
        <v>177</v>
      </c>
      <c r="AX741" s="43" t="s">
        <v>137</v>
      </c>
      <c r="AY741" s="44">
        <v>0</v>
      </c>
      <c r="AZ741" s="44">
        <v>0</v>
      </c>
      <c r="BA741" s="54"/>
      <c r="BB741" s="42">
        <v>0</v>
      </c>
      <c r="BC741" s="42">
        <v>0</v>
      </c>
      <c r="BD741" s="42">
        <v>0</v>
      </c>
      <c r="BE741" s="42">
        <v>0</v>
      </c>
      <c r="BF741" s="42">
        <v>0</v>
      </c>
      <c r="BG741" s="42">
        <v>0</v>
      </c>
      <c r="BH741" s="42">
        <v>0</v>
      </c>
    </row>
    <row r="742" spans="3:60" ht="20.100000000000001" customHeight="1">
      <c r="C742" s="18">
        <v>70000011</v>
      </c>
      <c r="D742" s="19" t="s">
        <v>938</v>
      </c>
      <c r="E742" s="18">
        <v>1</v>
      </c>
      <c r="F742" s="18">
        <v>0</v>
      </c>
      <c r="G742" s="18">
        <v>0</v>
      </c>
      <c r="H742" s="13">
        <v>0</v>
      </c>
      <c r="I742" s="18">
        <v>1</v>
      </c>
      <c r="J742" s="18">
        <v>0</v>
      </c>
      <c r="K742" s="18">
        <v>0</v>
      </c>
      <c r="L742" s="18">
        <v>0</v>
      </c>
      <c r="M742" s="18">
        <v>0</v>
      </c>
      <c r="N742" s="18">
        <v>1</v>
      </c>
      <c r="O742" s="18">
        <v>0</v>
      </c>
      <c r="P742" s="18">
        <v>0</v>
      </c>
      <c r="Q742" s="18">
        <v>0</v>
      </c>
      <c r="R742" s="6">
        <v>0</v>
      </c>
      <c r="S742" s="13">
        <v>0</v>
      </c>
      <c r="T742" s="11">
        <v>0</v>
      </c>
      <c r="U742" s="18">
        <v>1</v>
      </c>
      <c r="V742" s="18">
        <v>0</v>
      </c>
      <c r="W742" s="18">
        <v>1</v>
      </c>
      <c r="X742" s="18">
        <v>0</v>
      </c>
      <c r="Y742" s="18">
        <v>0</v>
      </c>
      <c r="Z742" s="18">
        <v>0</v>
      </c>
      <c r="AA742" s="18">
        <v>0</v>
      </c>
      <c r="AB742" s="18">
        <v>1</v>
      </c>
      <c r="AC742" s="18">
        <v>0</v>
      </c>
      <c r="AD742" s="18">
        <v>1</v>
      </c>
      <c r="AE742" s="18">
        <v>0</v>
      </c>
      <c r="AF742" s="18">
        <v>0</v>
      </c>
      <c r="AG742" s="6">
        <v>7</v>
      </c>
      <c r="AH742" s="6">
        <v>0</v>
      </c>
      <c r="AI742" s="6">
        <v>0</v>
      </c>
      <c r="AJ742" s="18">
        <v>0</v>
      </c>
      <c r="AK742" s="18">
        <v>0</v>
      </c>
      <c r="AL742" s="18">
        <v>0</v>
      </c>
      <c r="AM742" s="18">
        <v>0</v>
      </c>
      <c r="AN742" s="18">
        <v>1000</v>
      </c>
      <c r="AO742" s="18">
        <v>0.5</v>
      </c>
      <c r="AP742" s="18">
        <v>0</v>
      </c>
      <c r="AQ742" s="6">
        <v>0</v>
      </c>
      <c r="AR742" s="18" t="s">
        <v>137</v>
      </c>
      <c r="AS742" s="19" t="s">
        <v>483</v>
      </c>
      <c r="AT742" s="18">
        <v>0</v>
      </c>
      <c r="AU742" s="10">
        <v>0</v>
      </c>
      <c r="AV742" s="18">
        <v>0</v>
      </c>
      <c r="AW742" s="19" t="s">
        <v>139</v>
      </c>
      <c r="AX742" s="19" t="s">
        <v>137</v>
      </c>
      <c r="AY742" s="13">
        <v>0</v>
      </c>
      <c r="AZ742" s="13">
        <v>0</v>
      </c>
      <c r="BA742" s="58"/>
      <c r="BB742" s="18">
        <v>0</v>
      </c>
      <c r="BC742" s="11">
        <v>0</v>
      </c>
      <c r="BD742" s="18">
        <v>0</v>
      </c>
      <c r="BE742" s="18">
        <v>0</v>
      </c>
      <c r="BF742" s="18">
        <v>0</v>
      </c>
      <c r="BG742" s="18">
        <v>0</v>
      </c>
      <c r="BH742" s="9">
        <v>0</v>
      </c>
    </row>
    <row r="743" spans="3:60" ht="20.100000000000001" customHeight="1">
      <c r="C743" s="42">
        <v>70000012</v>
      </c>
      <c r="D743" s="43" t="s">
        <v>939</v>
      </c>
      <c r="E743" s="42">
        <v>1</v>
      </c>
      <c r="F743" s="42">
        <v>60010500</v>
      </c>
      <c r="G743" s="42">
        <v>0</v>
      </c>
      <c r="H743" s="44">
        <v>0</v>
      </c>
      <c r="I743" s="42">
        <v>1</v>
      </c>
      <c r="J743" s="42">
        <v>0</v>
      </c>
      <c r="K743" s="45">
        <v>0</v>
      </c>
      <c r="L743" s="42">
        <v>0</v>
      </c>
      <c r="M743" s="42">
        <v>0</v>
      </c>
      <c r="N743" s="42">
        <v>1</v>
      </c>
      <c r="O743" s="42">
        <v>0</v>
      </c>
      <c r="P743" s="42">
        <v>0</v>
      </c>
      <c r="Q743" s="42">
        <v>0</v>
      </c>
      <c r="R743" s="6">
        <v>0</v>
      </c>
      <c r="S743" s="42">
        <v>0</v>
      </c>
      <c r="T743" s="45">
        <v>1</v>
      </c>
      <c r="U743" s="42">
        <v>1</v>
      </c>
      <c r="V743" s="42">
        <v>0</v>
      </c>
      <c r="W743" s="42">
        <v>1</v>
      </c>
      <c r="X743" s="42">
        <v>0</v>
      </c>
      <c r="Y743" s="42">
        <v>0</v>
      </c>
      <c r="Z743" s="42">
        <v>0</v>
      </c>
      <c r="AA743" s="42">
        <v>0</v>
      </c>
      <c r="AB743" s="42">
        <v>1</v>
      </c>
      <c r="AC743" s="42">
        <v>0</v>
      </c>
      <c r="AD743" s="42">
        <v>1</v>
      </c>
      <c r="AE743" s="42">
        <v>0</v>
      </c>
      <c r="AF743" s="42">
        <v>0</v>
      </c>
      <c r="AG743" s="49">
        <v>7</v>
      </c>
      <c r="AH743" s="49">
        <v>0</v>
      </c>
      <c r="AI743" s="49">
        <v>9</v>
      </c>
      <c r="AJ743" s="42">
        <v>0</v>
      </c>
      <c r="AK743" s="42">
        <v>0</v>
      </c>
      <c r="AL743" s="42">
        <v>0</v>
      </c>
      <c r="AM743" s="42">
        <v>0.5</v>
      </c>
      <c r="AN743" s="42">
        <v>3000</v>
      </c>
      <c r="AO743" s="42">
        <v>0.2</v>
      </c>
      <c r="AP743" s="42">
        <v>20</v>
      </c>
      <c r="AQ743" s="49">
        <v>0</v>
      </c>
      <c r="AR743" s="42" t="s">
        <v>137</v>
      </c>
      <c r="AS743" s="19" t="s">
        <v>483</v>
      </c>
      <c r="AT743" s="42" t="s">
        <v>176</v>
      </c>
      <c r="AU743" s="42">
        <v>12000006</v>
      </c>
      <c r="AV743" s="51">
        <v>20000025</v>
      </c>
      <c r="AW743" s="43" t="s">
        <v>177</v>
      </c>
      <c r="AX743" s="43" t="s">
        <v>137</v>
      </c>
      <c r="AY743" s="44">
        <v>0</v>
      </c>
      <c r="AZ743" s="44">
        <v>0</v>
      </c>
      <c r="BA743" s="54"/>
      <c r="BB743" s="42">
        <v>0</v>
      </c>
      <c r="BC743" s="42">
        <v>0</v>
      </c>
      <c r="BD743" s="42">
        <v>0</v>
      </c>
      <c r="BE743" s="42">
        <v>0</v>
      </c>
      <c r="BF743" s="42">
        <v>0</v>
      </c>
      <c r="BG743" s="42">
        <v>0</v>
      </c>
      <c r="BH743" s="42">
        <v>0</v>
      </c>
    </row>
    <row r="744" spans="3:60" ht="20.100000000000001" customHeight="1">
      <c r="C744" s="18">
        <v>70001001</v>
      </c>
      <c r="D744" s="12" t="s">
        <v>366</v>
      </c>
      <c r="E744" s="18">
        <v>1</v>
      </c>
      <c r="F744" s="11">
        <v>60010300</v>
      </c>
      <c r="G744" s="18">
        <v>0</v>
      </c>
      <c r="H744" s="13">
        <v>0</v>
      </c>
      <c r="I744" s="18">
        <v>1</v>
      </c>
      <c r="J744" s="18">
        <v>0</v>
      </c>
      <c r="K744" s="18">
        <v>0</v>
      </c>
      <c r="L744" s="11">
        <v>0</v>
      </c>
      <c r="M744" s="11">
        <v>0</v>
      </c>
      <c r="N744" s="11">
        <v>1</v>
      </c>
      <c r="O744" s="11">
        <v>1</v>
      </c>
      <c r="P744" s="11">
        <v>0.3</v>
      </c>
      <c r="Q744" s="11">
        <v>0</v>
      </c>
      <c r="R744" s="6">
        <v>0</v>
      </c>
      <c r="S744" s="11">
        <v>0</v>
      </c>
      <c r="T744" s="11">
        <v>1</v>
      </c>
      <c r="U744" s="11">
        <v>2</v>
      </c>
      <c r="V744" s="11">
        <v>0</v>
      </c>
      <c r="W744" s="11">
        <v>3</v>
      </c>
      <c r="X744" s="11">
        <v>350</v>
      </c>
      <c r="Y744" s="11">
        <v>0</v>
      </c>
      <c r="Z744" s="11">
        <v>0</v>
      </c>
      <c r="AA744" s="11">
        <v>0</v>
      </c>
      <c r="AB744" s="11">
        <v>0</v>
      </c>
      <c r="AC744" s="11">
        <v>0</v>
      </c>
      <c r="AD744" s="11">
        <v>9</v>
      </c>
      <c r="AE744" s="11">
        <v>2</v>
      </c>
      <c r="AF744" s="11" t="s">
        <v>146</v>
      </c>
      <c r="AG744" s="6">
        <v>0</v>
      </c>
      <c r="AH744" s="6">
        <v>2</v>
      </c>
      <c r="AI744" s="6">
        <v>1.5</v>
      </c>
      <c r="AJ744" s="11">
        <v>0</v>
      </c>
      <c r="AK744" s="11">
        <v>0</v>
      </c>
      <c r="AL744" s="11">
        <v>0</v>
      </c>
      <c r="AM744" s="11">
        <v>1</v>
      </c>
      <c r="AN744" s="11">
        <v>3000</v>
      </c>
      <c r="AO744" s="11">
        <v>0.5</v>
      </c>
      <c r="AP744" s="11">
        <v>0</v>
      </c>
      <c r="AQ744" s="6">
        <v>0</v>
      </c>
      <c r="AR744" s="11" t="s">
        <v>137</v>
      </c>
      <c r="AS744" s="12" t="s">
        <v>196</v>
      </c>
      <c r="AT744" s="11" t="s">
        <v>367</v>
      </c>
      <c r="AU744" s="18">
        <v>10000007</v>
      </c>
      <c r="AV744" s="18">
        <v>21000110</v>
      </c>
      <c r="AW744" s="12" t="s">
        <v>139</v>
      </c>
      <c r="AX744" s="11">
        <v>0</v>
      </c>
      <c r="AY744" s="13">
        <v>0</v>
      </c>
      <c r="AZ744" s="13">
        <v>0</v>
      </c>
      <c r="BA744" s="37" t="s">
        <v>368</v>
      </c>
      <c r="BB744" s="11">
        <v>0</v>
      </c>
      <c r="BC744" s="11">
        <v>0</v>
      </c>
      <c r="BD744" s="11">
        <v>0</v>
      </c>
      <c r="BE744" s="11">
        <v>0</v>
      </c>
      <c r="BF744" s="11">
        <v>0</v>
      </c>
      <c r="BG744" s="11">
        <v>0</v>
      </c>
      <c r="BH744" s="9">
        <v>0</v>
      </c>
    </row>
    <row r="745" spans="3:60" ht="20.100000000000001" customHeight="1">
      <c r="C745" s="18">
        <v>70101001</v>
      </c>
      <c r="D745" s="12" t="s">
        <v>940</v>
      </c>
      <c r="E745" s="18">
        <v>1</v>
      </c>
      <c r="F745" s="11">
        <v>60010300</v>
      </c>
      <c r="G745" s="18">
        <v>0</v>
      </c>
      <c r="H745" s="13">
        <v>0</v>
      </c>
      <c r="I745" s="18">
        <v>1</v>
      </c>
      <c r="J745" s="18">
        <v>0</v>
      </c>
      <c r="K745" s="18">
        <v>0</v>
      </c>
      <c r="L745" s="11">
        <v>0</v>
      </c>
      <c r="M745" s="11">
        <v>0</v>
      </c>
      <c r="N745" s="11">
        <v>1</v>
      </c>
      <c r="O745" s="11">
        <v>2</v>
      </c>
      <c r="P745" s="11">
        <v>0.8</v>
      </c>
      <c r="Q745" s="11">
        <v>0</v>
      </c>
      <c r="R745" s="6">
        <v>0</v>
      </c>
      <c r="S745" s="11">
        <v>0</v>
      </c>
      <c r="T745" s="11">
        <v>1</v>
      </c>
      <c r="U745" s="11">
        <v>2</v>
      </c>
      <c r="V745" s="11">
        <v>0</v>
      </c>
      <c r="W745" s="11">
        <v>0</v>
      </c>
      <c r="X745" s="11">
        <v>0</v>
      </c>
      <c r="Y745" s="11">
        <v>0</v>
      </c>
      <c r="Z745" s="11">
        <v>0</v>
      </c>
      <c r="AA745" s="11">
        <v>0</v>
      </c>
      <c r="AB745" s="11">
        <v>0</v>
      </c>
      <c r="AC745" s="11">
        <v>0</v>
      </c>
      <c r="AD745" s="11">
        <v>20</v>
      </c>
      <c r="AE745" s="11">
        <v>0</v>
      </c>
      <c r="AF745" s="11">
        <v>0</v>
      </c>
      <c r="AG745" s="6">
        <v>2</v>
      </c>
      <c r="AH745" s="6">
        <v>2</v>
      </c>
      <c r="AI745" s="6">
        <v>1.5</v>
      </c>
      <c r="AJ745" s="11">
        <v>0</v>
      </c>
      <c r="AK745" s="11">
        <v>0</v>
      </c>
      <c r="AL745" s="11">
        <v>0</v>
      </c>
      <c r="AM745" s="11">
        <v>1</v>
      </c>
      <c r="AN745" s="11">
        <v>3000</v>
      </c>
      <c r="AO745" s="11">
        <v>0.5</v>
      </c>
      <c r="AP745" s="11">
        <v>0</v>
      </c>
      <c r="AQ745" s="6">
        <v>0</v>
      </c>
      <c r="AR745" s="11" t="s">
        <v>137</v>
      </c>
      <c r="AS745" s="12" t="s">
        <v>138</v>
      </c>
      <c r="AT745" s="11" t="s">
        <v>367</v>
      </c>
      <c r="AU745" s="18">
        <v>0</v>
      </c>
      <c r="AV745" s="18">
        <v>0</v>
      </c>
      <c r="AW745" s="12" t="s">
        <v>326</v>
      </c>
      <c r="AX745" s="11" t="s">
        <v>941</v>
      </c>
      <c r="AY745" s="13">
        <v>0</v>
      </c>
      <c r="AZ745" s="13">
        <v>0</v>
      </c>
      <c r="BA745" s="37" t="s">
        <v>942</v>
      </c>
      <c r="BB745" s="11">
        <v>0</v>
      </c>
      <c r="BC745" s="11">
        <v>0</v>
      </c>
      <c r="BD745" s="11">
        <v>0</v>
      </c>
      <c r="BE745" s="11">
        <v>0</v>
      </c>
      <c r="BF745" s="11">
        <v>0</v>
      </c>
      <c r="BG745" s="11">
        <v>0</v>
      </c>
      <c r="BH745" s="9">
        <v>0</v>
      </c>
    </row>
    <row r="746" spans="3:60" ht="21.75" customHeight="1">
      <c r="C746" s="18">
        <v>70102001</v>
      </c>
      <c r="D746" s="12" t="s">
        <v>485</v>
      </c>
      <c r="E746" s="18">
        <v>1</v>
      </c>
      <c r="F746" s="11">
        <v>60010100</v>
      </c>
      <c r="G746" s="18">
        <v>0</v>
      </c>
      <c r="H746" s="13">
        <v>0</v>
      </c>
      <c r="I746" s="18">
        <v>1</v>
      </c>
      <c r="J746" s="18">
        <v>0</v>
      </c>
      <c r="K746" s="18">
        <v>0</v>
      </c>
      <c r="L746" s="11">
        <v>0</v>
      </c>
      <c r="M746" s="11">
        <v>0</v>
      </c>
      <c r="N746" s="11">
        <v>1</v>
      </c>
      <c r="O746" s="11">
        <v>3</v>
      </c>
      <c r="P746" s="11">
        <v>1</v>
      </c>
      <c r="Q746" s="11">
        <v>0</v>
      </c>
      <c r="R746" s="6">
        <v>0</v>
      </c>
      <c r="S746" s="11">
        <v>0</v>
      </c>
      <c r="T746" s="11">
        <v>1</v>
      </c>
      <c r="U746" s="11">
        <v>2</v>
      </c>
      <c r="V746" s="11">
        <v>0</v>
      </c>
      <c r="W746" s="11">
        <v>3</v>
      </c>
      <c r="X746" s="11">
        <v>0</v>
      </c>
      <c r="Y746" s="11">
        <v>1</v>
      </c>
      <c r="Z746" s="11">
        <v>0</v>
      </c>
      <c r="AA746" s="11">
        <v>0</v>
      </c>
      <c r="AB746" s="11">
        <v>0</v>
      </c>
      <c r="AC746" s="11">
        <v>0</v>
      </c>
      <c r="AD746" s="11">
        <v>9</v>
      </c>
      <c r="AE746" s="11">
        <v>1</v>
      </c>
      <c r="AF746" s="11">
        <v>4</v>
      </c>
      <c r="AG746" s="6">
        <v>0</v>
      </c>
      <c r="AH746" s="6">
        <v>1</v>
      </c>
      <c r="AI746" s="6">
        <v>2</v>
      </c>
      <c r="AJ746" s="11">
        <v>0</v>
      </c>
      <c r="AK746" s="11">
        <v>0</v>
      </c>
      <c r="AL746" s="11">
        <v>0</v>
      </c>
      <c r="AM746" s="11">
        <v>3</v>
      </c>
      <c r="AN746" s="11">
        <v>5000</v>
      </c>
      <c r="AO746" s="11">
        <v>2.5</v>
      </c>
      <c r="AP746" s="11">
        <v>0</v>
      </c>
      <c r="AQ746" s="6">
        <v>0</v>
      </c>
      <c r="AR746" s="11" t="s">
        <v>943</v>
      </c>
      <c r="AS746" s="12" t="s">
        <v>196</v>
      </c>
      <c r="AT746" s="11" t="s">
        <v>374</v>
      </c>
      <c r="AU746" s="18">
        <v>10000007</v>
      </c>
      <c r="AV746" s="18">
        <v>70102001</v>
      </c>
      <c r="AW746" s="12" t="s">
        <v>139</v>
      </c>
      <c r="AX746" s="11" t="s">
        <v>944</v>
      </c>
      <c r="AY746" s="13">
        <v>0</v>
      </c>
      <c r="AZ746" s="13">
        <v>0</v>
      </c>
      <c r="BA746" s="37" t="s">
        <v>945</v>
      </c>
      <c r="BB746" s="11">
        <v>0</v>
      </c>
      <c r="BC746" s="11">
        <v>0</v>
      </c>
      <c r="BD746" s="11">
        <v>0</v>
      </c>
      <c r="BE746" s="11">
        <v>0</v>
      </c>
      <c r="BF746" s="11">
        <v>0</v>
      </c>
      <c r="BG746" s="11">
        <v>0</v>
      </c>
      <c r="BH746" s="9">
        <v>0</v>
      </c>
    </row>
    <row r="747" spans="3:60" ht="20.100000000000001" customHeight="1">
      <c r="C747" s="18">
        <v>70102002</v>
      </c>
      <c r="D747" s="19" t="s">
        <v>400</v>
      </c>
      <c r="E747" s="18">
        <v>1</v>
      </c>
      <c r="F747" s="18">
        <v>60010500</v>
      </c>
      <c r="G747" s="18">
        <v>0</v>
      </c>
      <c r="H747" s="13">
        <v>0</v>
      </c>
      <c r="I747" s="18">
        <v>1</v>
      </c>
      <c r="J747" s="18">
        <v>0</v>
      </c>
      <c r="K747" s="18">
        <v>0</v>
      </c>
      <c r="L747" s="18">
        <v>0</v>
      </c>
      <c r="M747" s="18">
        <v>0</v>
      </c>
      <c r="N747" s="18">
        <v>1</v>
      </c>
      <c r="O747" s="18">
        <v>2</v>
      </c>
      <c r="P747" s="18">
        <v>0.6</v>
      </c>
      <c r="Q747" s="18">
        <v>0</v>
      </c>
      <c r="R747" s="6">
        <v>0</v>
      </c>
      <c r="S747" s="13">
        <v>0</v>
      </c>
      <c r="T747" s="11">
        <v>1</v>
      </c>
      <c r="U747" s="18">
        <v>2</v>
      </c>
      <c r="V747" s="18">
        <v>0</v>
      </c>
      <c r="W747" s="18">
        <v>0</v>
      </c>
      <c r="X747" s="18">
        <v>0</v>
      </c>
      <c r="Y747" s="18">
        <v>0</v>
      </c>
      <c r="Z747" s="18">
        <v>0</v>
      </c>
      <c r="AA747" s="18">
        <v>0</v>
      </c>
      <c r="AB747" s="18">
        <v>0</v>
      </c>
      <c r="AC747" s="18">
        <v>0</v>
      </c>
      <c r="AD747" s="18">
        <v>20</v>
      </c>
      <c r="AE747" s="18">
        <v>0</v>
      </c>
      <c r="AF747" s="18">
        <v>0</v>
      </c>
      <c r="AG747" s="6">
        <v>2</v>
      </c>
      <c r="AH747" s="6">
        <v>0</v>
      </c>
      <c r="AI747" s="6">
        <v>0</v>
      </c>
      <c r="AJ747" s="18">
        <v>0</v>
      </c>
      <c r="AK747" s="18">
        <v>0</v>
      </c>
      <c r="AL747" s="18">
        <v>0</v>
      </c>
      <c r="AM747" s="18">
        <v>0</v>
      </c>
      <c r="AN747" s="18">
        <v>1000</v>
      </c>
      <c r="AO747" s="18">
        <v>0</v>
      </c>
      <c r="AP747" s="18">
        <v>0</v>
      </c>
      <c r="AQ747" s="6">
        <v>90102001</v>
      </c>
      <c r="AR747" s="18" t="s">
        <v>137</v>
      </c>
      <c r="AS747" s="19" t="s">
        <v>138</v>
      </c>
      <c r="AT747" s="18" t="s">
        <v>229</v>
      </c>
      <c r="AU747" s="18">
        <v>0</v>
      </c>
      <c r="AV747" s="18">
        <v>40000003</v>
      </c>
      <c r="AW747" s="19" t="s">
        <v>139</v>
      </c>
      <c r="AX747" s="19" t="s">
        <v>137</v>
      </c>
      <c r="AY747" s="13">
        <v>0</v>
      </c>
      <c r="AZ747" s="13">
        <v>0</v>
      </c>
      <c r="BA747" s="58" t="s">
        <v>401</v>
      </c>
      <c r="BB747" s="18">
        <v>0</v>
      </c>
      <c r="BC747" s="11">
        <v>0</v>
      </c>
      <c r="BD747" s="18">
        <v>0</v>
      </c>
      <c r="BE747" s="18">
        <v>0</v>
      </c>
      <c r="BF747" s="18">
        <v>0</v>
      </c>
      <c r="BG747" s="18">
        <v>0</v>
      </c>
      <c r="BH747" s="9">
        <v>0</v>
      </c>
    </row>
    <row r="748" spans="3:60" ht="20.100000000000001" customHeight="1">
      <c r="C748" s="18">
        <v>70103001</v>
      </c>
      <c r="D748" s="12" t="s">
        <v>402</v>
      </c>
      <c r="E748" s="18">
        <v>1</v>
      </c>
      <c r="F748" s="11">
        <v>60010300</v>
      </c>
      <c r="G748" s="18">
        <v>0</v>
      </c>
      <c r="H748" s="13">
        <v>0</v>
      </c>
      <c r="I748" s="18">
        <v>1</v>
      </c>
      <c r="J748" s="18">
        <v>0</v>
      </c>
      <c r="K748" s="18">
        <v>0</v>
      </c>
      <c r="L748" s="11">
        <v>0</v>
      </c>
      <c r="M748" s="11">
        <v>0</v>
      </c>
      <c r="N748" s="11">
        <v>1</v>
      </c>
      <c r="O748" s="11">
        <v>1</v>
      </c>
      <c r="P748" s="11">
        <v>0.5</v>
      </c>
      <c r="Q748" s="11">
        <v>0</v>
      </c>
      <c r="R748" s="6">
        <v>0</v>
      </c>
      <c r="S748" s="11">
        <v>0</v>
      </c>
      <c r="T748" s="11">
        <v>1</v>
      </c>
      <c r="U748" s="11">
        <v>2</v>
      </c>
      <c r="V748" s="11">
        <v>0</v>
      </c>
      <c r="W748" s="11">
        <v>3</v>
      </c>
      <c r="X748" s="11">
        <v>0</v>
      </c>
      <c r="Y748" s="11">
        <v>0</v>
      </c>
      <c r="Z748" s="11">
        <v>0</v>
      </c>
      <c r="AA748" s="11">
        <v>0</v>
      </c>
      <c r="AB748" s="11">
        <v>0</v>
      </c>
      <c r="AC748" s="11">
        <v>0</v>
      </c>
      <c r="AD748" s="11">
        <v>12</v>
      </c>
      <c r="AE748" s="11">
        <v>2</v>
      </c>
      <c r="AF748" s="11" t="s">
        <v>146</v>
      </c>
      <c r="AG748" s="6">
        <v>0</v>
      </c>
      <c r="AH748" s="6">
        <v>2</v>
      </c>
      <c r="AI748" s="6">
        <v>1.5</v>
      </c>
      <c r="AJ748" s="11">
        <v>0</v>
      </c>
      <c r="AK748" s="11">
        <v>0</v>
      </c>
      <c r="AL748" s="11">
        <v>0</v>
      </c>
      <c r="AM748" s="11">
        <v>2.5</v>
      </c>
      <c r="AN748" s="11">
        <v>4000</v>
      </c>
      <c r="AO748" s="11">
        <v>2</v>
      </c>
      <c r="AP748" s="11">
        <v>0</v>
      </c>
      <c r="AQ748" s="6">
        <v>0</v>
      </c>
      <c r="AR748" s="11" t="s">
        <v>137</v>
      </c>
      <c r="AS748" s="19" t="s">
        <v>196</v>
      </c>
      <c r="AT748" s="11" t="s">
        <v>367</v>
      </c>
      <c r="AU748" s="18">
        <v>10001007</v>
      </c>
      <c r="AV748" s="18">
        <v>70103001</v>
      </c>
      <c r="AW748" s="12" t="s">
        <v>139</v>
      </c>
      <c r="AX748" s="11">
        <v>0</v>
      </c>
      <c r="AY748" s="13">
        <v>0</v>
      </c>
      <c r="AZ748" s="13">
        <v>0</v>
      </c>
      <c r="BA748" s="37" t="s">
        <v>403</v>
      </c>
      <c r="BB748" s="11">
        <v>0</v>
      </c>
      <c r="BC748" s="11">
        <v>0</v>
      </c>
      <c r="BD748" s="11">
        <v>0</v>
      </c>
      <c r="BE748" s="11">
        <v>0</v>
      </c>
      <c r="BF748" s="11">
        <v>0</v>
      </c>
      <c r="BG748" s="11">
        <v>0</v>
      </c>
      <c r="BH748" s="9">
        <v>0</v>
      </c>
    </row>
    <row r="749" spans="3:60" ht="20.100000000000001" customHeight="1">
      <c r="C749" s="18">
        <v>70103002</v>
      </c>
      <c r="D749" s="19" t="s">
        <v>400</v>
      </c>
      <c r="E749" s="18">
        <v>1</v>
      </c>
      <c r="F749" s="18">
        <v>60010500</v>
      </c>
      <c r="G749" s="18">
        <v>0</v>
      </c>
      <c r="H749" s="13">
        <v>0</v>
      </c>
      <c r="I749" s="18">
        <v>1</v>
      </c>
      <c r="J749" s="18">
        <v>0</v>
      </c>
      <c r="K749" s="18">
        <v>0</v>
      </c>
      <c r="L749" s="18">
        <v>0</v>
      </c>
      <c r="M749" s="18">
        <v>0</v>
      </c>
      <c r="N749" s="18">
        <v>1</v>
      </c>
      <c r="O749" s="18">
        <v>2</v>
      </c>
      <c r="P749" s="18">
        <v>0.6</v>
      </c>
      <c r="Q749" s="18">
        <v>0</v>
      </c>
      <c r="R749" s="6">
        <v>0</v>
      </c>
      <c r="S749" s="13">
        <v>0</v>
      </c>
      <c r="T749" s="11">
        <v>1</v>
      </c>
      <c r="U749" s="18">
        <v>2</v>
      </c>
      <c r="V749" s="18">
        <v>0</v>
      </c>
      <c r="W749" s="18">
        <v>0</v>
      </c>
      <c r="X749" s="18">
        <v>0</v>
      </c>
      <c r="Y749" s="18">
        <v>0</v>
      </c>
      <c r="Z749" s="18">
        <v>0</v>
      </c>
      <c r="AA749" s="18">
        <v>0</v>
      </c>
      <c r="AB749" s="18">
        <v>0</v>
      </c>
      <c r="AC749" s="18">
        <v>0</v>
      </c>
      <c r="AD749" s="18">
        <v>20</v>
      </c>
      <c r="AE749" s="18">
        <v>0</v>
      </c>
      <c r="AF749" s="18">
        <v>0</v>
      </c>
      <c r="AG749" s="6">
        <v>0</v>
      </c>
      <c r="AH749" s="6">
        <v>0</v>
      </c>
      <c r="AI749" s="6">
        <v>0</v>
      </c>
      <c r="AJ749" s="18">
        <v>0</v>
      </c>
      <c r="AK749" s="18">
        <v>0</v>
      </c>
      <c r="AL749" s="18">
        <v>0</v>
      </c>
      <c r="AM749" s="18">
        <v>0</v>
      </c>
      <c r="AN749" s="18">
        <v>1000</v>
      </c>
      <c r="AO749" s="18">
        <v>0</v>
      </c>
      <c r="AP749" s="18">
        <v>0</v>
      </c>
      <c r="AQ749" s="6">
        <v>90103001</v>
      </c>
      <c r="AR749" s="18" t="s">
        <v>137</v>
      </c>
      <c r="AS749" s="19" t="s">
        <v>137</v>
      </c>
      <c r="AT749" s="18" t="s">
        <v>229</v>
      </c>
      <c r="AU749" s="18">
        <v>0</v>
      </c>
      <c r="AV749" s="18">
        <v>40000003</v>
      </c>
      <c r="AW749" s="19" t="s">
        <v>139</v>
      </c>
      <c r="AX749" s="19" t="s">
        <v>137</v>
      </c>
      <c r="AY749" s="13">
        <v>0</v>
      </c>
      <c r="AZ749" s="13">
        <v>0</v>
      </c>
      <c r="BA749" s="58" t="s">
        <v>946</v>
      </c>
      <c r="BB749" s="18">
        <v>0</v>
      </c>
      <c r="BC749" s="11">
        <v>0</v>
      </c>
      <c r="BD749" s="18">
        <v>0</v>
      </c>
      <c r="BE749" s="18">
        <v>0</v>
      </c>
      <c r="BF749" s="18">
        <v>0</v>
      </c>
      <c r="BG749" s="18">
        <v>0</v>
      </c>
      <c r="BH749" s="9">
        <v>0</v>
      </c>
    </row>
    <row r="750" spans="3:60" ht="20.100000000000001" customHeight="1">
      <c r="C750" s="18">
        <v>70103003</v>
      </c>
      <c r="D750" s="12" t="s">
        <v>947</v>
      </c>
      <c r="E750" s="18">
        <v>1</v>
      </c>
      <c r="F750" s="11">
        <v>60010100</v>
      </c>
      <c r="G750" s="18">
        <v>0</v>
      </c>
      <c r="H750" s="13">
        <v>0</v>
      </c>
      <c r="I750" s="18">
        <v>1</v>
      </c>
      <c r="J750" s="18">
        <v>0</v>
      </c>
      <c r="K750" s="18">
        <v>0</v>
      </c>
      <c r="L750" s="11">
        <v>0</v>
      </c>
      <c r="M750" s="11">
        <v>0</v>
      </c>
      <c r="N750" s="11">
        <v>1</v>
      </c>
      <c r="O750" s="11">
        <v>1</v>
      </c>
      <c r="P750" s="11">
        <v>0.5</v>
      </c>
      <c r="Q750" s="11">
        <v>0</v>
      </c>
      <c r="R750" s="6">
        <v>0</v>
      </c>
      <c r="S750" s="11">
        <v>0</v>
      </c>
      <c r="T750" s="11">
        <v>1</v>
      </c>
      <c r="U750" s="11">
        <v>2</v>
      </c>
      <c r="V750" s="11">
        <v>0</v>
      </c>
      <c r="W750" s="11">
        <v>3</v>
      </c>
      <c r="X750" s="11">
        <v>0</v>
      </c>
      <c r="Y750" s="11">
        <v>1</v>
      </c>
      <c r="Z750" s="11">
        <v>0</v>
      </c>
      <c r="AA750" s="11">
        <v>0</v>
      </c>
      <c r="AB750" s="11">
        <v>0</v>
      </c>
      <c r="AC750" s="11">
        <v>0</v>
      </c>
      <c r="AD750" s="11">
        <v>8</v>
      </c>
      <c r="AE750" s="11">
        <v>1</v>
      </c>
      <c r="AF750" s="11">
        <v>3</v>
      </c>
      <c r="AG750" s="6">
        <v>1</v>
      </c>
      <c r="AH750" s="6">
        <v>1</v>
      </c>
      <c r="AI750" s="6">
        <v>1.5</v>
      </c>
      <c r="AJ750" s="11">
        <v>0</v>
      </c>
      <c r="AK750" s="11">
        <v>0</v>
      </c>
      <c r="AL750" s="11">
        <v>0</v>
      </c>
      <c r="AM750" s="11">
        <v>0.5</v>
      </c>
      <c r="AN750" s="11">
        <v>5000</v>
      </c>
      <c r="AO750" s="11">
        <v>3</v>
      </c>
      <c r="AP750" s="11">
        <v>0</v>
      </c>
      <c r="AQ750" s="6">
        <v>0</v>
      </c>
      <c r="AR750" s="11" t="s">
        <v>137</v>
      </c>
      <c r="AS750" s="19" t="s">
        <v>138</v>
      </c>
      <c r="AT750" s="11" t="s">
        <v>374</v>
      </c>
      <c r="AU750" s="18">
        <v>10000007</v>
      </c>
      <c r="AV750" s="18">
        <v>70103003</v>
      </c>
      <c r="AW750" s="12" t="s">
        <v>139</v>
      </c>
      <c r="AX750" s="11" t="s">
        <v>948</v>
      </c>
      <c r="AY750" s="13">
        <v>0</v>
      </c>
      <c r="AZ750" s="13">
        <v>0</v>
      </c>
      <c r="BA750" s="37" t="s">
        <v>949</v>
      </c>
      <c r="BB750" s="11">
        <v>0</v>
      </c>
      <c r="BC750" s="11">
        <v>0</v>
      </c>
      <c r="BD750" s="11">
        <v>0</v>
      </c>
      <c r="BE750" s="11">
        <v>0</v>
      </c>
      <c r="BF750" s="11">
        <v>0</v>
      </c>
      <c r="BG750" s="11">
        <v>0</v>
      </c>
      <c r="BH750" s="9">
        <v>0</v>
      </c>
    </row>
    <row r="751" spans="3:60" ht="20.100000000000001" customHeight="1">
      <c r="C751" s="18">
        <v>70104001</v>
      </c>
      <c r="D751" s="12" t="s">
        <v>950</v>
      </c>
      <c r="E751" s="18">
        <v>1</v>
      </c>
      <c r="F751" s="11">
        <v>60010100</v>
      </c>
      <c r="G751" s="18">
        <v>0</v>
      </c>
      <c r="H751" s="13">
        <v>0</v>
      </c>
      <c r="I751" s="18">
        <v>1</v>
      </c>
      <c r="J751" s="18">
        <v>0</v>
      </c>
      <c r="K751" s="18">
        <v>0</v>
      </c>
      <c r="L751" s="11">
        <v>0</v>
      </c>
      <c r="M751" s="11">
        <v>0</v>
      </c>
      <c r="N751" s="11">
        <v>1</v>
      </c>
      <c r="O751" s="11">
        <v>1</v>
      </c>
      <c r="P751" s="11">
        <v>0.3</v>
      </c>
      <c r="Q751" s="11">
        <v>0</v>
      </c>
      <c r="R751" s="6">
        <v>0</v>
      </c>
      <c r="S751" s="11">
        <v>0</v>
      </c>
      <c r="T751" s="11">
        <v>1</v>
      </c>
      <c r="U751" s="11">
        <v>2</v>
      </c>
      <c r="V751" s="11">
        <v>0</v>
      </c>
      <c r="W751" s="11">
        <v>3</v>
      </c>
      <c r="X751" s="11">
        <v>0</v>
      </c>
      <c r="Y751" s="11">
        <v>1</v>
      </c>
      <c r="Z751" s="11">
        <v>0</v>
      </c>
      <c r="AA751" s="11">
        <v>0</v>
      </c>
      <c r="AB751" s="11">
        <v>0</v>
      </c>
      <c r="AC751" s="11">
        <v>0</v>
      </c>
      <c r="AD751" s="11">
        <v>5</v>
      </c>
      <c r="AE751" s="11">
        <v>1</v>
      </c>
      <c r="AF751" s="11" t="s">
        <v>496</v>
      </c>
      <c r="AG751" s="6">
        <v>1</v>
      </c>
      <c r="AH751" s="6">
        <v>1</v>
      </c>
      <c r="AI751" s="6">
        <v>1.5</v>
      </c>
      <c r="AJ751" s="11">
        <v>0</v>
      </c>
      <c r="AK751" s="11">
        <v>0</v>
      </c>
      <c r="AL751" s="11">
        <v>0</v>
      </c>
      <c r="AM751" s="11">
        <v>0.5</v>
      </c>
      <c r="AN751" s="11">
        <v>5000</v>
      </c>
      <c r="AO751" s="11">
        <v>2</v>
      </c>
      <c r="AP751" s="11">
        <v>0</v>
      </c>
      <c r="AQ751" s="6">
        <v>0</v>
      </c>
      <c r="AR751" s="11" t="s">
        <v>137</v>
      </c>
      <c r="AS751" s="12" t="s">
        <v>196</v>
      </c>
      <c r="AT751" s="11" t="s">
        <v>374</v>
      </c>
      <c r="AU751" s="18">
        <v>10000007</v>
      </c>
      <c r="AV751" s="18">
        <v>70104001</v>
      </c>
      <c r="AW751" s="12" t="s">
        <v>139</v>
      </c>
      <c r="AX751" s="11" t="s">
        <v>951</v>
      </c>
      <c r="AY751" s="13">
        <v>0</v>
      </c>
      <c r="AZ751" s="13">
        <v>0</v>
      </c>
      <c r="BA751" s="37" t="s">
        <v>952</v>
      </c>
      <c r="BB751" s="11">
        <v>0</v>
      </c>
      <c r="BC751" s="11">
        <v>0</v>
      </c>
      <c r="BD751" s="11">
        <v>0</v>
      </c>
      <c r="BE751" s="11">
        <v>0</v>
      </c>
      <c r="BF751" s="11">
        <v>0</v>
      </c>
      <c r="BG751" s="11">
        <v>0</v>
      </c>
      <c r="BH751" s="9">
        <v>0</v>
      </c>
    </row>
    <row r="752" spans="3:60" ht="20.100000000000001" customHeight="1">
      <c r="C752" s="18">
        <v>70104002</v>
      </c>
      <c r="D752" s="19" t="s">
        <v>352</v>
      </c>
      <c r="E752" s="18">
        <v>1</v>
      </c>
      <c r="F752" s="18">
        <v>60010500</v>
      </c>
      <c r="G752" s="18">
        <v>0</v>
      </c>
      <c r="H752" s="13">
        <v>0</v>
      </c>
      <c r="I752" s="18">
        <v>1</v>
      </c>
      <c r="J752" s="18">
        <v>0</v>
      </c>
      <c r="K752" s="18">
        <v>0</v>
      </c>
      <c r="L752" s="18">
        <v>0</v>
      </c>
      <c r="M752" s="18">
        <v>0</v>
      </c>
      <c r="N752" s="18">
        <v>1</v>
      </c>
      <c r="O752" s="18">
        <v>2</v>
      </c>
      <c r="P752" s="18">
        <v>0.3</v>
      </c>
      <c r="Q752" s="18">
        <v>0</v>
      </c>
      <c r="R752" s="6">
        <v>0</v>
      </c>
      <c r="S752" s="13">
        <v>0</v>
      </c>
      <c r="T752" s="11">
        <v>1</v>
      </c>
      <c r="U752" s="18">
        <v>2</v>
      </c>
      <c r="V752" s="18">
        <v>0</v>
      </c>
      <c r="W752" s="18">
        <v>0</v>
      </c>
      <c r="X752" s="18">
        <v>0</v>
      </c>
      <c r="Y752" s="18">
        <v>0</v>
      </c>
      <c r="Z752" s="18">
        <v>0</v>
      </c>
      <c r="AA752" s="18">
        <v>0</v>
      </c>
      <c r="AB752" s="18">
        <v>0</v>
      </c>
      <c r="AC752" s="18">
        <v>0</v>
      </c>
      <c r="AD752" s="18">
        <v>99999</v>
      </c>
      <c r="AE752" s="18">
        <v>0</v>
      </c>
      <c r="AF752" s="18">
        <v>0</v>
      </c>
      <c r="AG752" s="6">
        <v>2</v>
      </c>
      <c r="AH752" s="6">
        <v>0</v>
      </c>
      <c r="AI752" s="6">
        <v>0</v>
      </c>
      <c r="AJ752" s="18">
        <v>0</v>
      </c>
      <c r="AK752" s="18">
        <v>0</v>
      </c>
      <c r="AL752" s="18">
        <v>0</v>
      </c>
      <c r="AM752" s="18">
        <v>0</v>
      </c>
      <c r="AN752" s="18">
        <v>1000</v>
      </c>
      <c r="AO752" s="18">
        <v>0</v>
      </c>
      <c r="AP752" s="18">
        <v>0</v>
      </c>
      <c r="AQ752" s="6">
        <v>90104002</v>
      </c>
      <c r="AR752" s="18" t="s">
        <v>137</v>
      </c>
      <c r="AS752" s="19" t="s">
        <v>138</v>
      </c>
      <c r="AT752" s="18" t="s">
        <v>229</v>
      </c>
      <c r="AU752" s="18">
        <v>0</v>
      </c>
      <c r="AV752" s="18">
        <v>0</v>
      </c>
      <c r="AW752" s="19" t="s">
        <v>139</v>
      </c>
      <c r="AX752" s="19" t="s">
        <v>137</v>
      </c>
      <c r="AY752" s="13">
        <v>0</v>
      </c>
      <c r="AZ752" s="13">
        <v>0</v>
      </c>
      <c r="BA752" s="58" t="s">
        <v>353</v>
      </c>
      <c r="BB752" s="18">
        <v>0</v>
      </c>
      <c r="BC752" s="11">
        <v>0</v>
      </c>
      <c r="BD752" s="18">
        <v>0</v>
      </c>
      <c r="BE752" s="18">
        <v>0</v>
      </c>
      <c r="BF752" s="18">
        <v>0</v>
      </c>
      <c r="BG752" s="18">
        <v>0</v>
      </c>
      <c r="BH752" s="9">
        <v>0</v>
      </c>
    </row>
    <row r="753" spans="3:60" ht="20.100000000000001" customHeight="1">
      <c r="C753" s="18">
        <v>70104003</v>
      </c>
      <c r="D753" s="12" t="s">
        <v>628</v>
      </c>
      <c r="E753" s="18">
        <v>1</v>
      </c>
      <c r="F753" s="11">
        <v>60010100</v>
      </c>
      <c r="G753" s="18">
        <v>0</v>
      </c>
      <c r="H753" s="13">
        <v>0</v>
      </c>
      <c r="I753" s="18">
        <v>1</v>
      </c>
      <c r="J753" s="18">
        <v>0</v>
      </c>
      <c r="K753" s="18">
        <v>0</v>
      </c>
      <c r="L753" s="11">
        <v>0</v>
      </c>
      <c r="M753" s="11">
        <v>0</v>
      </c>
      <c r="N753" s="11">
        <v>1</v>
      </c>
      <c r="O753" s="11">
        <v>1</v>
      </c>
      <c r="P753" s="11">
        <v>0.3</v>
      </c>
      <c r="Q753" s="11">
        <v>0</v>
      </c>
      <c r="R753" s="6">
        <v>0</v>
      </c>
      <c r="S753" s="11">
        <v>0</v>
      </c>
      <c r="T753" s="11">
        <v>1</v>
      </c>
      <c r="U753" s="11">
        <v>2</v>
      </c>
      <c r="V753" s="11">
        <v>0</v>
      </c>
      <c r="W753" s="11">
        <v>5</v>
      </c>
      <c r="X753" s="11">
        <v>0</v>
      </c>
      <c r="Y753" s="11">
        <v>1</v>
      </c>
      <c r="Z753" s="11">
        <v>0</v>
      </c>
      <c r="AA753" s="11">
        <v>0</v>
      </c>
      <c r="AB753" s="11">
        <v>0</v>
      </c>
      <c r="AC753" s="11">
        <v>0</v>
      </c>
      <c r="AD753" s="11">
        <v>10</v>
      </c>
      <c r="AE753" s="11">
        <v>1</v>
      </c>
      <c r="AF753" s="11" t="s">
        <v>373</v>
      </c>
      <c r="AG753" s="6">
        <v>0</v>
      </c>
      <c r="AH753" s="6">
        <v>1</v>
      </c>
      <c r="AI753" s="6">
        <v>3</v>
      </c>
      <c r="AJ753" s="11">
        <v>0</v>
      </c>
      <c r="AK753" s="11">
        <v>0</v>
      </c>
      <c r="AL753" s="11">
        <v>0</v>
      </c>
      <c r="AM753" s="11">
        <v>3.5</v>
      </c>
      <c r="AN753" s="11">
        <v>5000</v>
      </c>
      <c r="AO753" s="11">
        <v>3</v>
      </c>
      <c r="AP753" s="11">
        <v>0</v>
      </c>
      <c r="AQ753" s="6">
        <v>0</v>
      </c>
      <c r="AR753" s="11" t="s">
        <v>137</v>
      </c>
      <c r="AS753" s="12" t="s">
        <v>179</v>
      </c>
      <c r="AT753" s="11" t="s">
        <v>374</v>
      </c>
      <c r="AU753" s="18">
        <v>10000007</v>
      </c>
      <c r="AV753" s="18">
        <v>70104003</v>
      </c>
      <c r="AW753" s="12" t="s">
        <v>139</v>
      </c>
      <c r="AX753" s="11" t="s">
        <v>953</v>
      </c>
      <c r="AY753" s="13">
        <v>0</v>
      </c>
      <c r="AZ753" s="13">
        <v>0</v>
      </c>
      <c r="BA753" s="37" t="s">
        <v>954</v>
      </c>
      <c r="BB753" s="11">
        <v>0</v>
      </c>
      <c r="BC753" s="11">
        <v>0</v>
      </c>
      <c r="BD753" s="11">
        <v>0</v>
      </c>
      <c r="BE753" s="11">
        <v>0</v>
      </c>
      <c r="BF753" s="11">
        <v>0</v>
      </c>
      <c r="BG753" s="11">
        <v>0</v>
      </c>
      <c r="BH753" s="9">
        <v>0</v>
      </c>
    </row>
    <row r="754" spans="3:60" ht="20.100000000000001" customHeight="1">
      <c r="C754" s="18">
        <v>70105001</v>
      </c>
      <c r="D754" s="12" t="s">
        <v>485</v>
      </c>
      <c r="E754" s="18">
        <v>1</v>
      </c>
      <c r="F754" s="11">
        <v>60010100</v>
      </c>
      <c r="G754" s="18">
        <v>0</v>
      </c>
      <c r="H754" s="13">
        <v>0</v>
      </c>
      <c r="I754" s="18">
        <v>1</v>
      </c>
      <c r="J754" s="18">
        <v>0</v>
      </c>
      <c r="K754" s="18">
        <v>0</v>
      </c>
      <c r="L754" s="11">
        <v>0</v>
      </c>
      <c r="M754" s="11">
        <v>0</v>
      </c>
      <c r="N754" s="11">
        <v>1</v>
      </c>
      <c r="O754" s="11">
        <v>1</v>
      </c>
      <c r="P754" s="11">
        <v>1</v>
      </c>
      <c r="Q754" s="11">
        <v>0</v>
      </c>
      <c r="R754" s="6">
        <v>0</v>
      </c>
      <c r="S754" s="11">
        <v>0</v>
      </c>
      <c r="T754" s="11">
        <v>1</v>
      </c>
      <c r="U754" s="11">
        <v>2</v>
      </c>
      <c r="V754" s="11">
        <v>0</v>
      </c>
      <c r="W754" s="11">
        <v>2</v>
      </c>
      <c r="X754" s="11">
        <v>0</v>
      </c>
      <c r="Y754" s="11">
        <v>1</v>
      </c>
      <c r="Z754" s="11">
        <v>0</v>
      </c>
      <c r="AA754" s="11">
        <v>0</v>
      </c>
      <c r="AB754" s="11">
        <v>0</v>
      </c>
      <c r="AC754" s="11">
        <v>0</v>
      </c>
      <c r="AD754" s="11">
        <v>6</v>
      </c>
      <c r="AE754" s="11">
        <v>1</v>
      </c>
      <c r="AF754" s="11">
        <v>3</v>
      </c>
      <c r="AG754" s="6">
        <v>0</v>
      </c>
      <c r="AH754" s="6">
        <v>0</v>
      </c>
      <c r="AI754" s="6">
        <v>1.5</v>
      </c>
      <c r="AJ754" s="11">
        <v>0</v>
      </c>
      <c r="AK754" s="11">
        <v>0</v>
      </c>
      <c r="AL754" s="11">
        <v>0</v>
      </c>
      <c r="AM754" s="11">
        <v>1</v>
      </c>
      <c r="AN754" s="11">
        <v>5000</v>
      </c>
      <c r="AO754" s="11">
        <v>0.5</v>
      </c>
      <c r="AP754" s="11">
        <v>0</v>
      </c>
      <c r="AQ754" s="6">
        <v>0</v>
      </c>
      <c r="AR754" s="11" t="s">
        <v>137</v>
      </c>
      <c r="AS754" s="19" t="s">
        <v>138</v>
      </c>
      <c r="AT754" s="11" t="s">
        <v>374</v>
      </c>
      <c r="AU754" s="18">
        <v>10000007</v>
      </c>
      <c r="AV754" s="18">
        <v>70105001</v>
      </c>
      <c r="AW754" s="12" t="s">
        <v>139</v>
      </c>
      <c r="AX754" s="11" t="s">
        <v>955</v>
      </c>
      <c r="AY754" s="13">
        <v>0</v>
      </c>
      <c r="AZ754" s="13">
        <v>0</v>
      </c>
      <c r="BA754" s="37" t="s">
        <v>956</v>
      </c>
      <c r="BB754" s="11">
        <v>0</v>
      </c>
      <c r="BC754" s="11">
        <v>0</v>
      </c>
      <c r="BD754" s="11">
        <v>0</v>
      </c>
      <c r="BE754" s="11">
        <v>0</v>
      </c>
      <c r="BF754" s="11">
        <v>0</v>
      </c>
      <c r="BG754" s="11">
        <v>0</v>
      </c>
      <c r="BH754" s="9">
        <v>0</v>
      </c>
    </row>
    <row r="755" spans="3:60" ht="20.100000000000001" customHeight="1">
      <c r="C755" s="18">
        <v>70105002</v>
      </c>
      <c r="D755" s="19" t="s">
        <v>352</v>
      </c>
      <c r="E755" s="18">
        <v>1</v>
      </c>
      <c r="F755" s="18">
        <v>60010500</v>
      </c>
      <c r="G755" s="18">
        <v>0</v>
      </c>
      <c r="H755" s="13">
        <v>0</v>
      </c>
      <c r="I755" s="18">
        <v>1</v>
      </c>
      <c r="J755" s="18">
        <v>0</v>
      </c>
      <c r="K755" s="18">
        <v>0</v>
      </c>
      <c r="L755" s="18">
        <v>0</v>
      </c>
      <c r="M755" s="18">
        <v>0</v>
      </c>
      <c r="N755" s="18">
        <v>1</v>
      </c>
      <c r="O755" s="18">
        <v>2</v>
      </c>
      <c r="P755" s="18">
        <v>0.6</v>
      </c>
      <c r="Q755" s="18">
        <v>0</v>
      </c>
      <c r="R755" s="6">
        <v>0</v>
      </c>
      <c r="S755" s="13">
        <v>0</v>
      </c>
      <c r="T755" s="11">
        <v>1</v>
      </c>
      <c r="U755" s="18">
        <v>2</v>
      </c>
      <c r="V755" s="18">
        <v>0</v>
      </c>
      <c r="W755" s="18">
        <v>0</v>
      </c>
      <c r="X755" s="18">
        <v>0</v>
      </c>
      <c r="Y755" s="18">
        <v>0</v>
      </c>
      <c r="Z755" s="18">
        <v>0</v>
      </c>
      <c r="AA755" s="18">
        <v>0</v>
      </c>
      <c r="AB755" s="18">
        <v>0</v>
      </c>
      <c r="AC755" s="18">
        <v>0</v>
      </c>
      <c r="AD755" s="11">
        <v>99999</v>
      </c>
      <c r="AE755" s="18">
        <v>0</v>
      </c>
      <c r="AF755" s="18">
        <v>0</v>
      </c>
      <c r="AG755" s="6">
        <v>2</v>
      </c>
      <c r="AH755" s="6">
        <v>0</v>
      </c>
      <c r="AI755" s="6">
        <v>0</v>
      </c>
      <c r="AJ755" s="18">
        <v>0</v>
      </c>
      <c r="AK755" s="18">
        <v>0</v>
      </c>
      <c r="AL755" s="18">
        <v>0</v>
      </c>
      <c r="AM755" s="18">
        <v>0</v>
      </c>
      <c r="AN755" s="18">
        <v>1000</v>
      </c>
      <c r="AO755" s="18">
        <v>0</v>
      </c>
      <c r="AP755" s="18">
        <v>0</v>
      </c>
      <c r="AQ755" s="6">
        <v>90104002</v>
      </c>
      <c r="AR755" s="18" t="s">
        <v>137</v>
      </c>
      <c r="AS755" s="19" t="s">
        <v>138</v>
      </c>
      <c r="AT755" s="18" t="s">
        <v>229</v>
      </c>
      <c r="AU755" s="18">
        <v>0</v>
      </c>
      <c r="AV755" s="18">
        <v>0</v>
      </c>
      <c r="AW755" s="19" t="s">
        <v>139</v>
      </c>
      <c r="AX755" s="19" t="s">
        <v>137</v>
      </c>
      <c r="AY755" s="13">
        <v>0</v>
      </c>
      <c r="AZ755" s="13">
        <v>0</v>
      </c>
      <c r="BA755" s="58" t="s">
        <v>353</v>
      </c>
      <c r="BB755" s="18">
        <v>0</v>
      </c>
      <c r="BC755" s="11">
        <v>0</v>
      </c>
      <c r="BD755" s="18">
        <v>0</v>
      </c>
      <c r="BE755" s="18">
        <v>0</v>
      </c>
      <c r="BF755" s="18">
        <v>0</v>
      </c>
      <c r="BG755" s="18">
        <v>0</v>
      </c>
      <c r="BH755" s="9">
        <v>0</v>
      </c>
    </row>
    <row r="756" spans="3:60" ht="20.100000000000001" customHeight="1">
      <c r="C756" s="18">
        <v>70105003</v>
      </c>
      <c r="D756" s="12" t="s">
        <v>957</v>
      </c>
      <c r="E756" s="18">
        <v>1</v>
      </c>
      <c r="F756" s="11">
        <v>60010300</v>
      </c>
      <c r="G756" s="18">
        <v>0</v>
      </c>
      <c r="H756" s="13">
        <v>0</v>
      </c>
      <c r="I756" s="18">
        <v>1</v>
      </c>
      <c r="J756" s="18">
        <v>0</v>
      </c>
      <c r="K756" s="18">
        <v>0</v>
      </c>
      <c r="L756" s="11">
        <v>0</v>
      </c>
      <c r="M756" s="11">
        <v>0</v>
      </c>
      <c r="N756" s="11">
        <v>1</v>
      </c>
      <c r="O756" s="11">
        <v>2</v>
      </c>
      <c r="P756" s="11">
        <v>0.8</v>
      </c>
      <c r="Q756" s="11">
        <v>0</v>
      </c>
      <c r="R756" s="6">
        <v>0</v>
      </c>
      <c r="S756" s="11">
        <v>0</v>
      </c>
      <c r="T756" s="11">
        <v>1</v>
      </c>
      <c r="U756" s="11">
        <v>2</v>
      </c>
      <c r="V756" s="11">
        <v>0</v>
      </c>
      <c r="W756" s="11">
        <v>0</v>
      </c>
      <c r="X756" s="11">
        <v>0</v>
      </c>
      <c r="Y756" s="11">
        <v>0</v>
      </c>
      <c r="Z756" s="11">
        <v>0</v>
      </c>
      <c r="AA756" s="11">
        <v>0</v>
      </c>
      <c r="AB756" s="11">
        <v>0</v>
      </c>
      <c r="AC756" s="11">
        <v>0</v>
      </c>
      <c r="AD756" s="11">
        <v>20</v>
      </c>
      <c r="AE756" s="11">
        <v>0</v>
      </c>
      <c r="AF756" s="11">
        <v>0</v>
      </c>
      <c r="AG756" s="6">
        <v>2</v>
      </c>
      <c r="AH756" s="6">
        <v>2</v>
      </c>
      <c r="AI756" s="6">
        <v>1.5</v>
      </c>
      <c r="AJ756" s="11">
        <v>0</v>
      </c>
      <c r="AK756" s="11">
        <v>0</v>
      </c>
      <c r="AL756" s="11">
        <v>0</v>
      </c>
      <c r="AM756" s="11">
        <v>1</v>
      </c>
      <c r="AN756" s="11">
        <v>3000</v>
      </c>
      <c r="AO756" s="11">
        <v>0.5</v>
      </c>
      <c r="AP756" s="11">
        <v>0</v>
      </c>
      <c r="AQ756" s="6">
        <v>0</v>
      </c>
      <c r="AR756" s="11" t="s">
        <v>137</v>
      </c>
      <c r="AS756" s="19" t="s">
        <v>138</v>
      </c>
      <c r="AT756" s="11" t="s">
        <v>367</v>
      </c>
      <c r="AU756" s="18">
        <v>0</v>
      </c>
      <c r="AV756" s="18">
        <v>0</v>
      </c>
      <c r="AW756" s="12" t="s">
        <v>326</v>
      </c>
      <c r="AX756" s="11" t="s">
        <v>958</v>
      </c>
      <c r="AY756" s="13">
        <v>0</v>
      </c>
      <c r="AZ756" s="13">
        <v>0</v>
      </c>
      <c r="BA756" s="37" t="s">
        <v>959</v>
      </c>
      <c r="BB756" s="11">
        <v>0</v>
      </c>
      <c r="BC756" s="11">
        <v>0</v>
      </c>
      <c r="BD756" s="11">
        <v>0</v>
      </c>
      <c r="BE756" s="11">
        <v>0</v>
      </c>
      <c r="BF756" s="11">
        <v>0</v>
      </c>
      <c r="BG756" s="11">
        <v>0</v>
      </c>
      <c r="BH756" s="9">
        <v>0</v>
      </c>
    </row>
    <row r="757" spans="3:60" ht="20.100000000000001" customHeight="1">
      <c r="C757" s="18">
        <v>70105004</v>
      </c>
      <c r="D757" s="19" t="s">
        <v>400</v>
      </c>
      <c r="E757" s="18">
        <v>1</v>
      </c>
      <c r="F757" s="18">
        <v>60010500</v>
      </c>
      <c r="G757" s="18">
        <v>0</v>
      </c>
      <c r="H757" s="13">
        <v>0</v>
      </c>
      <c r="I757" s="18">
        <v>1</v>
      </c>
      <c r="J757" s="18">
        <v>0</v>
      </c>
      <c r="K757" s="18">
        <v>0</v>
      </c>
      <c r="L757" s="18">
        <v>0</v>
      </c>
      <c r="M757" s="18">
        <v>0</v>
      </c>
      <c r="N757" s="18">
        <v>1</v>
      </c>
      <c r="O757" s="18">
        <v>2</v>
      </c>
      <c r="P757" s="18">
        <v>0.6</v>
      </c>
      <c r="Q757" s="18">
        <v>0</v>
      </c>
      <c r="R757" s="6">
        <v>0</v>
      </c>
      <c r="S757" s="13">
        <v>0</v>
      </c>
      <c r="T757" s="11">
        <v>1</v>
      </c>
      <c r="U757" s="18">
        <v>2</v>
      </c>
      <c r="V757" s="18">
        <v>0</v>
      </c>
      <c r="W757" s="18">
        <v>0</v>
      </c>
      <c r="X757" s="18">
        <v>0</v>
      </c>
      <c r="Y757" s="18">
        <v>0</v>
      </c>
      <c r="Z757" s="18">
        <v>0</v>
      </c>
      <c r="AA757" s="18">
        <v>0</v>
      </c>
      <c r="AB757" s="18">
        <v>0</v>
      </c>
      <c r="AC757" s="18">
        <v>0</v>
      </c>
      <c r="AD757" s="18">
        <v>20</v>
      </c>
      <c r="AE757" s="18">
        <v>0</v>
      </c>
      <c r="AF757" s="18">
        <v>0</v>
      </c>
      <c r="AG757" s="6">
        <v>2</v>
      </c>
      <c r="AH757" s="6">
        <v>0</v>
      </c>
      <c r="AI757" s="6">
        <v>0</v>
      </c>
      <c r="AJ757" s="18">
        <v>0</v>
      </c>
      <c r="AK757" s="18">
        <v>0</v>
      </c>
      <c r="AL757" s="18">
        <v>0</v>
      </c>
      <c r="AM757" s="18">
        <v>0</v>
      </c>
      <c r="AN757" s="18">
        <v>1000</v>
      </c>
      <c r="AO757" s="18">
        <v>0</v>
      </c>
      <c r="AP757" s="18">
        <v>0</v>
      </c>
      <c r="AQ757" s="6">
        <v>90103001</v>
      </c>
      <c r="AR757" s="18" t="s">
        <v>137</v>
      </c>
      <c r="AS757" s="19" t="s">
        <v>137</v>
      </c>
      <c r="AT757" s="18" t="s">
        <v>229</v>
      </c>
      <c r="AU757" s="18">
        <v>0</v>
      </c>
      <c r="AV757" s="18">
        <v>40000003</v>
      </c>
      <c r="AW757" s="19" t="s">
        <v>139</v>
      </c>
      <c r="AX757" s="19" t="s">
        <v>137</v>
      </c>
      <c r="AY757" s="13">
        <v>0</v>
      </c>
      <c r="AZ757" s="13">
        <v>0</v>
      </c>
      <c r="BA757" s="58" t="s">
        <v>946</v>
      </c>
      <c r="BB757" s="18">
        <v>0</v>
      </c>
      <c r="BC757" s="11">
        <v>0</v>
      </c>
      <c r="BD757" s="18">
        <v>0</v>
      </c>
      <c r="BE757" s="18">
        <v>0</v>
      </c>
      <c r="BF757" s="18">
        <v>0</v>
      </c>
      <c r="BG757" s="18">
        <v>0</v>
      </c>
      <c r="BH757" s="9">
        <v>0</v>
      </c>
    </row>
    <row r="758" spans="3:60" ht="20.100000000000001" customHeight="1">
      <c r="C758" s="18">
        <v>70106001</v>
      </c>
      <c r="D758" s="19" t="s">
        <v>960</v>
      </c>
      <c r="E758" s="18">
        <v>1</v>
      </c>
      <c r="F758" s="18">
        <v>60010300</v>
      </c>
      <c r="G758" s="18">
        <v>0</v>
      </c>
      <c r="H758" s="13">
        <v>0</v>
      </c>
      <c r="I758" s="18">
        <v>1</v>
      </c>
      <c r="J758" s="18">
        <v>0</v>
      </c>
      <c r="K758" s="18">
        <v>0</v>
      </c>
      <c r="L758" s="18">
        <v>0</v>
      </c>
      <c r="M758" s="18">
        <v>0</v>
      </c>
      <c r="N758" s="18">
        <v>1</v>
      </c>
      <c r="O758" s="18">
        <v>1</v>
      </c>
      <c r="P758" s="18">
        <v>0.5</v>
      </c>
      <c r="Q758" s="18">
        <v>0</v>
      </c>
      <c r="R758" s="6">
        <v>0</v>
      </c>
      <c r="S758" s="13">
        <v>0</v>
      </c>
      <c r="T758" s="11">
        <v>1</v>
      </c>
      <c r="U758" s="18">
        <v>2</v>
      </c>
      <c r="V758" s="18">
        <v>0</v>
      </c>
      <c r="W758" s="18">
        <v>0.5</v>
      </c>
      <c r="X758" s="18">
        <v>0</v>
      </c>
      <c r="Y758" s="18">
        <v>0</v>
      </c>
      <c r="Z758" s="18">
        <v>0</v>
      </c>
      <c r="AA758" s="18">
        <v>0</v>
      </c>
      <c r="AB758" s="18">
        <v>0</v>
      </c>
      <c r="AC758" s="18">
        <v>0</v>
      </c>
      <c r="AD758" s="18">
        <v>15</v>
      </c>
      <c r="AE758" s="18">
        <v>1</v>
      </c>
      <c r="AF758" s="18">
        <v>3</v>
      </c>
      <c r="AG758" s="6">
        <v>1</v>
      </c>
      <c r="AH758" s="6">
        <v>0</v>
      </c>
      <c r="AI758" s="6">
        <v>1.5</v>
      </c>
      <c r="AJ758" s="18">
        <v>0</v>
      </c>
      <c r="AK758" s="18">
        <v>0</v>
      </c>
      <c r="AL758" s="18">
        <v>0</v>
      </c>
      <c r="AM758" s="18">
        <v>1</v>
      </c>
      <c r="AN758" s="18">
        <v>360000</v>
      </c>
      <c r="AO758" s="18">
        <v>0.5</v>
      </c>
      <c r="AP758" s="18">
        <v>0</v>
      </c>
      <c r="AQ758" s="6">
        <v>0</v>
      </c>
      <c r="AR758" s="18" t="s">
        <v>961</v>
      </c>
      <c r="AS758" s="19" t="s">
        <v>138</v>
      </c>
      <c r="AT758" s="18" t="s">
        <v>367</v>
      </c>
      <c r="AU758" s="18">
        <v>10002001</v>
      </c>
      <c r="AV758" s="18">
        <v>70106001</v>
      </c>
      <c r="AW758" s="19" t="s">
        <v>212</v>
      </c>
      <c r="AX758" s="19" t="s">
        <v>962</v>
      </c>
      <c r="AY758" s="13">
        <v>0</v>
      </c>
      <c r="AZ758" s="13">
        <v>0</v>
      </c>
      <c r="BA758" s="58" t="s">
        <v>368</v>
      </c>
      <c r="BB758" s="18">
        <v>0</v>
      </c>
      <c r="BC758" s="11">
        <v>0</v>
      </c>
      <c r="BD758" s="18">
        <v>0</v>
      </c>
      <c r="BE758" s="18">
        <v>0</v>
      </c>
      <c r="BF758" s="18">
        <v>0</v>
      </c>
      <c r="BG758" s="18">
        <v>0</v>
      </c>
      <c r="BH758" s="9">
        <v>0</v>
      </c>
    </row>
    <row r="759" spans="3:60" ht="20.100000000000001" customHeight="1">
      <c r="C759" s="18">
        <v>70106002</v>
      </c>
      <c r="D759" s="12" t="s">
        <v>963</v>
      </c>
      <c r="E759" s="18">
        <v>1</v>
      </c>
      <c r="F759" s="11">
        <v>60010100</v>
      </c>
      <c r="G759" s="18">
        <v>0</v>
      </c>
      <c r="H759" s="13">
        <v>0</v>
      </c>
      <c r="I759" s="18">
        <v>1</v>
      </c>
      <c r="J759" s="18">
        <v>0</v>
      </c>
      <c r="K759" s="18">
        <v>0</v>
      </c>
      <c r="L759" s="11">
        <v>0</v>
      </c>
      <c r="M759" s="11">
        <v>0</v>
      </c>
      <c r="N759" s="11">
        <v>1</v>
      </c>
      <c r="O759" s="11">
        <v>1</v>
      </c>
      <c r="P759" s="11">
        <v>0.3</v>
      </c>
      <c r="Q759" s="11">
        <v>0</v>
      </c>
      <c r="R759" s="6">
        <v>0</v>
      </c>
      <c r="S759" s="11">
        <v>0</v>
      </c>
      <c r="T759" s="11">
        <v>1</v>
      </c>
      <c r="U759" s="11">
        <v>2</v>
      </c>
      <c r="V759" s="11">
        <v>0</v>
      </c>
      <c r="W759" s="11">
        <v>3</v>
      </c>
      <c r="X759" s="11">
        <v>0</v>
      </c>
      <c r="Y759" s="11">
        <v>0</v>
      </c>
      <c r="Z759" s="11">
        <v>0</v>
      </c>
      <c r="AA759" s="11">
        <v>0</v>
      </c>
      <c r="AB759" s="11">
        <v>0</v>
      </c>
      <c r="AC759" s="11">
        <v>0</v>
      </c>
      <c r="AD759" s="11">
        <v>12</v>
      </c>
      <c r="AE759" s="11">
        <v>1</v>
      </c>
      <c r="AF759" s="11">
        <v>3</v>
      </c>
      <c r="AG759" s="6">
        <v>6</v>
      </c>
      <c r="AH759" s="6">
        <v>1</v>
      </c>
      <c r="AI759" s="6">
        <v>1.5</v>
      </c>
      <c r="AJ759" s="11">
        <v>0</v>
      </c>
      <c r="AK759" s="11">
        <v>0</v>
      </c>
      <c r="AL759" s="11">
        <v>0</v>
      </c>
      <c r="AM759" s="11">
        <v>3</v>
      </c>
      <c r="AN759" s="11">
        <v>5000</v>
      </c>
      <c r="AO759" s="11">
        <v>3</v>
      </c>
      <c r="AP759" s="11">
        <v>0</v>
      </c>
      <c r="AQ759" s="6">
        <v>0</v>
      </c>
      <c r="AR759" s="11" t="s">
        <v>137</v>
      </c>
      <c r="AS759" s="19" t="s">
        <v>138</v>
      </c>
      <c r="AT759" s="11" t="s">
        <v>374</v>
      </c>
      <c r="AU759" s="18">
        <v>10000007</v>
      </c>
      <c r="AV759" s="18">
        <v>70106004</v>
      </c>
      <c r="AW759" s="12" t="s">
        <v>139</v>
      </c>
      <c r="AX759" s="11" t="s">
        <v>964</v>
      </c>
      <c r="AY759" s="13">
        <v>0</v>
      </c>
      <c r="AZ759" s="13">
        <v>0</v>
      </c>
      <c r="BA759" s="37" t="s">
        <v>965</v>
      </c>
      <c r="BB759" s="11">
        <v>0</v>
      </c>
      <c r="BC759" s="11">
        <v>0</v>
      </c>
      <c r="BD759" s="11">
        <v>0</v>
      </c>
      <c r="BE759" s="11">
        <v>0</v>
      </c>
      <c r="BF759" s="11">
        <v>0</v>
      </c>
      <c r="BG759" s="11">
        <v>0</v>
      </c>
      <c r="BH759" s="9">
        <v>0</v>
      </c>
    </row>
    <row r="760" spans="3:60" ht="19.5" customHeight="1">
      <c r="C760" s="18">
        <v>70106003</v>
      </c>
      <c r="D760" s="19" t="s">
        <v>966</v>
      </c>
      <c r="E760" s="18">
        <v>1</v>
      </c>
      <c r="F760" s="18">
        <v>60010300</v>
      </c>
      <c r="G760" s="18">
        <v>0</v>
      </c>
      <c r="H760" s="13">
        <v>0</v>
      </c>
      <c r="I760" s="18">
        <v>1</v>
      </c>
      <c r="J760" s="18">
        <v>0</v>
      </c>
      <c r="K760" s="18">
        <v>0</v>
      </c>
      <c r="L760" s="18">
        <v>0</v>
      </c>
      <c r="M760" s="18">
        <v>0</v>
      </c>
      <c r="N760" s="18">
        <v>1</v>
      </c>
      <c r="O760" s="18">
        <v>1</v>
      </c>
      <c r="P760" s="18">
        <v>0.5</v>
      </c>
      <c r="Q760" s="18">
        <v>0</v>
      </c>
      <c r="R760" s="6">
        <v>0</v>
      </c>
      <c r="S760" s="13">
        <v>0</v>
      </c>
      <c r="T760" s="11">
        <v>1</v>
      </c>
      <c r="U760" s="18">
        <v>2</v>
      </c>
      <c r="V760" s="18">
        <v>0</v>
      </c>
      <c r="W760" s="18">
        <v>3</v>
      </c>
      <c r="X760" s="18">
        <v>0</v>
      </c>
      <c r="Y760" s="18">
        <v>0</v>
      </c>
      <c r="Z760" s="18">
        <v>0</v>
      </c>
      <c r="AA760" s="18">
        <v>0</v>
      </c>
      <c r="AB760" s="18">
        <v>0</v>
      </c>
      <c r="AC760" s="18">
        <v>0</v>
      </c>
      <c r="AD760" s="18">
        <v>9</v>
      </c>
      <c r="AE760" s="18">
        <v>1</v>
      </c>
      <c r="AF760" s="18">
        <v>2</v>
      </c>
      <c r="AG760" s="6">
        <v>2</v>
      </c>
      <c r="AH760" s="6">
        <v>2</v>
      </c>
      <c r="AI760" s="6">
        <v>3</v>
      </c>
      <c r="AJ760" s="18">
        <v>0</v>
      </c>
      <c r="AK760" s="18">
        <v>0</v>
      </c>
      <c r="AL760" s="18">
        <v>0</v>
      </c>
      <c r="AM760" s="18">
        <v>2</v>
      </c>
      <c r="AN760" s="18">
        <v>30000</v>
      </c>
      <c r="AO760" s="18">
        <v>2</v>
      </c>
      <c r="AP760" s="18">
        <v>4</v>
      </c>
      <c r="AQ760" s="6">
        <v>0</v>
      </c>
      <c r="AR760" s="18" t="s">
        <v>137</v>
      </c>
      <c r="AS760" s="19" t="s">
        <v>138</v>
      </c>
      <c r="AT760" s="18" t="s">
        <v>367</v>
      </c>
      <c r="AU760" s="18">
        <v>10003002</v>
      </c>
      <c r="AV760" s="18">
        <v>70106005</v>
      </c>
      <c r="AW760" s="19" t="s">
        <v>514</v>
      </c>
      <c r="AX760" s="19">
        <v>0</v>
      </c>
      <c r="AY760" s="13">
        <v>0</v>
      </c>
      <c r="AZ760" s="13">
        <v>0</v>
      </c>
      <c r="BA760" s="58" t="s">
        <v>368</v>
      </c>
      <c r="BB760" s="18">
        <v>0</v>
      </c>
      <c r="BC760" s="11">
        <v>0</v>
      </c>
      <c r="BD760" s="18">
        <v>0</v>
      </c>
      <c r="BE760" s="18">
        <v>0</v>
      </c>
      <c r="BF760" s="18">
        <v>0</v>
      </c>
      <c r="BG760" s="18">
        <v>0</v>
      </c>
      <c r="BH760" s="9">
        <v>0</v>
      </c>
    </row>
    <row r="761" spans="3:60" ht="20.100000000000001" customHeight="1">
      <c r="C761" s="18">
        <v>70106004</v>
      </c>
      <c r="D761" s="19" t="s">
        <v>352</v>
      </c>
      <c r="E761" s="18">
        <v>1</v>
      </c>
      <c r="F761" s="18">
        <v>60010500</v>
      </c>
      <c r="G761" s="18">
        <v>0</v>
      </c>
      <c r="H761" s="13">
        <v>0</v>
      </c>
      <c r="I761" s="18">
        <v>1</v>
      </c>
      <c r="J761" s="18">
        <v>0</v>
      </c>
      <c r="K761" s="18">
        <v>0</v>
      </c>
      <c r="L761" s="18">
        <v>0</v>
      </c>
      <c r="M761" s="18">
        <v>0</v>
      </c>
      <c r="N761" s="18">
        <v>1</v>
      </c>
      <c r="O761" s="18">
        <v>2</v>
      </c>
      <c r="P761" s="18">
        <v>0.6</v>
      </c>
      <c r="Q761" s="18">
        <v>0</v>
      </c>
      <c r="R761" s="6">
        <v>0</v>
      </c>
      <c r="S761" s="13">
        <v>0</v>
      </c>
      <c r="T761" s="11">
        <v>1</v>
      </c>
      <c r="U761" s="18">
        <v>2</v>
      </c>
      <c r="V761" s="18">
        <v>0</v>
      </c>
      <c r="W761" s="18">
        <v>0</v>
      </c>
      <c r="X761" s="18">
        <v>0</v>
      </c>
      <c r="Y761" s="18">
        <v>0</v>
      </c>
      <c r="Z761" s="18">
        <v>0</v>
      </c>
      <c r="AA761" s="18">
        <v>0</v>
      </c>
      <c r="AB761" s="18">
        <v>0</v>
      </c>
      <c r="AC761" s="18">
        <v>0</v>
      </c>
      <c r="AD761" s="11">
        <v>30</v>
      </c>
      <c r="AE761" s="18">
        <v>0</v>
      </c>
      <c r="AF761" s="18">
        <v>0</v>
      </c>
      <c r="AG761" s="6">
        <v>2</v>
      </c>
      <c r="AH761" s="6">
        <v>0</v>
      </c>
      <c r="AI761" s="6">
        <v>0</v>
      </c>
      <c r="AJ761" s="18">
        <v>0</v>
      </c>
      <c r="AK761" s="18">
        <v>0</v>
      </c>
      <c r="AL761" s="18">
        <v>0</v>
      </c>
      <c r="AM761" s="18">
        <v>0</v>
      </c>
      <c r="AN761" s="18">
        <v>1000</v>
      </c>
      <c r="AO761" s="18">
        <v>0</v>
      </c>
      <c r="AP761" s="18">
        <v>0</v>
      </c>
      <c r="AQ761" s="6">
        <v>90104002</v>
      </c>
      <c r="AR761" s="18" t="s">
        <v>137</v>
      </c>
      <c r="AS761" s="19" t="s">
        <v>138</v>
      </c>
      <c r="AT761" s="18" t="s">
        <v>229</v>
      </c>
      <c r="AU761" s="18">
        <v>0</v>
      </c>
      <c r="AV761" s="18">
        <v>0</v>
      </c>
      <c r="AW761" s="19" t="s">
        <v>139</v>
      </c>
      <c r="AX761" s="19" t="s">
        <v>137</v>
      </c>
      <c r="AY761" s="13">
        <v>0</v>
      </c>
      <c r="AZ761" s="13">
        <v>0</v>
      </c>
      <c r="BA761" s="58" t="s">
        <v>967</v>
      </c>
      <c r="BB761" s="18">
        <v>0</v>
      </c>
      <c r="BC761" s="11">
        <v>0</v>
      </c>
      <c r="BD761" s="18">
        <v>0</v>
      </c>
      <c r="BE761" s="18">
        <v>0</v>
      </c>
      <c r="BF761" s="18">
        <v>0</v>
      </c>
      <c r="BG761" s="18">
        <v>0</v>
      </c>
      <c r="BH761" s="9">
        <v>0</v>
      </c>
    </row>
    <row r="762" spans="3:60" ht="20.100000000000001" customHeight="1">
      <c r="C762" s="18">
        <v>70106005</v>
      </c>
      <c r="D762" s="12" t="s">
        <v>940</v>
      </c>
      <c r="E762" s="18">
        <v>1</v>
      </c>
      <c r="F762" s="11">
        <v>60010300</v>
      </c>
      <c r="G762" s="18">
        <v>0</v>
      </c>
      <c r="H762" s="13">
        <v>0</v>
      </c>
      <c r="I762" s="18">
        <v>1</v>
      </c>
      <c r="J762" s="18">
        <v>0</v>
      </c>
      <c r="K762" s="18">
        <v>0</v>
      </c>
      <c r="L762" s="11">
        <v>0</v>
      </c>
      <c r="M762" s="11">
        <v>0</v>
      </c>
      <c r="N762" s="11">
        <v>1</v>
      </c>
      <c r="O762" s="11">
        <v>1</v>
      </c>
      <c r="P762" s="11">
        <v>0.6</v>
      </c>
      <c r="Q762" s="11">
        <v>0</v>
      </c>
      <c r="R762" s="6">
        <v>0</v>
      </c>
      <c r="S762" s="11">
        <v>0</v>
      </c>
      <c r="T762" s="11">
        <v>1</v>
      </c>
      <c r="U762" s="11">
        <v>2</v>
      </c>
      <c r="V762" s="11">
        <v>0</v>
      </c>
      <c r="W762" s="11">
        <v>0</v>
      </c>
      <c r="X762" s="11">
        <v>0</v>
      </c>
      <c r="Y762" s="11">
        <v>0</v>
      </c>
      <c r="Z762" s="11">
        <v>0</v>
      </c>
      <c r="AA762" s="11">
        <v>0</v>
      </c>
      <c r="AB762" s="11">
        <v>0</v>
      </c>
      <c r="AC762" s="11">
        <v>0</v>
      </c>
      <c r="AD762" s="11">
        <v>20</v>
      </c>
      <c r="AE762" s="11">
        <v>0</v>
      </c>
      <c r="AF762" s="11">
        <v>0</v>
      </c>
      <c r="AG762" s="6">
        <v>2</v>
      </c>
      <c r="AH762" s="6">
        <v>2</v>
      </c>
      <c r="AI762" s="6">
        <v>1.5</v>
      </c>
      <c r="AJ762" s="11">
        <v>0</v>
      </c>
      <c r="AK762" s="11">
        <v>0</v>
      </c>
      <c r="AL762" s="11">
        <v>0</v>
      </c>
      <c r="AM762" s="11">
        <v>1</v>
      </c>
      <c r="AN762" s="11">
        <v>3000</v>
      </c>
      <c r="AO762" s="11">
        <v>0.5</v>
      </c>
      <c r="AP762" s="11">
        <v>0</v>
      </c>
      <c r="AQ762" s="6">
        <v>0</v>
      </c>
      <c r="AR762" s="11" t="s">
        <v>137</v>
      </c>
      <c r="AS762" s="19" t="s">
        <v>138</v>
      </c>
      <c r="AT762" s="11" t="s">
        <v>367</v>
      </c>
      <c r="AU762" s="18">
        <v>0</v>
      </c>
      <c r="AV762" s="18">
        <v>0</v>
      </c>
      <c r="AW762" s="12" t="s">
        <v>326</v>
      </c>
      <c r="AX762" s="11" t="s">
        <v>968</v>
      </c>
      <c r="AY762" s="13">
        <v>0</v>
      </c>
      <c r="AZ762" s="13">
        <v>0</v>
      </c>
      <c r="BA762" s="37" t="s">
        <v>969</v>
      </c>
      <c r="BB762" s="11">
        <v>0</v>
      </c>
      <c r="BC762" s="11">
        <v>0</v>
      </c>
      <c r="BD762" s="11">
        <v>0</v>
      </c>
      <c r="BE762" s="11">
        <v>0</v>
      </c>
      <c r="BF762" s="11">
        <v>0</v>
      </c>
      <c r="BG762" s="11">
        <v>0</v>
      </c>
      <c r="BH762" s="9">
        <v>0</v>
      </c>
    </row>
    <row r="763" spans="3:60" ht="19.5" customHeight="1">
      <c r="C763" s="18">
        <v>70107001</v>
      </c>
      <c r="D763" s="12" t="s">
        <v>372</v>
      </c>
      <c r="E763" s="18">
        <v>1</v>
      </c>
      <c r="F763" s="11">
        <v>60010100</v>
      </c>
      <c r="G763" s="18">
        <v>0</v>
      </c>
      <c r="H763" s="13">
        <v>0</v>
      </c>
      <c r="I763" s="18">
        <v>1</v>
      </c>
      <c r="J763" s="18">
        <v>0</v>
      </c>
      <c r="K763" s="18">
        <v>0</v>
      </c>
      <c r="L763" s="11">
        <v>0</v>
      </c>
      <c r="M763" s="11">
        <v>0</v>
      </c>
      <c r="N763" s="11">
        <v>1</v>
      </c>
      <c r="O763" s="11">
        <v>1</v>
      </c>
      <c r="P763" s="11">
        <v>0.3</v>
      </c>
      <c r="Q763" s="11">
        <v>0</v>
      </c>
      <c r="R763" s="6">
        <v>0</v>
      </c>
      <c r="S763" s="11">
        <v>0</v>
      </c>
      <c r="T763" s="11">
        <v>1</v>
      </c>
      <c r="U763" s="11">
        <v>2</v>
      </c>
      <c r="V763" s="11">
        <v>0</v>
      </c>
      <c r="W763" s="11">
        <v>3</v>
      </c>
      <c r="X763" s="11">
        <v>0</v>
      </c>
      <c r="Y763" s="11">
        <v>1</v>
      </c>
      <c r="Z763" s="11">
        <v>0</v>
      </c>
      <c r="AA763" s="11">
        <v>0</v>
      </c>
      <c r="AB763" s="11">
        <v>0</v>
      </c>
      <c r="AC763" s="11">
        <v>0</v>
      </c>
      <c r="AD763" s="11">
        <v>12</v>
      </c>
      <c r="AE763" s="11">
        <v>1</v>
      </c>
      <c r="AF763" s="11" t="s">
        <v>373</v>
      </c>
      <c r="AG763" s="6">
        <v>1</v>
      </c>
      <c r="AH763" s="6">
        <v>1</v>
      </c>
      <c r="AI763" s="6">
        <v>3</v>
      </c>
      <c r="AJ763" s="11">
        <v>0</v>
      </c>
      <c r="AK763" s="11">
        <v>0</v>
      </c>
      <c r="AL763" s="11">
        <v>0</v>
      </c>
      <c r="AM763" s="11">
        <v>3</v>
      </c>
      <c r="AN763" s="11">
        <v>5000</v>
      </c>
      <c r="AO763" s="11">
        <v>2.5</v>
      </c>
      <c r="AP763" s="11">
        <v>0</v>
      </c>
      <c r="AQ763" s="6">
        <v>0</v>
      </c>
      <c r="AR763" s="11" t="s">
        <v>137</v>
      </c>
      <c r="AS763" s="19" t="s">
        <v>196</v>
      </c>
      <c r="AT763" s="11" t="s">
        <v>374</v>
      </c>
      <c r="AU763" s="18">
        <v>10000007</v>
      </c>
      <c r="AV763" s="18">
        <v>70107001</v>
      </c>
      <c r="AW763" s="12" t="s">
        <v>139</v>
      </c>
      <c r="AX763" s="11">
        <v>0</v>
      </c>
      <c r="AY763" s="13">
        <v>0</v>
      </c>
      <c r="AZ763" s="13">
        <v>0</v>
      </c>
      <c r="BA763" s="37" t="s">
        <v>375</v>
      </c>
      <c r="BB763" s="11">
        <v>0</v>
      </c>
      <c r="BC763" s="11">
        <v>0</v>
      </c>
      <c r="BD763" s="11">
        <v>0</v>
      </c>
      <c r="BE763" s="11">
        <v>0</v>
      </c>
      <c r="BF763" s="11">
        <v>0</v>
      </c>
      <c r="BG763" s="11">
        <v>0</v>
      </c>
      <c r="BH763" s="9">
        <v>0</v>
      </c>
    </row>
    <row r="764" spans="3:60" ht="20.100000000000001" customHeight="1">
      <c r="C764" s="18">
        <v>70107002</v>
      </c>
      <c r="D764" s="12" t="s">
        <v>970</v>
      </c>
      <c r="E764" s="18">
        <v>1</v>
      </c>
      <c r="F764" s="11">
        <v>60010100</v>
      </c>
      <c r="G764" s="18">
        <v>0</v>
      </c>
      <c r="H764" s="13">
        <v>0</v>
      </c>
      <c r="I764" s="18">
        <v>1</v>
      </c>
      <c r="J764" s="18">
        <v>0</v>
      </c>
      <c r="K764" s="18">
        <v>0</v>
      </c>
      <c r="L764" s="11">
        <v>0</v>
      </c>
      <c r="M764" s="11">
        <v>0</v>
      </c>
      <c r="N764" s="11">
        <v>1</v>
      </c>
      <c r="O764" s="11">
        <v>1</v>
      </c>
      <c r="P764" s="11">
        <v>0.3</v>
      </c>
      <c r="Q764" s="11">
        <v>0</v>
      </c>
      <c r="R764" s="6">
        <v>0</v>
      </c>
      <c r="S764" s="11">
        <v>0</v>
      </c>
      <c r="T764" s="11">
        <v>1</v>
      </c>
      <c r="U764" s="11">
        <v>2</v>
      </c>
      <c r="V764" s="11">
        <v>0</v>
      </c>
      <c r="W764" s="11">
        <v>3</v>
      </c>
      <c r="X764" s="11">
        <v>0</v>
      </c>
      <c r="Y764" s="11">
        <v>1</v>
      </c>
      <c r="Z764" s="11">
        <v>0</v>
      </c>
      <c r="AA764" s="11">
        <v>0</v>
      </c>
      <c r="AB764" s="11">
        <v>0</v>
      </c>
      <c r="AC764" s="11">
        <v>0</v>
      </c>
      <c r="AD764" s="11">
        <v>12</v>
      </c>
      <c r="AE764" s="11">
        <v>1</v>
      </c>
      <c r="AF764" s="11">
        <v>3</v>
      </c>
      <c r="AG764" s="6">
        <v>4</v>
      </c>
      <c r="AH764" s="6">
        <v>1</v>
      </c>
      <c r="AI764" s="6">
        <v>1.5</v>
      </c>
      <c r="AJ764" s="11">
        <v>0</v>
      </c>
      <c r="AK764" s="11">
        <v>0</v>
      </c>
      <c r="AL764" s="11">
        <v>0</v>
      </c>
      <c r="AM764" s="11">
        <v>3</v>
      </c>
      <c r="AN764" s="11">
        <v>5000</v>
      </c>
      <c r="AO764" s="11">
        <v>3</v>
      </c>
      <c r="AP764" s="11">
        <v>0</v>
      </c>
      <c r="AQ764" s="6">
        <v>0</v>
      </c>
      <c r="AR764" s="11" t="s">
        <v>137</v>
      </c>
      <c r="AS764" s="19" t="s">
        <v>138</v>
      </c>
      <c r="AT764" s="11" t="s">
        <v>374</v>
      </c>
      <c r="AU764" s="18">
        <v>10000007</v>
      </c>
      <c r="AV764" s="18">
        <v>70103003</v>
      </c>
      <c r="AW764" s="12" t="s">
        <v>139</v>
      </c>
      <c r="AX764" s="11" t="s">
        <v>971</v>
      </c>
      <c r="AY764" s="13">
        <v>0</v>
      </c>
      <c r="AZ764" s="13">
        <v>0</v>
      </c>
      <c r="BA764" s="37" t="s">
        <v>972</v>
      </c>
      <c r="BB764" s="11">
        <v>0</v>
      </c>
      <c r="BC764" s="11">
        <v>0</v>
      </c>
      <c r="BD764" s="11">
        <v>0</v>
      </c>
      <c r="BE764" s="11">
        <v>0</v>
      </c>
      <c r="BF764" s="11">
        <v>0</v>
      </c>
      <c r="BG764" s="11">
        <v>0</v>
      </c>
      <c r="BH764" s="9">
        <v>0</v>
      </c>
    </row>
    <row r="765" spans="3:60" ht="20.100000000000001" customHeight="1">
      <c r="C765" s="18">
        <v>70107003</v>
      </c>
      <c r="D765" s="12" t="s">
        <v>973</v>
      </c>
      <c r="E765" s="11">
        <v>1</v>
      </c>
      <c r="F765" s="11">
        <v>60010100</v>
      </c>
      <c r="G765" s="18">
        <v>0</v>
      </c>
      <c r="H765" s="13">
        <v>0</v>
      </c>
      <c r="I765" s="18">
        <v>1</v>
      </c>
      <c r="J765" s="18">
        <v>0</v>
      </c>
      <c r="K765" s="18">
        <v>0</v>
      </c>
      <c r="L765" s="11">
        <v>0</v>
      </c>
      <c r="M765" s="11">
        <v>0</v>
      </c>
      <c r="N765" s="11">
        <v>1</v>
      </c>
      <c r="O765" s="11">
        <v>1</v>
      </c>
      <c r="P765" s="11">
        <v>0.3</v>
      </c>
      <c r="Q765" s="11">
        <v>0</v>
      </c>
      <c r="R765" s="6">
        <v>0</v>
      </c>
      <c r="S765" s="11">
        <v>0</v>
      </c>
      <c r="T765" s="11">
        <v>1</v>
      </c>
      <c r="U765" s="11">
        <v>2</v>
      </c>
      <c r="V765" s="11">
        <v>0</v>
      </c>
      <c r="W765" s="11">
        <v>3</v>
      </c>
      <c r="X765" s="11">
        <v>0</v>
      </c>
      <c r="Y765" s="11">
        <v>0</v>
      </c>
      <c r="Z765" s="11">
        <v>0</v>
      </c>
      <c r="AA765" s="11">
        <v>0</v>
      </c>
      <c r="AB765" s="11">
        <v>0</v>
      </c>
      <c r="AC765" s="11">
        <v>0</v>
      </c>
      <c r="AD765" s="11">
        <v>12</v>
      </c>
      <c r="AE765" s="11">
        <v>1</v>
      </c>
      <c r="AF765" s="11">
        <v>3</v>
      </c>
      <c r="AG765" s="6">
        <v>6</v>
      </c>
      <c r="AH765" s="6">
        <v>1</v>
      </c>
      <c r="AI765" s="6">
        <v>1.5</v>
      </c>
      <c r="AJ765" s="11">
        <v>0</v>
      </c>
      <c r="AK765" s="11">
        <v>0</v>
      </c>
      <c r="AL765" s="11">
        <v>0</v>
      </c>
      <c r="AM765" s="11">
        <v>3</v>
      </c>
      <c r="AN765" s="11">
        <v>5000</v>
      </c>
      <c r="AO765" s="11">
        <v>3</v>
      </c>
      <c r="AP765" s="11">
        <v>0</v>
      </c>
      <c r="AQ765" s="6">
        <v>0</v>
      </c>
      <c r="AR765" s="11" t="s">
        <v>137</v>
      </c>
      <c r="AS765" s="19" t="s">
        <v>179</v>
      </c>
      <c r="AT765" s="11" t="s">
        <v>374</v>
      </c>
      <c r="AU765" s="18">
        <v>10000007</v>
      </c>
      <c r="AV765" s="18">
        <v>70103003</v>
      </c>
      <c r="AW765" s="12" t="s">
        <v>139</v>
      </c>
      <c r="AX765" s="11" t="s">
        <v>974</v>
      </c>
      <c r="AY765" s="13">
        <v>0</v>
      </c>
      <c r="AZ765" s="13">
        <v>0</v>
      </c>
      <c r="BA765" s="37" t="s">
        <v>975</v>
      </c>
      <c r="BB765" s="11">
        <v>0</v>
      </c>
      <c r="BC765" s="11">
        <v>0</v>
      </c>
      <c r="BD765" s="11">
        <v>0</v>
      </c>
      <c r="BE765" s="11">
        <v>0</v>
      </c>
      <c r="BF765" s="11">
        <v>0</v>
      </c>
      <c r="BG765" s="11">
        <v>0</v>
      </c>
      <c r="BH765" s="9">
        <v>0</v>
      </c>
    </row>
    <row r="766" spans="3:60" ht="19.5" customHeight="1">
      <c r="C766" s="18">
        <v>70107004</v>
      </c>
      <c r="D766" s="19" t="s">
        <v>976</v>
      </c>
      <c r="E766" s="18">
        <v>1</v>
      </c>
      <c r="F766" s="18">
        <v>60010500</v>
      </c>
      <c r="G766" s="18">
        <v>0</v>
      </c>
      <c r="H766" s="13">
        <v>0</v>
      </c>
      <c r="I766" s="18">
        <v>1</v>
      </c>
      <c r="J766" s="18">
        <v>0</v>
      </c>
      <c r="K766" s="18">
        <v>0</v>
      </c>
      <c r="L766" s="18">
        <v>0</v>
      </c>
      <c r="M766" s="18">
        <v>0</v>
      </c>
      <c r="N766" s="18">
        <v>1</v>
      </c>
      <c r="O766" s="18">
        <v>2</v>
      </c>
      <c r="P766" s="18">
        <v>0.6</v>
      </c>
      <c r="Q766" s="18">
        <v>0</v>
      </c>
      <c r="R766" s="6">
        <v>0</v>
      </c>
      <c r="S766" s="13">
        <v>0</v>
      </c>
      <c r="T766" s="11">
        <v>1</v>
      </c>
      <c r="U766" s="18">
        <v>2</v>
      </c>
      <c r="V766" s="18">
        <v>0</v>
      </c>
      <c r="W766" s="18">
        <v>0</v>
      </c>
      <c r="X766" s="18">
        <v>0</v>
      </c>
      <c r="Y766" s="18">
        <v>0</v>
      </c>
      <c r="Z766" s="18">
        <v>0</v>
      </c>
      <c r="AA766" s="18">
        <v>0</v>
      </c>
      <c r="AB766" s="18">
        <v>0</v>
      </c>
      <c r="AC766" s="18">
        <v>0</v>
      </c>
      <c r="AD766" s="18">
        <v>20</v>
      </c>
      <c r="AE766" s="18">
        <v>0</v>
      </c>
      <c r="AF766" s="18">
        <v>0</v>
      </c>
      <c r="AG766" s="6">
        <v>2</v>
      </c>
      <c r="AH766" s="6">
        <v>0</v>
      </c>
      <c r="AI766" s="6">
        <v>0</v>
      </c>
      <c r="AJ766" s="18">
        <v>0</v>
      </c>
      <c r="AK766" s="18">
        <v>0</v>
      </c>
      <c r="AL766" s="18">
        <v>0</v>
      </c>
      <c r="AM766" s="18">
        <v>0</v>
      </c>
      <c r="AN766" s="18">
        <v>1000</v>
      </c>
      <c r="AO766" s="18">
        <v>0</v>
      </c>
      <c r="AP766" s="18">
        <v>0</v>
      </c>
      <c r="AQ766" s="6">
        <v>90102001</v>
      </c>
      <c r="AR766" s="18" t="s">
        <v>137</v>
      </c>
      <c r="AS766" s="19" t="s">
        <v>138</v>
      </c>
      <c r="AT766" s="18" t="s">
        <v>229</v>
      </c>
      <c r="AU766" s="18">
        <v>0</v>
      </c>
      <c r="AV766" s="18">
        <v>40000003</v>
      </c>
      <c r="AW766" s="19" t="s">
        <v>139</v>
      </c>
      <c r="AX766" s="19" t="s">
        <v>137</v>
      </c>
      <c r="AY766" s="13">
        <v>0</v>
      </c>
      <c r="AZ766" s="13">
        <v>0</v>
      </c>
      <c r="BA766" s="58" t="s">
        <v>977</v>
      </c>
      <c r="BB766" s="18">
        <v>0</v>
      </c>
      <c r="BC766" s="11">
        <v>0</v>
      </c>
      <c r="BD766" s="18">
        <v>0</v>
      </c>
      <c r="BE766" s="18">
        <v>0</v>
      </c>
      <c r="BF766" s="18">
        <v>0</v>
      </c>
      <c r="BG766" s="18">
        <v>0</v>
      </c>
      <c r="BH766" s="9">
        <v>0</v>
      </c>
    </row>
    <row r="767" spans="3:60" ht="20.100000000000001" customHeight="1">
      <c r="C767" s="18">
        <v>70107005</v>
      </c>
      <c r="D767" s="19" t="s">
        <v>978</v>
      </c>
      <c r="E767" s="18">
        <v>1</v>
      </c>
      <c r="F767" s="18">
        <v>60010500</v>
      </c>
      <c r="G767" s="18">
        <v>0</v>
      </c>
      <c r="H767" s="13">
        <v>0</v>
      </c>
      <c r="I767" s="18">
        <v>1</v>
      </c>
      <c r="J767" s="18">
        <v>0</v>
      </c>
      <c r="K767" s="18">
        <v>0</v>
      </c>
      <c r="L767" s="18">
        <v>0</v>
      </c>
      <c r="M767" s="18">
        <v>0</v>
      </c>
      <c r="N767" s="18">
        <v>1</v>
      </c>
      <c r="O767" s="18">
        <v>2</v>
      </c>
      <c r="P767" s="18">
        <v>0.6</v>
      </c>
      <c r="Q767" s="18">
        <v>0</v>
      </c>
      <c r="R767" s="6">
        <v>0</v>
      </c>
      <c r="S767" s="13">
        <v>0</v>
      </c>
      <c r="T767" s="11">
        <v>1</v>
      </c>
      <c r="U767" s="18">
        <v>2</v>
      </c>
      <c r="V767" s="18">
        <v>0</v>
      </c>
      <c r="W767" s="18">
        <v>0</v>
      </c>
      <c r="X767" s="18">
        <v>0</v>
      </c>
      <c r="Y767" s="18">
        <v>0</v>
      </c>
      <c r="Z767" s="18">
        <v>0</v>
      </c>
      <c r="AA767" s="18">
        <v>0</v>
      </c>
      <c r="AB767" s="18">
        <v>0</v>
      </c>
      <c r="AC767" s="18">
        <v>0</v>
      </c>
      <c r="AD767" s="11">
        <v>99999</v>
      </c>
      <c r="AE767" s="18">
        <v>0</v>
      </c>
      <c r="AF767" s="18">
        <v>0</v>
      </c>
      <c r="AG767" s="6">
        <v>2</v>
      </c>
      <c r="AH767" s="6">
        <v>0</v>
      </c>
      <c r="AI767" s="6">
        <v>0</v>
      </c>
      <c r="AJ767" s="18">
        <v>0</v>
      </c>
      <c r="AK767" s="18">
        <v>0</v>
      </c>
      <c r="AL767" s="18">
        <v>0</v>
      </c>
      <c r="AM767" s="18">
        <v>0</v>
      </c>
      <c r="AN767" s="18">
        <v>1000</v>
      </c>
      <c r="AO767" s="18">
        <v>0</v>
      </c>
      <c r="AP767" s="18">
        <v>0</v>
      </c>
      <c r="AQ767" s="6">
        <v>90104002</v>
      </c>
      <c r="AR767" s="18" t="s">
        <v>137</v>
      </c>
      <c r="AS767" s="19" t="s">
        <v>138</v>
      </c>
      <c r="AT767" s="18" t="s">
        <v>229</v>
      </c>
      <c r="AU767" s="18">
        <v>0</v>
      </c>
      <c r="AV767" s="18">
        <v>0</v>
      </c>
      <c r="AW767" s="19" t="s">
        <v>139</v>
      </c>
      <c r="AX767" s="19" t="s">
        <v>137</v>
      </c>
      <c r="AY767" s="13">
        <v>0</v>
      </c>
      <c r="AZ767" s="13">
        <v>0</v>
      </c>
      <c r="BA767" s="58" t="s">
        <v>353</v>
      </c>
      <c r="BB767" s="18">
        <v>0</v>
      </c>
      <c r="BC767" s="11">
        <v>0</v>
      </c>
      <c r="BD767" s="18">
        <v>0</v>
      </c>
      <c r="BE767" s="18">
        <v>0</v>
      </c>
      <c r="BF767" s="18">
        <v>0</v>
      </c>
      <c r="BG767" s="18">
        <v>0</v>
      </c>
      <c r="BH767" s="9">
        <v>0</v>
      </c>
    </row>
    <row r="768" spans="3:60" ht="20.100000000000001" customHeight="1">
      <c r="C768" s="18">
        <v>70107006</v>
      </c>
      <c r="D768" s="12" t="s">
        <v>957</v>
      </c>
      <c r="E768" s="11">
        <v>1</v>
      </c>
      <c r="F768" s="11">
        <v>60010300</v>
      </c>
      <c r="G768" s="18">
        <v>0</v>
      </c>
      <c r="H768" s="13">
        <v>0</v>
      </c>
      <c r="I768" s="18">
        <v>1</v>
      </c>
      <c r="J768" s="18">
        <v>0</v>
      </c>
      <c r="K768" s="18">
        <v>0</v>
      </c>
      <c r="L768" s="11">
        <v>0</v>
      </c>
      <c r="M768" s="11">
        <v>0</v>
      </c>
      <c r="N768" s="11">
        <v>1</v>
      </c>
      <c r="O768" s="11">
        <v>2</v>
      </c>
      <c r="P768" s="11">
        <v>0.8</v>
      </c>
      <c r="Q768" s="11">
        <v>0</v>
      </c>
      <c r="R768" s="6">
        <v>0</v>
      </c>
      <c r="S768" s="11">
        <v>0</v>
      </c>
      <c r="T768" s="11">
        <v>1</v>
      </c>
      <c r="U768" s="11">
        <v>2</v>
      </c>
      <c r="V768" s="11">
        <v>0</v>
      </c>
      <c r="W768" s="11">
        <v>0</v>
      </c>
      <c r="X768" s="11">
        <v>0</v>
      </c>
      <c r="Y768" s="11">
        <v>0</v>
      </c>
      <c r="Z768" s="11">
        <v>0</v>
      </c>
      <c r="AA768" s="11">
        <v>0</v>
      </c>
      <c r="AB768" s="11">
        <v>0</v>
      </c>
      <c r="AC768" s="11">
        <v>0</v>
      </c>
      <c r="AD768" s="11">
        <v>30</v>
      </c>
      <c r="AE768" s="11">
        <v>0</v>
      </c>
      <c r="AF768" s="11">
        <v>0</v>
      </c>
      <c r="AG768" s="6">
        <v>2</v>
      </c>
      <c r="AH768" s="6">
        <v>2</v>
      </c>
      <c r="AI768" s="6">
        <v>1.5</v>
      </c>
      <c r="AJ768" s="11">
        <v>0</v>
      </c>
      <c r="AK768" s="11">
        <v>0</v>
      </c>
      <c r="AL768" s="11">
        <v>0</v>
      </c>
      <c r="AM768" s="11">
        <v>1</v>
      </c>
      <c r="AN768" s="11">
        <v>3000</v>
      </c>
      <c r="AO768" s="11">
        <v>0.5</v>
      </c>
      <c r="AP768" s="11">
        <v>0</v>
      </c>
      <c r="AQ768" s="6">
        <v>0</v>
      </c>
      <c r="AR768" s="11" t="s">
        <v>137</v>
      </c>
      <c r="AS768" s="19" t="s">
        <v>138</v>
      </c>
      <c r="AT768" s="11" t="s">
        <v>367</v>
      </c>
      <c r="AU768" s="18">
        <v>0</v>
      </c>
      <c r="AV768" s="18">
        <v>0</v>
      </c>
      <c r="AW768" s="12" t="s">
        <v>326</v>
      </c>
      <c r="AX768" s="11" t="s">
        <v>979</v>
      </c>
      <c r="AY768" s="13">
        <v>0</v>
      </c>
      <c r="AZ768" s="13">
        <v>0</v>
      </c>
      <c r="BA768" s="37" t="s">
        <v>980</v>
      </c>
      <c r="BB768" s="11">
        <v>0</v>
      </c>
      <c r="BC768" s="11">
        <v>0</v>
      </c>
      <c r="BD768" s="11">
        <v>0</v>
      </c>
      <c r="BE768" s="11">
        <v>0</v>
      </c>
      <c r="BF768" s="11">
        <v>0</v>
      </c>
      <c r="BG768" s="11">
        <v>0</v>
      </c>
      <c r="BH768" s="9">
        <v>0</v>
      </c>
    </row>
    <row r="769" spans="3:60" ht="20.100000000000001" customHeight="1">
      <c r="C769" s="18">
        <v>70201001</v>
      </c>
      <c r="D769" s="12" t="s">
        <v>981</v>
      </c>
      <c r="E769" s="18">
        <v>1</v>
      </c>
      <c r="F769" s="11">
        <v>60010100</v>
      </c>
      <c r="G769" s="18">
        <v>0</v>
      </c>
      <c r="H769" s="13">
        <v>0</v>
      </c>
      <c r="I769" s="18">
        <v>1</v>
      </c>
      <c r="J769" s="18">
        <v>0</v>
      </c>
      <c r="K769" s="18">
        <v>0</v>
      </c>
      <c r="L769" s="11">
        <v>0</v>
      </c>
      <c r="M769" s="11">
        <v>0</v>
      </c>
      <c r="N769" s="11">
        <v>1</v>
      </c>
      <c r="O769" s="11">
        <v>1</v>
      </c>
      <c r="P769" s="11">
        <v>1</v>
      </c>
      <c r="Q769" s="11">
        <v>0</v>
      </c>
      <c r="R769" s="6">
        <v>0</v>
      </c>
      <c r="S769" s="11">
        <v>0</v>
      </c>
      <c r="T769" s="11">
        <v>1</v>
      </c>
      <c r="U769" s="11">
        <v>2</v>
      </c>
      <c r="V769" s="11">
        <v>0</v>
      </c>
      <c r="W769" s="11">
        <v>2</v>
      </c>
      <c r="X769" s="11">
        <v>0</v>
      </c>
      <c r="Y769" s="11">
        <v>1</v>
      </c>
      <c r="Z769" s="11">
        <v>0</v>
      </c>
      <c r="AA769" s="11">
        <v>0</v>
      </c>
      <c r="AB769" s="11">
        <v>0</v>
      </c>
      <c r="AC769" s="11">
        <v>0</v>
      </c>
      <c r="AD769" s="11">
        <v>12</v>
      </c>
      <c r="AE769" s="11">
        <v>2</v>
      </c>
      <c r="AF769" s="11" t="s">
        <v>146</v>
      </c>
      <c r="AG769" s="6">
        <v>0</v>
      </c>
      <c r="AH769" s="6">
        <v>0</v>
      </c>
      <c r="AI769" s="6">
        <v>1.5</v>
      </c>
      <c r="AJ769" s="11">
        <v>0</v>
      </c>
      <c r="AK769" s="11">
        <v>0</v>
      </c>
      <c r="AL769" s="11">
        <v>0</v>
      </c>
      <c r="AM769" s="11">
        <v>1</v>
      </c>
      <c r="AN769" s="11">
        <v>5000</v>
      </c>
      <c r="AO769" s="11">
        <v>0.5</v>
      </c>
      <c r="AP769" s="11">
        <v>0</v>
      </c>
      <c r="AQ769" s="6">
        <v>0</v>
      </c>
      <c r="AR769" s="11" t="s">
        <v>137</v>
      </c>
      <c r="AS769" s="19" t="s">
        <v>196</v>
      </c>
      <c r="AT769" s="11" t="s">
        <v>374</v>
      </c>
      <c r="AU769" s="18">
        <v>10000007</v>
      </c>
      <c r="AV769" s="18">
        <v>70201001</v>
      </c>
      <c r="AW769" s="12" t="s">
        <v>139</v>
      </c>
      <c r="AX769" s="11">
        <v>0</v>
      </c>
      <c r="AY769" s="13">
        <v>0</v>
      </c>
      <c r="AZ769" s="13">
        <v>0</v>
      </c>
      <c r="BA769" s="37" t="s">
        <v>982</v>
      </c>
      <c r="BB769" s="11">
        <v>0</v>
      </c>
      <c r="BC769" s="11">
        <v>0</v>
      </c>
      <c r="BD769" s="11">
        <v>0</v>
      </c>
      <c r="BE769" s="11">
        <v>0</v>
      </c>
      <c r="BF769" s="11">
        <v>0</v>
      </c>
      <c r="BG769" s="11">
        <v>0</v>
      </c>
      <c r="BH769" s="9">
        <v>0</v>
      </c>
    </row>
    <row r="770" spans="3:60" ht="20.100000000000001" customHeight="1">
      <c r="C770" s="18">
        <v>70201002</v>
      </c>
      <c r="D770" s="12" t="s">
        <v>369</v>
      </c>
      <c r="E770" s="11">
        <v>1</v>
      </c>
      <c r="F770" s="11">
        <v>60010300</v>
      </c>
      <c r="G770" s="18">
        <v>0</v>
      </c>
      <c r="H770" s="13">
        <v>0</v>
      </c>
      <c r="I770" s="18">
        <v>1</v>
      </c>
      <c r="J770" s="18">
        <v>0</v>
      </c>
      <c r="K770" s="18">
        <v>0</v>
      </c>
      <c r="L770" s="11">
        <v>0</v>
      </c>
      <c r="M770" s="11">
        <v>0</v>
      </c>
      <c r="N770" s="11">
        <v>1</v>
      </c>
      <c r="O770" s="11">
        <v>2</v>
      </c>
      <c r="P770" s="11">
        <v>0.8</v>
      </c>
      <c r="Q770" s="11">
        <v>0</v>
      </c>
      <c r="R770" s="6">
        <v>0</v>
      </c>
      <c r="S770" s="11">
        <v>0</v>
      </c>
      <c r="T770" s="11">
        <v>1</v>
      </c>
      <c r="U770" s="11">
        <v>2</v>
      </c>
      <c r="V770" s="11">
        <v>0</v>
      </c>
      <c r="W770" s="11">
        <v>0</v>
      </c>
      <c r="X770" s="11">
        <v>0</v>
      </c>
      <c r="Y770" s="11">
        <v>0</v>
      </c>
      <c r="Z770" s="11">
        <v>0</v>
      </c>
      <c r="AA770" s="11">
        <v>0</v>
      </c>
      <c r="AB770" s="11">
        <v>0</v>
      </c>
      <c r="AC770" s="11">
        <v>0</v>
      </c>
      <c r="AD770" s="11">
        <v>30</v>
      </c>
      <c r="AE770" s="11">
        <v>0</v>
      </c>
      <c r="AF770" s="11">
        <v>0</v>
      </c>
      <c r="AG770" s="6">
        <v>2</v>
      </c>
      <c r="AH770" s="6">
        <v>2</v>
      </c>
      <c r="AI770" s="6">
        <v>1.5</v>
      </c>
      <c r="AJ770" s="11">
        <v>0</v>
      </c>
      <c r="AK770" s="11">
        <v>0</v>
      </c>
      <c r="AL770" s="11">
        <v>0</v>
      </c>
      <c r="AM770" s="11">
        <v>1</v>
      </c>
      <c r="AN770" s="11">
        <v>3000</v>
      </c>
      <c r="AO770" s="11">
        <v>0.5</v>
      </c>
      <c r="AP770" s="11">
        <v>0</v>
      </c>
      <c r="AQ770" s="6">
        <v>0</v>
      </c>
      <c r="AR770" s="11" t="s">
        <v>137</v>
      </c>
      <c r="AS770" s="19" t="s">
        <v>179</v>
      </c>
      <c r="AT770" s="11" t="s">
        <v>367</v>
      </c>
      <c r="AU770" s="18">
        <v>0</v>
      </c>
      <c r="AV770" s="18">
        <v>0</v>
      </c>
      <c r="AW770" s="12" t="s">
        <v>326</v>
      </c>
      <c r="AX770" s="11" t="s">
        <v>983</v>
      </c>
      <c r="AY770" s="13">
        <v>0</v>
      </c>
      <c r="AZ770" s="13">
        <v>0</v>
      </c>
      <c r="BA770" s="37" t="s">
        <v>371</v>
      </c>
      <c r="BB770" s="11">
        <v>0</v>
      </c>
      <c r="BC770" s="11">
        <v>0</v>
      </c>
      <c r="BD770" s="11">
        <v>0</v>
      </c>
      <c r="BE770" s="11">
        <v>0</v>
      </c>
      <c r="BF770" s="11">
        <v>0</v>
      </c>
      <c r="BG770" s="11">
        <v>0</v>
      </c>
      <c r="BH770" s="9">
        <v>0</v>
      </c>
    </row>
    <row r="771" spans="3:60" ht="20.100000000000001" customHeight="1">
      <c r="C771" s="18">
        <v>70201003</v>
      </c>
      <c r="D771" s="12" t="s">
        <v>984</v>
      </c>
      <c r="E771" s="18">
        <v>1</v>
      </c>
      <c r="F771" s="11">
        <v>60010100</v>
      </c>
      <c r="G771" s="18">
        <v>0</v>
      </c>
      <c r="H771" s="13">
        <v>0</v>
      </c>
      <c r="I771" s="18">
        <v>1</v>
      </c>
      <c r="J771" s="18">
        <v>0</v>
      </c>
      <c r="K771" s="18">
        <v>0</v>
      </c>
      <c r="L771" s="11">
        <v>0</v>
      </c>
      <c r="M771" s="11">
        <v>0</v>
      </c>
      <c r="N771" s="11">
        <v>1</v>
      </c>
      <c r="O771" s="11">
        <v>1</v>
      </c>
      <c r="P771" s="11">
        <v>1</v>
      </c>
      <c r="Q771" s="11">
        <v>0</v>
      </c>
      <c r="R771" s="6">
        <v>0</v>
      </c>
      <c r="S771" s="11">
        <v>0</v>
      </c>
      <c r="T771" s="11">
        <v>1</v>
      </c>
      <c r="U771" s="11">
        <v>2</v>
      </c>
      <c r="V771" s="11">
        <v>0</v>
      </c>
      <c r="W771" s="11">
        <v>2</v>
      </c>
      <c r="X771" s="11">
        <v>0</v>
      </c>
      <c r="Y771" s="11">
        <v>1</v>
      </c>
      <c r="Z771" s="11">
        <v>0</v>
      </c>
      <c r="AA771" s="11">
        <v>0</v>
      </c>
      <c r="AB771" s="11">
        <v>0</v>
      </c>
      <c r="AC771" s="11">
        <v>0</v>
      </c>
      <c r="AD771" s="11">
        <v>15</v>
      </c>
      <c r="AE771" s="11">
        <v>1</v>
      </c>
      <c r="AF771" s="11" t="s">
        <v>985</v>
      </c>
      <c r="AG771" s="6">
        <v>0</v>
      </c>
      <c r="AH771" s="6">
        <v>1</v>
      </c>
      <c r="AI771" s="6">
        <v>2.5</v>
      </c>
      <c r="AJ771" s="11">
        <v>0</v>
      </c>
      <c r="AK771" s="11">
        <v>0</v>
      </c>
      <c r="AL771" s="11">
        <v>0</v>
      </c>
      <c r="AM771" s="11">
        <v>4</v>
      </c>
      <c r="AN771" s="11">
        <v>5000</v>
      </c>
      <c r="AO771" s="11">
        <v>3</v>
      </c>
      <c r="AP771" s="11">
        <v>0</v>
      </c>
      <c r="AQ771" s="6">
        <v>0</v>
      </c>
      <c r="AR771" s="11" t="s">
        <v>137</v>
      </c>
      <c r="AS771" s="19" t="s">
        <v>335</v>
      </c>
      <c r="AT771" s="11" t="s">
        <v>374</v>
      </c>
      <c r="AU771" s="18">
        <v>10000007</v>
      </c>
      <c r="AV771" s="18">
        <v>70201003</v>
      </c>
      <c r="AW771" s="12" t="s">
        <v>139</v>
      </c>
      <c r="AX771" s="11">
        <v>0</v>
      </c>
      <c r="AY771" s="13">
        <v>0</v>
      </c>
      <c r="AZ771" s="13">
        <v>0</v>
      </c>
      <c r="BA771" s="37" t="s">
        <v>986</v>
      </c>
      <c r="BB771" s="11">
        <v>0</v>
      </c>
      <c r="BC771" s="11">
        <v>0</v>
      </c>
      <c r="BD771" s="11">
        <v>0</v>
      </c>
      <c r="BE771" s="11">
        <v>0</v>
      </c>
      <c r="BF771" s="11">
        <v>0</v>
      </c>
      <c r="BG771" s="11">
        <v>0</v>
      </c>
      <c r="BH771" s="9">
        <v>0</v>
      </c>
    </row>
    <row r="772" spans="3:60" ht="20.100000000000001" customHeight="1">
      <c r="C772" s="18">
        <v>70201004</v>
      </c>
      <c r="D772" s="19" t="s">
        <v>987</v>
      </c>
      <c r="E772" s="18">
        <v>1</v>
      </c>
      <c r="F772" s="18">
        <v>60010500</v>
      </c>
      <c r="G772" s="18">
        <v>0</v>
      </c>
      <c r="H772" s="13">
        <v>0</v>
      </c>
      <c r="I772" s="18">
        <v>1</v>
      </c>
      <c r="J772" s="18">
        <v>0</v>
      </c>
      <c r="K772" s="18">
        <v>0</v>
      </c>
      <c r="L772" s="18">
        <v>0</v>
      </c>
      <c r="M772" s="18">
        <v>0</v>
      </c>
      <c r="N772" s="18">
        <v>1</v>
      </c>
      <c r="O772" s="18">
        <v>2</v>
      </c>
      <c r="P772" s="18">
        <v>0.3</v>
      </c>
      <c r="Q772" s="18">
        <v>0</v>
      </c>
      <c r="R772" s="6">
        <v>0</v>
      </c>
      <c r="S772" s="13">
        <v>0</v>
      </c>
      <c r="T772" s="11">
        <v>1</v>
      </c>
      <c r="U772" s="18">
        <v>2</v>
      </c>
      <c r="V772" s="18">
        <v>0</v>
      </c>
      <c r="W772" s="18">
        <v>0</v>
      </c>
      <c r="X772" s="18">
        <v>0</v>
      </c>
      <c r="Y772" s="18">
        <v>0</v>
      </c>
      <c r="Z772" s="18">
        <v>0</v>
      </c>
      <c r="AA772" s="18">
        <v>0</v>
      </c>
      <c r="AB772" s="11">
        <v>0</v>
      </c>
      <c r="AC772" s="18">
        <v>0</v>
      </c>
      <c r="AD772" s="11">
        <v>99999</v>
      </c>
      <c r="AE772" s="18">
        <v>0</v>
      </c>
      <c r="AF772" s="18">
        <v>0</v>
      </c>
      <c r="AG772" s="6">
        <v>2</v>
      </c>
      <c r="AH772" s="6">
        <v>0</v>
      </c>
      <c r="AI772" s="6">
        <v>0</v>
      </c>
      <c r="AJ772" s="18">
        <v>0</v>
      </c>
      <c r="AK772" s="18">
        <v>0</v>
      </c>
      <c r="AL772" s="18">
        <v>0</v>
      </c>
      <c r="AM772" s="18">
        <v>0</v>
      </c>
      <c r="AN772" s="18">
        <v>1000</v>
      </c>
      <c r="AO772" s="18">
        <v>0</v>
      </c>
      <c r="AP772" s="18">
        <v>0</v>
      </c>
      <c r="AQ772" s="6" t="s">
        <v>988</v>
      </c>
      <c r="AR772" s="18" t="s">
        <v>137</v>
      </c>
      <c r="AS772" s="19" t="s">
        <v>138</v>
      </c>
      <c r="AT772" s="18" t="s">
        <v>229</v>
      </c>
      <c r="AU772" s="18">
        <v>0</v>
      </c>
      <c r="AV772" s="18">
        <v>0</v>
      </c>
      <c r="AW772" s="19" t="s">
        <v>139</v>
      </c>
      <c r="AX772" s="19" t="s">
        <v>137</v>
      </c>
      <c r="AY772" s="13">
        <v>0</v>
      </c>
      <c r="AZ772" s="13">
        <v>0</v>
      </c>
      <c r="BA772" s="58" t="s">
        <v>989</v>
      </c>
      <c r="BB772" s="18">
        <v>0</v>
      </c>
      <c r="BC772" s="11">
        <v>0</v>
      </c>
      <c r="BD772" s="18">
        <v>0</v>
      </c>
      <c r="BE772" s="18">
        <v>0</v>
      </c>
      <c r="BF772" s="18">
        <v>0</v>
      </c>
      <c r="BG772" s="18">
        <v>0</v>
      </c>
      <c r="BH772" s="9">
        <v>0</v>
      </c>
    </row>
    <row r="773" spans="3:60" ht="19.5" customHeight="1">
      <c r="C773" s="18">
        <v>70202001</v>
      </c>
      <c r="D773" s="12" t="s">
        <v>990</v>
      </c>
      <c r="E773" s="18">
        <v>1</v>
      </c>
      <c r="F773" s="11">
        <v>60010100</v>
      </c>
      <c r="G773" s="18">
        <v>0</v>
      </c>
      <c r="H773" s="13">
        <v>0</v>
      </c>
      <c r="I773" s="18">
        <v>1</v>
      </c>
      <c r="J773" s="18">
        <v>0</v>
      </c>
      <c r="K773" s="18">
        <v>0</v>
      </c>
      <c r="L773" s="11">
        <v>0</v>
      </c>
      <c r="M773" s="11">
        <v>0</v>
      </c>
      <c r="N773" s="11">
        <v>1</v>
      </c>
      <c r="O773" s="11">
        <v>1</v>
      </c>
      <c r="P773" s="11">
        <v>0.3</v>
      </c>
      <c r="Q773" s="11">
        <v>0</v>
      </c>
      <c r="R773" s="6">
        <v>0</v>
      </c>
      <c r="S773" s="11">
        <v>0</v>
      </c>
      <c r="T773" s="11">
        <v>1</v>
      </c>
      <c r="U773" s="11">
        <v>2</v>
      </c>
      <c r="V773" s="11">
        <v>0</v>
      </c>
      <c r="W773" s="11">
        <v>3</v>
      </c>
      <c r="X773" s="11">
        <v>0</v>
      </c>
      <c r="Y773" s="11">
        <v>1</v>
      </c>
      <c r="Z773" s="11">
        <v>0</v>
      </c>
      <c r="AA773" s="11">
        <v>0</v>
      </c>
      <c r="AB773" s="11">
        <v>0</v>
      </c>
      <c r="AC773" s="11">
        <v>0</v>
      </c>
      <c r="AD773" s="11">
        <v>15</v>
      </c>
      <c r="AE773" s="11">
        <v>1</v>
      </c>
      <c r="AF773" s="11" t="s">
        <v>373</v>
      </c>
      <c r="AG773" s="6">
        <v>1</v>
      </c>
      <c r="AH773" s="6">
        <v>1</v>
      </c>
      <c r="AI773" s="6">
        <v>3</v>
      </c>
      <c r="AJ773" s="11">
        <v>0</v>
      </c>
      <c r="AK773" s="11">
        <v>0</v>
      </c>
      <c r="AL773" s="11">
        <v>0</v>
      </c>
      <c r="AM773" s="11">
        <v>3</v>
      </c>
      <c r="AN773" s="11">
        <v>5000</v>
      </c>
      <c r="AO773" s="11">
        <v>2.5</v>
      </c>
      <c r="AP773" s="11">
        <v>0</v>
      </c>
      <c r="AQ773" s="6">
        <v>0</v>
      </c>
      <c r="AR773" s="11" t="s">
        <v>137</v>
      </c>
      <c r="AS773" s="19" t="s">
        <v>335</v>
      </c>
      <c r="AT773" s="11" t="s">
        <v>374</v>
      </c>
      <c r="AU773" s="18">
        <v>10000007</v>
      </c>
      <c r="AV773" s="18">
        <v>70202001</v>
      </c>
      <c r="AW773" s="12" t="s">
        <v>139</v>
      </c>
      <c r="AX773" s="11">
        <v>0</v>
      </c>
      <c r="AY773" s="13">
        <v>0</v>
      </c>
      <c r="AZ773" s="13">
        <v>0</v>
      </c>
      <c r="BA773" s="37" t="s">
        <v>991</v>
      </c>
      <c r="BB773" s="11">
        <v>0</v>
      </c>
      <c r="BC773" s="11">
        <v>0</v>
      </c>
      <c r="BD773" s="11">
        <v>0</v>
      </c>
      <c r="BE773" s="11">
        <v>0</v>
      </c>
      <c r="BF773" s="11">
        <v>0</v>
      </c>
      <c r="BG773" s="11">
        <v>0</v>
      </c>
      <c r="BH773" s="9">
        <v>0</v>
      </c>
    </row>
    <row r="774" spans="3:60" ht="20.100000000000001" customHeight="1">
      <c r="C774" s="18">
        <v>70202002</v>
      </c>
      <c r="D774" s="12" t="s">
        <v>992</v>
      </c>
      <c r="E774" s="18">
        <v>1</v>
      </c>
      <c r="F774" s="11">
        <v>60010100</v>
      </c>
      <c r="G774" s="18">
        <v>0</v>
      </c>
      <c r="H774" s="13">
        <v>0</v>
      </c>
      <c r="I774" s="18">
        <v>1</v>
      </c>
      <c r="J774" s="18">
        <v>0</v>
      </c>
      <c r="K774" s="18">
        <v>0</v>
      </c>
      <c r="L774" s="11">
        <v>0</v>
      </c>
      <c r="M774" s="11">
        <v>0</v>
      </c>
      <c r="N774" s="11">
        <v>1</v>
      </c>
      <c r="O774" s="11">
        <v>1</v>
      </c>
      <c r="P774" s="11">
        <v>0.3</v>
      </c>
      <c r="Q774" s="11">
        <v>0</v>
      </c>
      <c r="R774" s="6">
        <v>0</v>
      </c>
      <c r="S774" s="11">
        <v>0</v>
      </c>
      <c r="T774" s="11">
        <v>1</v>
      </c>
      <c r="U774" s="11">
        <v>2</v>
      </c>
      <c r="V774" s="11">
        <v>0</v>
      </c>
      <c r="W774" s="11">
        <v>3</v>
      </c>
      <c r="X774" s="11">
        <v>0</v>
      </c>
      <c r="Y774" s="11">
        <v>1</v>
      </c>
      <c r="Z774" s="11">
        <v>0</v>
      </c>
      <c r="AA774" s="11">
        <v>0</v>
      </c>
      <c r="AB774" s="11">
        <v>0</v>
      </c>
      <c r="AC774" s="11">
        <v>0</v>
      </c>
      <c r="AD774" s="11">
        <v>20</v>
      </c>
      <c r="AE774" s="11">
        <v>1</v>
      </c>
      <c r="AF774" s="11">
        <v>3</v>
      </c>
      <c r="AG774" s="6">
        <v>6</v>
      </c>
      <c r="AH774" s="6">
        <v>1</v>
      </c>
      <c r="AI774" s="6">
        <v>1.5</v>
      </c>
      <c r="AJ774" s="11">
        <v>0</v>
      </c>
      <c r="AK774" s="11">
        <v>0</v>
      </c>
      <c r="AL774" s="11">
        <v>0</v>
      </c>
      <c r="AM774" s="11">
        <v>3</v>
      </c>
      <c r="AN774" s="11">
        <v>5000</v>
      </c>
      <c r="AO774" s="11">
        <v>3</v>
      </c>
      <c r="AP774" s="11">
        <v>0</v>
      </c>
      <c r="AQ774" s="6">
        <v>0</v>
      </c>
      <c r="AR774" s="11" t="s">
        <v>137</v>
      </c>
      <c r="AS774" s="19" t="s">
        <v>179</v>
      </c>
      <c r="AT774" s="11" t="s">
        <v>374</v>
      </c>
      <c r="AU774" s="18">
        <v>10000007</v>
      </c>
      <c r="AV774" s="18">
        <v>70202002</v>
      </c>
      <c r="AW774" s="12" t="s">
        <v>139</v>
      </c>
      <c r="AX774" s="11" t="s">
        <v>993</v>
      </c>
      <c r="AY774" s="13">
        <v>0</v>
      </c>
      <c r="AZ774" s="13">
        <v>0</v>
      </c>
      <c r="BA774" s="37" t="s">
        <v>994</v>
      </c>
      <c r="BB774" s="11">
        <v>0</v>
      </c>
      <c r="BC774" s="11">
        <v>0</v>
      </c>
      <c r="BD774" s="11">
        <v>0</v>
      </c>
      <c r="BE774" s="11">
        <v>0</v>
      </c>
      <c r="BF774" s="11">
        <v>0</v>
      </c>
      <c r="BG774" s="11">
        <v>0</v>
      </c>
      <c r="BH774" s="9">
        <v>0</v>
      </c>
    </row>
    <row r="775" spans="3:60" ht="20.100000000000001" customHeight="1">
      <c r="C775" s="18">
        <v>70202003</v>
      </c>
      <c r="D775" s="19" t="s">
        <v>569</v>
      </c>
      <c r="E775" s="18">
        <v>1</v>
      </c>
      <c r="F775" s="18">
        <v>60010500</v>
      </c>
      <c r="G775" s="18">
        <v>0</v>
      </c>
      <c r="H775" s="13">
        <v>0</v>
      </c>
      <c r="I775" s="18">
        <v>1</v>
      </c>
      <c r="J775" s="18">
        <v>0</v>
      </c>
      <c r="K775" s="18">
        <v>0</v>
      </c>
      <c r="L775" s="18">
        <v>0</v>
      </c>
      <c r="M775" s="18">
        <v>0</v>
      </c>
      <c r="N775" s="18">
        <v>1</v>
      </c>
      <c r="O775" s="18">
        <v>0</v>
      </c>
      <c r="P775" s="18">
        <v>0</v>
      </c>
      <c r="Q775" s="18">
        <v>0</v>
      </c>
      <c r="R775" s="6">
        <v>0</v>
      </c>
      <c r="S775" s="13">
        <v>0</v>
      </c>
      <c r="T775" s="11">
        <v>1</v>
      </c>
      <c r="U775" s="18">
        <v>1</v>
      </c>
      <c r="V775" s="18">
        <v>0</v>
      </c>
      <c r="W775" s="18">
        <v>1</v>
      </c>
      <c r="X775" s="18">
        <v>0</v>
      </c>
      <c r="Y775" s="18">
        <v>0</v>
      </c>
      <c r="Z775" s="18">
        <v>0</v>
      </c>
      <c r="AA775" s="18">
        <v>0</v>
      </c>
      <c r="AB775" s="11">
        <v>0</v>
      </c>
      <c r="AC775" s="18">
        <v>0</v>
      </c>
      <c r="AD775" s="18">
        <v>15</v>
      </c>
      <c r="AE775" s="18">
        <v>0</v>
      </c>
      <c r="AF775" s="18">
        <v>0</v>
      </c>
      <c r="AG775" s="6">
        <v>7</v>
      </c>
      <c r="AH775" s="6">
        <v>0</v>
      </c>
      <c r="AI775" s="6">
        <v>0</v>
      </c>
      <c r="AJ775" s="18">
        <v>0</v>
      </c>
      <c r="AK775" s="18">
        <v>0</v>
      </c>
      <c r="AL775" s="18">
        <v>0</v>
      </c>
      <c r="AM775" s="18">
        <v>0</v>
      </c>
      <c r="AN775" s="18">
        <v>1000</v>
      </c>
      <c r="AO775" s="18">
        <v>0.5</v>
      </c>
      <c r="AP775" s="18">
        <v>0</v>
      </c>
      <c r="AQ775" s="6">
        <v>0</v>
      </c>
      <c r="AR775" s="6">
        <v>90202001</v>
      </c>
      <c r="AS775" s="19" t="s">
        <v>483</v>
      </c>
      <c r="AT775" s="18">
        <v>0</v>
      </c>
      <c r="AU775" s="18">
        <v>10007001</v>
      </c>
      <c r="AV775" s="18">
        <v>0</v>
      </c>
      <c r="AW775" s="19" t="s">
        <v>139</v>
      </c>
      <c r="AX775" s="19" t="s">
        <v>137</v>
      </c>
      <c r="AY775" s="13">
        <v>0</v>
      </c>
      <c r="AZ775" s="13">
        <v>0</v>
      </c>
      <c r="BA775" s="58" t="s">
        <v>995</v>
      </c>
      <c r="BB775" s="18">
        <v>0</v>
      </c>
      <c r="BC775" s="11">
        <v>0</v>
      </c>
      <c r="BD775" s="18">
        <v>0</v>
      </c>
      <c r="BE775" s="18">
        <v>0</v>
      </c>
      <c r="BF775" s="18">
        <v>0</v>
      </c>
      <c r="BG775" s="18">
        <v>0</v>
      </c>
      <c r="BH775" s="9">
        <v>0</v>
      </c>
    </row>
    <row r="776" spans="3:60" ht="19.5" customHeight="1">
      <c r="C776" s="18">
        <v>70202004</v>
      </c>
      <c r="D776" s="12" t="s">
        <v>996</v>
      </c>
      <c r="E776" s="18">
        <v>1</v>
      </c>
      <c r="F776" s="11">
        <v>60010100</v>
      </c>
      <c r="G776" s="18">
        <v>0</v>
      </c>
      <c r="H776" s="13">
        <v>0</v>
      </c>
      <c r="I776" s="18">
        <v>1</v>
      </c>
      <c r="J776" s="18">
        <v>0</v>
      </c>
      <c r="K776" s="18">
        <v>0</v>
      </c>
      <c r="L776" s="11">
        <v>0</v>
      </c>
      <c r="M776" s="11">
        <v>0</v>
      </c>
      <c r="N776" s="11">
        <v>1</v>
      </c>
      <c r="O776" s="11">
        <v>1</v>
      </c>
      <c r="P776" s="11">
        <v>0.3</v>
      </c>
      <c r="Q776" s="11">
        <v>0</v>
      </c>
      <c r="R776" s="6">
        <v>0</v>
      </c>
      <c r="S776" s="11">
        <v>0</v>
      </c>
      <c r="T776" s="11">
        <v>1</v>
      </c>
      <c r="U776" s="11">
        <v>2</v>
      </c>
      <c r="V776" s="11">
        <v>0</v>
      </c>
      <c r="W776" s="11">
        <v>1</v>
      </c>
      <c r="X776" s="11">
        <v>0</v>
      </c>
      <c r="Y776" s="11">
        <v>1</v>
      </c>
      <c r="Z776" s="11">
        <v>0</v>
      </c>
      <c r="AA776" s="11">
        <v>0</v>
      </c>
      <c r="AB776" s="11">
        <v>0</v>
      </c>
      <c r="AC776" s="11">
        <v>0</v>
      </c>
      <c r="AD776" s="11">
        <v>30</v>
      </c>
      <c r="AE776" s="11">
        <v>1</v>
      </c>
      <c r="AF776" s="11" t="s">
        <v>496</v>
      </c>
      <c r="AG776" s="6">
        <v>0</v>
      </c>
      <c r="AH776" s="6">
        <v>0</v>
      </c>
      <c r="AI776" s="6">
        <v>0</v>
      </c>
      <c r="AJ776" s="11">
        <v>0</v>
      </c>
      <c r="AK776" s="11">
        <v>0</v>
      </c>
      <c r="AL776" s="11">
        <v>0</v>
      </c>
      <c r="AM776" s="11">
        <v>0.5</v>
      </c>
      <c r="AN776" s="11">
        <v>999999</v>
      </c>
      <c r="AO776" s="11">
        <v>0.5</v>
      </c>
      <c r="AP776" s="11">
        <v>0</v>
      </c>
      <c r="AQ776" s="6">
        <v>0</v>
      </c>
      <c r="AR776" s="82" t="s">
        <v>997</v>
      </c>
      <c r="AS776" s="19" t="s">
        <v>196</v>
      </c>
      <c r="AT776" s="11" t="s">
        <v>374</v>
      </c>
      <c r="AU776" s="18">
        <v>10000007</v>
      </c>
      <c r="AV776" s="18">
        <v>70202004</v>
      </c>
      <c r="AW776" s="19" t="s">
        <v>212</v>
      </c>
      <c r="AX776" s="19" t="s">
        <v>242</v>
      </c>
      <c r="AY776" s="13">
        <v>0</v>
      </c>
      <c r="AZ776" s="13">
        <v>0</v>
      </c>
      <c r="BA776" s="37" t="s">
        <v>998</v>
      </c>
      <c r="BB776" s="11">
        <v>0</v>
      </c>
      <c r="BC776" s="11">
        <v>0</v>
      </c>
      <c r="BD776" s="11">
        <v>0</v>
      </c>
      <c r="BE776" s="11">
        <v>0</v>
      </c>
      <c r="BF776" s="11">
        <v>0</v>
      </c>
      <c r="BG776" s="11">
        <v>0</v>
      </c>
      <c r="BH776" s="9">
        <v>0</v>
      </c>
    </row>
    <row r="777" spans="3:60" ht="19.5" customHeight="1">
      <c r="C777" s="18">
        <v>70203001</v>
      </c>
      <c r="D777" s="12" t="s">
        <v>999</v>
      </c>
      <c r="E777" s="18">
        <v>1</v>
      </c>
      <c r="F777" s="11">
        <v>60010100</v>
      </c>
      <c r="G777" s="18">
        <v>0</v>
      </c>
      <c r="H777" s="13">
        <v>0</v>
      </c>
      <c r="I777" s="18">
        <v>1</v>
      </c>
      <c r="J777" s="18">
        <v>0</v>
      </c>
      <c r="K777" s="18">
        <v>0</v>
      </c>
      <c r="L777" s="11">
        <v>0</v>
      </c>
      <c r="M777" s="11">
        <v>0</v>
      </c>
      <c r="N777" s="11">
        <v>1</v>
      </c>
      <c r="O777" s="11">
        <v>1</v>
      </c>
      <c r="P777" s="11">
        <v>0.3</v>
      </c>
      <c r="Q777" s="11">
        <v>0</v>
      </c>
      <c r="R777" s="6">
        <v>0</v>
      </c>
      <c r="S777" s="11">
        <v>0</v>
      </c>
      <c r="T777" s="11">
        <v>1</v>
      </c>
      <c r="U777" s="11">
        <v>2</v>
      </c>
      <c r="V777" s="11">
        <v>0</v>
      </c>
      <c r="W777" s="11">
        <v>2</v>
      </c>
      <c r="X777" s="11">
        <v>0</v>
      </c>
      <c r="Y777" s="11">
        <v>1</v>
      </c>
      <c r="Z777" s="11">
        <v>0</v>
      </c>
      <c r="AA777" s="11">
        <v>0</v>
      </c>
      <c r="AB777" s="11">
        <v>0</v>
      </c>
      <c r="AC777" s="11">
        <v>0</v>
      </c>
      <c r="AD777" s="11">
        <v>20</v>
      </c>
      <c r="AE777" s="11">
        <v>1</v>
      </c>
      <c r="AF777" s="11" t="s">
        <v>496</v>
      </c>
      <c r="AG777" s="6">
        <v>1</v>
      </c>
      <c r="AH777" s="6">
        <v>1</v>
      </c>
      <c r="AI777" s="6">
        <v>1.5</v>
      </c>
      <c r="AJ777" s="11">
        <v>0</v>
      </c>
      <c r="AK777" s="11">
        <v>0</v>
      </c>
      <c r="AL777" s="11">
        <v>0</v>
      </c>
      <c r="AM777" s="11">
        <v>0.5</v>
      </c>
      <c r="AN777" s="11">
        <v>999999</v>
      </c>
      <c r="AO777" s="11">
        <v>2</v>
      </c>
      <c r="AP777" s="11">
        <v>0</v>
      </c>
      <c r="AQ777" s="6">
        <v>0</v>
      </c>
      <c r="AR777" s="11" t="s">
        <v>137</v>
      </c>
      <c r="AS777" s="19" t="s">
        <v>138</v>
      </c>
      <c r="AT777" s="11" t="s">
        <v>374</v>
      </c>
      <c r="AU777" s="18">
        <v>10000007</v>
      </c>
      <c r="AV777" s="18">
        <v>70203001</v>
      </c>
      <c r="AW777" s="19" t="s">
        <v>212</v>
      </c>
      <c r="AX777" s="19" t="s">
        <v>242</v>
      </c>
      <c r="AY777" s="13">
        <v>0</v>
      </c>
      <c r="AZ777" s="13">
        <v>0</v>
      </c>
      <c r="BA777" s="37" t="s">
        <v>1000</v>
      </c>
      <c r="BB777" s="11">
        <v>0</v>
      </c>
      <c r="BC777" s="11">
        <v>0</v>
      </c>
      <c r="BD777" s="11">
        <v>0</v>
      </c>
      <c r="BE777" s="11">
        <v>0</v>
      </c>
      <c r="BF777" s="11">
        <v>0</v>
      </c>
      <c r="BG777" s="11">
        <v>0</v>
      </c>
      <c r="BH777" s="9">
        <v>0</v>
      </c>
    </row>
    <row r="778" spans="3:60" ht="20.100000000000001" customHeight="1">
      <c r="C778" s="18">
        <v>70203002</v>
      </c>
      <c r="D778" s="12" t="s">
        <v>628</v>
      </c>
      <c r="E778" s="18">
        <v>1</v>
      </c>
      <c r="F778" s="18">
        <v>60010500</v>
      </c>
      <c r="G778" s="18">
        <v>0</v>
      </c>
      <c r="H778" s="13">
        <v>0</v>
      </c>
      <c r="I778" s="18">
        <v>1</v>
      </c>
      <c r="J778" s="18">
        <v>0</v>
      </c>
      <c r="K778" s="18">
        <v>0</v>
      </c>
      <c r="L778" s="18">
        <v>0</v>
      </c>
      <c r="M778" s="18">
        <v>0</v>
      </c>
      <c r="N778" s="18">
        <v>1</v>
      </c>
      <c r="O778" s="18">
        <v>1</v>
      </c>
      <c r="P778" s="18">
        <v>0.05</v>
      </c>
      <c r="Q778" s="18">
        <v>0</v>
      </c>
      <c r="R778" s="6">
        <v>0</v>
      </c>
      <c r="S778" s="13">
        <v>0</v>
      </c>
      <c r="T778" s="11">
        <v>1</v>
      </c>
      <c r="U778" s="18">
        <v>1</v>
      </c>
      <c r="V778" s="18">
        <v>0</v>
      </c>
      <c r="W778" s="18">
        <v>2</v>
      </c>
      <c r="X778" s="18">
        <v>0</v>
      </c>
      <c r="Y778" s="18">
        <v>0</v>
      </c>
      <c r="Z778" s="18">
        <v>0</v>
      </c>
      <c r="AA778" s="18">
        <v>0</v>
      </c>
      <c r="AB778" s="11">
        <v>0</v>
      </c>
      <c r="AC778" s="18">
        <v>0</v>
      </c>
      <c r="AD778" s="18">
        <v>10</v>
      </c>
      <c r="AE778" s="18">
        <v>0</v>
      </c>
      <c r="AF778" s="18">
        <v>0</v>
      </c>
      <c r="AG778" s="6">
        <v>7</v>
      </c>
      <c r="AH778" s="6">
        <v>0</v>
      </c>
      <c r="AI778" s="6">
        <v>0</v>
      </c>
      <c r="AJ778" s="18">
        <v>0</v>
      </c>
      <c r="AK778" s="18">
        <v>0</v>
      </c>
      <c r="AL778" s="18">
        <v>0</v>
      </c>
      <c r="AM778" s="18">
        <v>0</v>
      </c>
      <c r="AN778" s="18">
        <v>1000</v>
      </c>
      <c r="AO778" s="18">
        <v>0.5</v>
      </c>
      <c r="AP778" s="18">
        <v>0</v>
      </c>
      <c r="AQ778" s="6">
        <v>0</v>
      </c>
      <c r="AR778" s="18" t="s">
        <v>1001</v>
      </c>
      <c r="AS778" s="19" t="s">
        <v>483</v>
      </c>
      <c r="AT778" s="18">
        <v>0</v>
      </c>
      <c r="AU778" s="18">
        <v>10007001</v>
      </c>
      <c r="AV778" s="18">
        <v>0</v>
      </c>
      <c r="AW778" s="19" t="s">
        <v>139</v>
      </c>
      <c r="AX778" s="19" t="s">
        <v>137</v>
      </c>
      <c r="AY778" s="13">
        <v>0</v>
      </c>
      <c r="AZ778" s="13">
        <v>0</v>
      </c>
      <c r="BA778" s="58" t="s">
        <v>1002</v>
      </c>
      <c r="BB778" s="18">
        <v>0</v>
      </c>
      <c r="BC778" s="11">
        <v>0</v>
      </c>
      <c r="BD778" s="18">
        <v>0</v>
      </c>
      <c r="BE778" s="18">
        <v>0</v>
      </c>
      <c r="BF778" s="18">
        <v>0</v>
      </c>
      <c r="BG778" s="18">
        <v>0</v>
      </c>
      <c r="BH778" s="9">
        <v>0</v>
      </c>
    </row>
    <row r="779" spans="3:60" ht="20.100000000000001" customHeight="1">
      <c r="C779" s="18">
        <v>70203003</v>
      </c>
      <c r="D779" s="12" t="s">
        <v>1003</v>
      </c>
      <c r="E779" s="18">
        <v>1</v>
      </c>
      <c r="F779" s="11">
        <v>60010100</v>
      </c>
      <c r="G779" s="18">
        <v>0</v>
      </c>
      <c r="H779" s="13">
        <v>0</v>
      </c>
      <c r="I779" s="18">
        <v>1</v>
      </c>
      <c r="J779" s="18">
        <v>0</v>
      </c>
      <c r="K779" s="18">
        <v>0</v>
      </c>
      <c r="L779" s="11">
        <v>0</v>
      </c>
      <c r="M779" s="11">
        <v>0</v>
      </c>
      <c r="N779" s="11">
        <v>1</v>
      </c>
      <c r="O779" s="11">
        <v>1</v>
      </c>
      <c r="P779" s="11">
        <v>0.3</v>
      </c>
      <c r="Q779" s="11">
        <v>0</v>
      </c>
      <c r="R779" s="6">
        <v>0</v>
      </c>
      <c r="S779" s="11">
        <v>0</v>
      </c>
      <c r="T779" s="11">
        <v>1</v>
      </c>
      <c r="U779" s="11">
        <v>2</v>
      </c>
      <c r="V779" s="11">
        <v>0</v>
      </c>
      <c r="W779" s="11">
        <v>2.5</v>
      </c>
      <c r="X779" s="11">
        <v>0</v>
      </c>
      <c r="Y779" s="11">
        <v>1</v>
      </c>
      <c r="Z779" s="11">
        <v>0</v>
      </c>
      <c r="AA779" s="11">
        <v>0</v>
      </c>
      <c r="AB779" s="11">
        <v>0</v>
      </c>
      <c r="AC779" s="11">
        <v>0</v>
      </c>
      <c r="AD779" s="11">
        <v>15</v>
      </c>
      <c r="AE779" s="11">
        <v>1</v>
      </c>
      <c r="AF779" s="11">
        <v>3</v>
      </c>
      <c r="AG779" s="6">
        <v>4</v>
      </c>
      <c r="AH779" s="6">
        <v>1</v>
      </c>
      <c r="AI779" s="6">
        <v>1.5</v>
      </c>
      <c r="AJ779" s="11">
        <v>0</v>
      </c>
      <c r="AK779" s="11">
        <v>0</v>
      </c>
      <c r="AL779" s="11">
        <v>0</v>
      </c>
      <c r="AM779" s="11">
        <v>3</v>
      </c>
      <c r="AN779" s="11">
        <v>5000</v>
      </c>
      <c r="AO779" s="11">
        <v>3</v>
      </c>
      <c r="AP779" s="11">
        <v>0</v>
      </c>
      <c r="AQ779" s="6">
        <v>0</v>
      </c>
      <c r="AR779" s="11" t="s">
        <v>137</v>
      </c>
      <c r="AS779" s="19" t="s">
        <v>179</v>
      </c>
      <c r="AT779" s="11" t="s">
        <v>374</v>
      </c>
      <c r="AU779" s="18">
        <v>10000007</v>
      </c>
      <c r="AV779" s="18">
        <v>70203003</v>
      </c>
      <c r="AW779" s="12" t="s">
        <v>139</v>
      </c>
      <c r="AX779" s="11" t="s">
        <v>1004</v>
      </c>
      <c r="AY779" s="13">
        <v>0</v>
      </c>
      <c r="AZ779" s="13">
        <v>0</v>
      </c>
      <c r="BA779" s="37" t="s">
        <v>1005</v>
      </c>
      <c r="BB779" s="11">
        <v>0</v>
      </c>
      <c r="BC779" s="11">
        <v>0</v>
      </c>
      <c r="BD779" s="11">
        <v>0</v>
      </c>
      <c r="BE779" s="11">
        <v>0</v>
      </c>
      <c r="BF779" s="11">
        <v>0</v>
      </c>
      <c r="BG779" s="11">
        <v>0</v>
      </c>
      <c r="BH779" s="9">
        <v>0</v>
      </c>
    </row>
    <row r="780" spans="3:60" ht="19.5" customHeight="1">
      <c r="C780" s="18">
        <v>70203004</v>
      </c>
      <c r="D780" s="12" t="s">
        <v>1006</v>
      </c>
      <c r="E780" s="18">
        <v>1</v>
      </c>
      <c r="F780" s="11">
        <v>60010100</v>
      </c>
      <c r="G780" s="18">
        <v>0</v>
      </c>
      <c r="H780" s="13">
        <v>0</v>
      </c>
      <c r="I780" s="18">
        <v>1</v>
      </c>
      <c r="J780" s="18">
        <v>0</v>
      </c>
      <c r="K780" s="18">
        <v>0</v>
      </c>
      <c r="L780" s="11">
        <v>0</v>
      </c>
      <c r="M780" s="11">
        <v>0</v>
      </c>
      <c r="N780" s="11">
        <v>1</v>
      </c>
      <c r="O780" s="11">
        <v>1</v>
      </c>
      <c r="P780" s="11">
        <v>0.3</v>
      </c>
      <c r="Q780" s="11">
        <v>0</v>
      </c>
      <c r="R780" s="6">
        <v>0</v>
      </c>
      <c r="S780" s="11">
        <v>0</v>
      </c>
      <c r="T780" s="11">
        <v>1</v>
      </c>
      <c r="U780" s="11">
        <v>2</v>
      </c>
      <c r="V780" s="11">
        <v>0</v>
      </c>
      <c r="W780" s="11">
        <v>3</v>
      </c>
      <c r="X780" s="11">
        <v>0</v>
      </c>
      <c r="Y780" s="11">
        <v>1</v>
      </c>
      <c r="Z780" s="11">
        <v>0</v>
      </c>
      <c r="AA780" s="11">
        <v>0</v>
      </c>
      <c r="AB780" s="11">
        <v>0</v>
      </c>
      <c r="AC780" s="11">
        <v>0</v>
      </c>
      <c r="AD780" s="11">
        <v>15</v>
      </c>
      <c r="AE780" s="11">
        <v>1</v>
      </c>
      <c r="AF780" s="11" t="s">
        <v>373</v>
      </c>
      <c r="AG780" s="6">
        <v>0</v>
      </c>
      <c r="AH780" s="6">
        <v>1</v>
      </c>
      <c r="AI780" s="6">
        <v>3</v>
      </c>
      <c r="AJ780" s="11">
        <v>0</v>
      </c>
      <c r="AK780" s="11">
        <v>0</v>
      </c>
      <c r="AL780" s="11">
        <v>0</v>
      </c>
      <c r="AM780" s="11">
        <v>3</v>
      </c>
      <c r="AN780" s="11">
        <v>5000</v>
      </c>
      <c r="AO780" s="11">
        <v>2.5</v>
      </c>
      <c r="AP780" s="11">
        <v>0</v>
      </c>
      <c r="AQ780" s="6">
        <v>0</v>
      </c>
      <c r="AR780" s="11" t="s">
        <v>1001</v>
      </c>
      <c r="AS780" s="19" t="s">
        <v>335</v>
      </c>
      <c r="AT780" s="11" t="s">
        <v>374</v>
      </c>
      <c r="AU780" s="18">
        <v>10000007</v>
      </c>
      <c r="AV780" s="18">
        <v>70203004</v>
      </c>
      <c r="AW780" s="12" t="s">
        <v>139</v>
      </c>
      <c r="AX780" s="11">
        <v>0</v>
      </c>
      <c r="AY780" s="13">
        <v>0</v>
      </c>
      <c r="AZ780" s="13">
        <v>0</v>
      </c>
      <c r="BA780" s="37" t="s">
        <v>1007</v>
      </c>
      <c r="BB780" s="11">
        <v>0</v>
      </c>
      <c r="BC780" s="11">
        <v>0</v>
      </c>
      <c r="BD780" s="11">
        <v>0</v>
      </c>
      <c r="BE780" s="11">
        <v>0</v>
      </c>
      <c r="BF780" s="11">
        <v>0</v>
      </c>
      <c r="BG780" s="11">
        <v>0</v>
      </c>
      <c r="BH780" s="9">
        <v>0</v>
      </c>
    </row>
    <row r="781" spans="3:60" ht="19.5" customHeight="1">
      <c r="C781" s="18">
        <v>70204001</v>
      </c>
      <c r="D781" s="12" t="s">
        <v>1008</v>
      </c>
      <c r="E781" s="18">
        <v>1</v>
      </c>
      <c r="F781" s="11">
        <v>60010100</v>
      </c>
      <c r="G781" s="18">
        <v>0</v>
      </c>
      <c r="H781" s="13">
        <v>0</v>
      </c>
      <c r="I781" s="18">
        <v>1</v>
      </c>
      <c r="J781" s="18">
        <v>0</v>
      </c>
      <c r="K781" s="18">
        <v>0</v>
      </c>
      <c r="L781" s="11">
        <v>0</v>
      </c>
      <c r="M781" s="11">
        <v>0</v>
      </c>
      <c r="N781" s="11">
        <v>1</v>
      </c>
      <c r="O781" s="11">
        <v>1</v>
      </c>
      <c r="P781" s="11">
        <v>0.3</v>
      </c>
      <c r="Q781" s="11">
        <v>0</v>
      </c>
      <c r="R781" s="6">
        <v>0</v>
      </c>
      <c r="S781" s="11">
        <v>0</v>
      </c>
      <c r="T781" s="11">
        <v>1</v>
      </c>
      <c r="U781" s="11">
        <v>2</v>
      </c>
      <c r="V781" s="11">
        <v>0</v>
      </c>
      <c r="W781" s="11">
        <v>3</v>
      </c>
      <c r="X781" s="11">
        <v>0</v>
      </c>
      <c r="Y781" s="11">
        <v>1</v>
      </c>
      <c r="Z781" s="11">
        <v>0</v>
      </c>
      <c r="AA781" s="11">
        <v>0</v>
      </c>
      <c r="AB781" s="11">
        <v>0</v>
      </c>
      <c r="AC781" s="11">
        <v>0</v>
      </c>
      <c r="AD781" s="11">
        <v>12</v>
      </c>
      <c r="AE781" s="11">
        <v>1</v>
      </c>
      <c r="AF781" s="11" t="s">
        <v>373</v>
      </c>
      <c r="AG781" s="6">
        <v>0</v>
      </c>
      <c r="AH781" s="6">
        <v>1</v>
      </c>
      <c r="AI781" s="6">
        <v>3</v>
      </c>
      <c r="AJ781" s="11">
        <v>0</v>
      </c>
      <c r="AK781" s="11">
        <v>0</v>
      </c>
      <c r="AL781" s="11">
        <v>0</v>
      </c>
      <c r="AM781" s="11">
        <v>3</v>
      </c>
      <c r="AN781" s="11">
        <v>5000</v>
      </c>
      <c r="AO781" s="11">
        <v>2.5</v>
      </c>
      <c r="AP781" s="11">
        <v>0</v>
      </c>
      <c r="AQ781" s="6">
        <v>0</v>
      </c>
      <c r="AR781" s="11">
        <v>80001030</v>
      </c>
      <c r="AS781" s="19" t="s">
        <v>196</v>
      </c>
      <c r="AT781" s="11" t="s">
        <v>374</v>
      </c>
      <c r="AU781" s="18">
        <v>10000007</v>
      </c>
      <c r="AV781" s="18">
        <v>70204001</v>
      </c>
      <c r="AW781" s="12" t="s">
        <v>139</v>
      </c>
      <c r="AX781" s="11">
        <v>0</v>
      </c>
      <c r="AY781" s="13">
        <v>0</v>
      </c>
      <c r="AZ781" s="13">
        <v>0</v>
      </c>
      <c r="BA781" s="37" t="s">
        <v>1009</v>
      </c>
      <c r="BB781" s="11">
        <v>0</v>
      </c>
      <c r="BC781" s="11">
        <v>0</v>
      </c>
      <c r="BD781" s="11">
        <v>0</v>
      </c>
      <c r="BE781" s="11">
        <v>0</v>
      </c>
      <c r="BF781" s="11">
        <v>0</v>
      </c>
      <c r="BG781" s="11">
        <v>0</v>
      </c>
      <c r="BH781" s="9">
        <v>0</v>
      </c>
    </row>
    <row r="782" spans="3:60" ht="20.100000000000001" customHeight="1">
      <c r="C782" s="18">
        <v>70204002</v>
      </c>
      <c r="D782" s="12" t="s">
        <v>1010</v>
      </c>
      <c r="E782" s="18">
        <v>1</v>
      </c>
      <c r="F782" s="11">
        <v>60010100</v>
      </c>
      <c r="G782" s="18">
        <v>0</v>
      </c>
      <c r="H782" s="13">
        <v>0</v>
      </c>
      <c r="I782" s="18">
        <v>1</v>
      </c>
      <c r="J782" s="18">
        <v>0</v>
      </c>
      <c r="K782" s="18">
        <v>0</v>
      </c>
      <c r="L782" s="11">
        <v>0</v>
      </c>
      <c r="M782" s="11">
        <v>0</v>
      </c>
      <c r="N782" s="11">
        <v>1</v>
      </c>
      <c r="O782" s="11">
        <v>1</v>
      </c>
      <c r="P782" s="11">
        <v>0.3</v>
      </c>
      <c r="Q782" s="11">
        <v>0</v>
      </c>
      <c r="R782" s="6">
        <v>0</v>
      </c>
      <c r="S782" s="11">
        <v>0</v>
      </c>
      <c r="T782" s="11">
        <v>1</v>
      </c>
      <c r="U782" s="11">
        <v>2</v>
      </c>
      <c r="V782" s="11">
        <v>0</v>
      </c>
      <c r="W782" s="11">
        <v>2.5</v>
      </c>
      <c r="X782" s="11">
        <v>0</v>
      </c>
      <c r="Y782" s="11">
        <v>1</v>
      </c>
      <c r="Z782" s="11">
        <v>0</v>
      </c>
      <c r="AA782" s="11">
        <v>0</v>
      </c>
      <c r="AB782" s="11">
        <v>0</v>
      </c>
      <c r="AC782" s="11">
        <v>0</v>
      </c>
      <c r="AD782" s="11">
        <v>10</v>
      </c>
      <c r="AE782" s="11">
        <v>1</v>
      </c>
      <c r="AF782" s="11">
        <v>3</v>
      </c>
      <c r="AG782" s="6">
        <v>4</v>
      </c>
      <c r="AH782" s="6">
        <v>1</v>
      </c>
      <c r="AI782" s="6">
        <v>1.5</v>
      </c>
      <c r="AJ782" s="11">
        <v>0</v>
      </c>
      <c r="AK782" s="11">
        <v>0</v>
      </c>
      <c r="AL782" s="11">
        <v>0</v>
      </c>
      <c r="AM782" s="11">
        <v>3</v>
      </c>
      <c r="AN782" s="11">
        <v>5000</v>
      </c>
      <c r="AO782" s="11">
        <v>3</v>
      </c>
      <c r="AP782" s="11">
        <v>0</v>
      </c>
      <c r="AQ782" s="6">
        <v>0</v>
      </c>
      <c r="AR782" s="11">
        <v>80001030</v>
      </c>
      <c r="AS782" s="19" t="s">
        <v>179</v>
      </c>
      <c r="AT782" s="11" t="s">
        <v>374</v>
      </c>
      <c r="AU782" s="18">
        <v>10000007</v>
      </c>
      <c r="AV782" s="18">
        <v>70204002</v>
      </c>
      <c r="AW782" s="12" t="s">
        <v>139</v>
      </c>
      <c r="AX782" s="11" t="s">
        <v>1011</v>
      </c>
      <c r="AY782" s="13">
        <v>0</v>
      </c>
      <c r="AZ782" s="13">
        <v>0</v>
      </c>
      <c r="BA782" s="37" t="s">
        <v>1012</v>
      </c>
      <c r="BB782" s="11">
        <v>0</v>
      </c>
      <c r="BC782" s="11">
        <v>0</v>
      </c>
      <c r="BD782" s="11">
        <v>0</v>
      </c>
      <c r="BE782" s="11">
        <v>0</v>
      </c>
      <c r="BF782" s="11">
        <v>0</v>
      </c>
      <c r="BG782" s="11">
        <v>0</v>
      </c>
      <c r="BH782" s="9">
        <v>0</v>
      </c>
    </row>
    <row r="783" spans="3:60" ht="20.100000000000001" customHeight="1">
      <c r="C783" s="18">
        <v>70204003</v>
      </c>
      <c r="D783" s="12" t="s">
        <v>1013</v>
      </c>
      <c r="E783" s="18">
        <v>1</v>
      </c>
      <c r="F783" s="11">
        <v>60010100</v>
      </c>
      <c r="G783" s="18">
        <v>0</v>
      </c>
      <c r="H783" s="13">
        <v>0</v>
      </c>
      <c r="I783" s="18">
        <v>1</v>
      </c>
      <c r="J783" s="18">
        <v>0</v>
      </c>
      <c r="K783" s="18">
        <v>0</v>
      </c>
      <c r="L783" s="11">
        <v>0</v>
      </c>
      <c r="M783" s="11">
        <v>0</v>
      </c>
      <c r="N783" s="11">
        <v>1</v>
      </c>
      <c r="O783" s="11">
        <v>1</v>
      </c>
      <c r="P783" s="11">
        <v>0.3</v>
      </c>
      <c r="Q783" s="11">
        <v>0</v>
      </c>
      <c r="R783" s="6">
        <v>0</v>
      </c>
      <c r="S783" s="11">
        <v>0</v>
      </c>
      <c r="T783" s="11">
        <v>1</v>
      </c>
      <c r="U783" s="11">
        <v>2</v>
      </c>
      <c r="V783" s="11">
        <v>0</v>
      </c>
      <c r="W783" s="11">
        <v>3</v>
      </c>
      <c r="X783" s="11">
        <v>0</v>
      </c>
      <c r="Y783" s="11">
        <v>1</v>
      </c>
      <c r="Z783" s="11">
        <v>0</v>
      </c>
      <c r="AA783" s="11">
        <v>0</v>
      </c>
      <c r="AB783" s="11">
        <v>0</v>
      </c>
      <c r="AC783" s="11">
        <v>0</v>
      </c>
      <c r="AD783" s="11">
        <v>12</v>
      </c>
      <c r="AE783" s="11">
        <v>1</v>
      </c>
      <c r="AF783" s="11">
        <v>3</v>
      </c>
      <c r="AG783" s="6">
        <v>6</v>
      </c>
      <c r="AH783" s="6">
        <v>1</v>
      </c>
      <c r="AI783" s="6">
        <v>1.5</v>
      </c>
      <c r="AJ783" s="11">
        <v>0</v>
      </c>
      <c r="AK783" s="11">
        <v>0</v>
      </c>
      <c r="AL783" s="11">
        <v>0</v>
      </c>
      <c r="AM783" s="11">
        <v>3</v>
      </c>
      <c r="AN783" s="11">
        <v>5000</v>
      </c>
      <c r="AO783" s="11">
        <v>3</v>
      </c>
      <c r="AP783" s="11">
        <v>0</v>
      </c>
      <c r="AQ783" s="6">
        <v>0</v>
      </c>
      <c r="AR783" s="11">
        <v>80001030</v>
      </c>
      <c r="AS783" s="19" t="s">
        <v>335</v>
      </c>
      <c r="AT783" s="11" t="s">
        <v>374</v>
      </c>
      <c r="AU783" s="18">
        <v>10000007</v>
      </c>
      <c r="AV783" s="18">
        <v>70204003</v>
      </c>
      <c r="AW783" s="12" t="s">
        <v>139</v>
      </c>
      <c r="AX783" s="11" t="s">
        <v>1014</v>
      </c>
      <c r="AY783" s="13">
        <v>0</v>
      </c>
      <c r="AZ783" s="13">
        <v>0</v>
      </c>
      <c r="BA783" s="37" t="s">
        <v>1015</v>
      </c>
      <c r="BB783" s="11">
        <v>0</v>
      </c>
      <c r="BC783" s="11">
        <v>0</v>
      </c>
      <c r="BD783" s="11">
        <v>0</v>
      </c>
      <c r="BE783" s="11">
        <v>0</v>
      </c>
      <c r="BF783" s="11">
        <v>0</v>
      </c>
      <c r="BG783" s="11">
        <v>0</v>
      </c>
      <c r="BH783" s="9">
        <v>0</v>
      </c>
    </row>
    <row r="784" spans="3:60" ht="20.100000000000001" customHeight="1">
      <c r="C784" s="18">
        <v>70204004</v>
      </c>
      <c r="D784" s="19" t="s">
        <v>720</v>
      </c>
      <c r="E784" s="18">
        <v>1</v>
      </c>
      <c r="F784" s="18">
        <v>60010500</v>
      </c>
      <c r="G784" s="18">
        <v>0</v>
      </c>
      <c r="H784" s="13">
        <v>0</v>
      </c>
      <c r="I784" s="18">
        <v>1</v>
      </c>
      <c r="J784" s="18">
        <v>0</v>
      </c>
      <c r="K784" s="18">
        <v>0</v>
      </c>
      <c r="L784" s="18">
        <v>0</v>
      </c>
      <c r="M784" s="18">
        <v>0</v>
      </c>
      <c r="N784" s="18">
        <v>1</v>
      </c>
      <c r="O784" s="18">
        <v>2</v>
      </c>
      <c r="P784" s="18">
        <v>0.3</v>
      </c>
      <c r="Q784" s="18">
        <v>0</v>
      </c>
      <c r="R784" s="6">
        <v>0</v>
      </c>
      <c r="S784" s="13">
        <v>0</v>
      </c>
      <c r="T784" s="11">
        <v>1</v>
      </c>
      <c r="U784" s="18">
        <v>2</v>
      </c>
      <c r="V784" s="18">
        <v>0</v>
      </c>
      <c r="W784" s="18">
        <v>0</v>
      </c>
      <c r="X784" s="18">
        <v>0</v>
      </c>
      <c r="Y784" s="18">
        <v>0</v>
      </c>
      <c r="Z784" s="18">
        <v>0</v>
      </c>
      <c r="AA784" s="18">
        <v>0</v>
      </c>
      <c r="AB784" s="11">
        <v>0</v>
      </c>
      <c r="AC784" s="18">
        <v>0</v>
      </c>
      <c r="AD784" s="11">
        <v>10</v>
      </c>
      <c r="AE784" s="18">
        <v>0</v>
      </c>
      <c r="AF784" s="18">
        <v>0</v>
      </c>
      <c r="AG784" s="6">
        <v>7</v>
      </c>
      <c r="AH784" s="6">
        <v>0</v>
      </c>
      <c r="AI784" s="6">
        <v>0</v>
      </c>
      <c r="AJ784" s="18">
        <v>0</v>
      </c>
      <c r="AK784" s="18">
        <v>0</v>
      </c>
      <c r="AL784" s="18">
        <v>0</v>
      </c>
      <c r="AM784" s="18">
        <v>0</v>
      </c>
      <c r="AN784" s="18">
        <v>1000</v>
      </c>
      <c r="AO784" s="18">
        <v>0</v>
      </c>
      <c r="AP784" s="18">
        <v>0</v>
      </c>
      <c r="AQ784" s="6">
        <v>0</v>
      </c>
      <c r="AR784" s="18">
        <v>90204004</v>
      </c>
      <c r="AS784" s="19" t="s">
        <v>138</v>
      </c>
      <c r="AT784" s="18" t="s">
        <v>229</v>
      </c>
      <c r="AU784" s="18">
        <v>0</v>
      </c>
      <c r="AV784" s="18">
        <v>0</v>
      </c>
      <c r="AW784" s="19" t="s">
        <v>139</v>
      </c>
      <c r="AX784" s="19" t="s">
        <v>137</v>
      </c>
      <c r="AY784" s="13">
        <v>0</v>
      </c>
      <c r="AZ784" s="13">
        <v>0</v>
      </c>
      <c r="BA784" s="58" t="s">
        <v>1016</v>
      </c>
      <c r="BB784" s="18">
        <v>0</v>
      </c>
      <c r="BC784" s="11">
        <v>0</v>
      </c>
      <c r="BD784" s="18">
        <v>0</v>
      </c>
      <c r="BE784" s="18">
        <v>0</v>
      </c>
      <c r="BF784" s="18">
        <v>0</v>
      </c>
      <c r="BG784" s="18">
        <v>0</v>
      </c>
      <c r="BH784" s="9">
        <v>0</v>
      </c>
    </row>
    <row r="785" spans="3:60" ht="19.5" customHeight="1">
      <c r="C785" s="18">
        <v>70204005</v>
      </c>
      <c r="D785" s="19" t="s">
        <v>1017</v>
      </c>
      <c r="E785" s="18">
        <v>1</v>
      </c>
      <c r="F785" s="18">
        <v>60010300</v>
      </c>
      <c r="G785" s="18">
        <v>0</v>
      </c>
      <c r="H785" s="13">
        <v>0</v>
      </c>
      <c r="I785" s="18">
        <v>1</v>
      </c>
      <c r="J785" s="18">
        <v>0</v>
      </c>
      <c r="K785" s="18">
        <v>0</v>
      </c>
      <c r="L785" s="18">
        <v>0</v>
      </c>
      <c r="M785" s="18">
        <v>0</v>
      </c>
      <c r="N785" s="18">
        <v>1</v>
      </c>
      <c r="O785" s="18">
        <v>0</v>
      </c>
      <c r="P785" s="18">
        <v>0</v>
      </c>
      <c r="Q785" s="18">
        <v>0</v>
      </c>
      <c r="R785" s="6">
        <v>0</v>
      </c>
      <c r="S785" s="13">
        <v>0</v>
      </c>
      <c r="T785" s="11">
        <v>1</v>
      </c>
      <c r="U785" s="18">
        <v>2</v>
      </c>
      <c r="V785" s="18">
        <v>0</v>
      </c>
      <c r="W785" s="18">
        <v>3</v>
      </c>
      <c r="X785" s="18">
        <v>0</v>
      </c>
      <c r="Y785" s="18">
        <v>0</v>
      </c>
      <c r="Z785" s="18">
        <v>0</v>
      </c>
      <c r="AA785" s="18">
        <v>0</v>
      </c>
      <c r="AB785" s="11">
        <v>0</v>
      </c>
      <c r="AC785" s="18">
        <v>0</v>
      </c>
      <c r="AD785" s="18">
        <v>15</v>
      </c>
      <c r="AE785" s="18">
        <v>1</v>
      </c>
      <c r="AF785" s="18">
        <v>1</v>
      </c>
      <c r="AG785" s="6">
        <v>2</v>
      </c>
      <c r="AH785" s="6">
        <v>2</v>
      </c>
      <c r="AI785" s="6">
        <v>1.5</v>
      </c>
      <c r="AJ785" s="18">
        <v>0</v>
      </c>
      <c r="AK785" s="18">
        <v>0</v>
      </c>
      <c r="AL785" s="18">
        <v>0</v>
      </c>
      <c r="AM785" s="18">
        <v>1</v>
      </c>
      <c r="AN785" s="18">
        <v>30000</v>
      </c>
      <c r="AO785" s="18">
        <v>0</v>
      </c>
      <c r="AP785" s="18">
        <v>4</v>
      </c>
      <c r="AQ785" s="6">
        <v>0</v>
      </c>
      <c r="AR785" s="11" t="s">
        <v>1001</v>
      </c>
      <c r="AS785" s="19" t="s">
        <v>138</v>
      </c>
      <c r="AT785" s="18" t="s">
        <v>367</v>
      </c>
      <c r="AU785" s="18">
        <v>10003002</v>
      </c>
      <c r="AV785" s="18">
        <v>70106005</v>
      </c>
      <c r="AW785" s="19" t="s">
        <v>514</v>
      </c>
      <c r="AX785" s="19">
        <v>0</v>
      </c>
      <c r="AY785" s="13">
        <v>0</v>
      </c>
      <c r="AZ785" s="13">
        <v>0</v>
      </c>
      <c r="BA785" s="58" t="s">
        <v>1018</v>
      </c>
      <c r="BB785" s="18">
        <v>0</v>
      </c>
      <c r="BC785" s="11">
        <v>0</v>
      </c>
      <c r="BD785" s="18">
        <v>0</v>
      </c>
      <c r="BE785" s="18">
        <v>0</v>
      </c>
      <c r="BF785" s="18">
        <v>0</v>
      </c>
      <c r="BG785" s="18">
        <v>0</v>
      </c>
      <c r="BH785" s="9">
        <v>0</v>
      </c>
    </row>
    <row r="786" spans="3:60" ht="20.100000000000001" customHeight="1">
      <c r="C786" s="18">
        <v>70205001</v>
      </c>
      <c r="D786" s="12" t="s">
        <v>1019</v>
      </c>
      <c r="E786" s="18">
        <v>1</v>
      </c>
      <c r="F786" s="11">
        <v>60010100</v>
      </c>
      <c r="G786" s="18">
        <v>0</v>
      </c>
      <c r="H786" s="13">
        <v>0</v>
      </c>
      <c r="I786" s="18">
        <v>1</v>
      </c>
      <c r="J786" s="18">
        <v>0</v>
      </c>
      <c r="K786" s="18">
        <v>0</v>
      </c>
      <c r="L786" s="11">
        <v>0</v>
      </c>
      <c r="M786" s="11">
        <v>0</v>
      </c>
      <c r="N786" s="11">
        <v>1</v>
      </c>
      <c r="O786" s="11">
        <v>1</v>
      </c>
      <c r="P786" s="11">
        <v>0.3</v>
      </c>
      <c r="Q786" s="11">
        <v>0</v>
      </c>
      <c r="R786" s="6">
        <v>0</v>
      </c>
      <c r="S786" s="11">
        <v>0</v>
      </c>
      <c r="T786" s="11">
        <v>1</v>
      </c>
      <c r="U786" s="11">
        <v>2</v>
      </c>
      <c r="V786" s="11">
        <v>0</v>
      </c>
      <c r="W786" s="11">
        <v>3</v>
      </c>
      <c r="X786" s="11">
        <v>0</v>
      </c>
      <c r="Y786" s="11">
        <v>1</v>
      </c>
      <c r="Z786" s="11">
        <v>0</v>
      </c>
      <c r="AA786" s="11">
        <v>0</v>
      </c>
      <c r="AB786" s="11">
        <v>0</v>
      </c>
      <c r="AC786" s="11">
        <v>0</v>
      </c>
      <c r="AD786" s="11">
        <v>15</v>
      </c>
      <c r="AE786" s="11">
        <v>1</v>
      </c>
      <c r="AF786" s="11">
        <v>3</v>
      </c>
      <c r="AG786" s="6">
        <v>4</v>
      </c>
      <c r="AH786" s="6">
        <v>1</v>
      </c>
      <c r="AI786" s="6">
        <v>1.5</v>
      </c>
      <c r="AJ786" s="11">
        <v>0</v>
      </c>
      <c r="AK786" s="11">
        <v>0</v>
      </c>
      <c r="AL786" s="11">
        <v>0</v>
      </c>
      <c r="AM786" s="11">
        <v>3</v>
      </c>
      <c r="AN786" s="11">
        <v>999999</v>
      </c>
      <c r="AO786" s="11">
        <v>3</v>
      </c>
      <c r="AP786" s="11">
        <v>0</v>
      </c>
      <c r="AQ786" s="6">
        <v>0</v>
      </c>
      <c r="AR786" s="11" t="s">
        <v>137</v>
      </c>
      <c r="AS786" s="19" t="s">
        <v>196</v>
      </c>
      <c r="AT786" s="11" t="s">
        <v>374</v>
      </c>
      <c r="AU786" s="18">
        <v>10000007</v>
      </c>
      <c r="AV786" s="18">
        <v>70205001</v>
      </c>
      <c r="AW786" s="12" t="s">
        <v>139</v>
      </c>
      <c r="AX786" s="11" t="s">
        <v>1020</v>
      </c>
      <c r="AY786" s="13">
        <v>0</v>
      </c>
      <c r="AZ786" s="13">
        <v>0</v>
      </c>
      <c r="BA786" s="37" t="s">
        <v>1021</v>
      </c>
      <c r="BB786" s="11">
        <v>0</v>
      </c>
      <c r="BC786" s="11">
        <v>0</v>
      </c>
      <c r="BD786" s="11">
        <v>0</v>
      </c>
      <c r="BE786" s="11">
        <v>0</v>
      </c>
      <c r="BF786" s="11">
        <v>0</v>
      </c>
      <c r="BG786" s="11">
        <v>0</v>
      </c>
      <c r="BH786" s="9">
        <v>0</v>
      </c>
    </row>
    <row r="787" spans="3:60" ht="20.100000000000001" customHeight="1">
      <c r="C787" s="18">
        <v>70205002</v>
      </c>
      <c r="D787" s="19" t="s">
        <v>352</v>
      </c>
      <c r="E787" s="18">
        <v>1</v>
      </c>
      <c r="F787" s="18">
        <v>60010500</v>
      </c>
      <c r="G787" s="18">
        <v>0</v>
      </c>
      <c r="H787" s="13">
        <v>0</v>
      </c>
      <c r="I787" s="18">
        <v>1</v>
      </c>
      <c r="J787" s="18">
        <v>0</v>
      </c>
      <c r="K787" s="18">
        <v>0</v>
      </c>
      <c r="L787" s="18">
        <v>0</v>
      </c>
      <c r="M787" s="18">
        <v>0</v>
      </c>
      <c r="N787" s="18">
        <v>1</v>
      </c>
      <c r="O787" s="18">
        <v>2</v>
      </c>
      <c r="P787" s="18">
        <v>0.3</v>
      </c>
      <c r="Q787" s="18">
        <v>0</v>
      </c>
      <c r="R787" s="6">
        <v>0</v>
      </c>
      <c r="S787" s="13">
        <v>0</v>
      </c>
      <c r="T787" s="11">
        <v>1</v>
      </c>
      <c r="U787" s="18">
        <v>2</v>
      </c>
      <c r="V787" s="18">
        <v>0</v>
      </c>
      <c r="W787" s="18">
        <v>0</v>
      </c>
      <c r="X787" s="18">
        <v>0</v>
      </c>
      <c r="Y787" s="18">
        <v>0</v>
      </c>
      <c r="Z787" s="18">
        <v>0</v>
      </c>
      <c r="AA787" s="18">
        <v>0</v>
      </c>
      <c r="AB787" s="11">
        <v>0</v>
      </c>
      <c r="AC787" s="18">
        <v>0</v>
      </c>
      <c r="AD787" s="11">
        <v>99999</v>
      </c>
      <c r="AE787" s="18">
        <v>0</v>
      </c>
      <c r="AF787" s="18">
        <v>0</v>
      </c>
      <c r="AG787" s="6">
        <v>8</v>
      </c>
      <c r="AH787" s="6">
        <v>0</v>
      </c>
      <c r="AI787" s="6">
        <v>0</v>
      </c>
      <c r="AJ787" s="18">
        <v>0</v>
      </c>
      <c r="AK787" s="18">
        <v>0</v>
      </c>
      <c r="AL787" s="18">
        <v>0</v>
      </c>
      <c r="AM787" s="18">
        <v>0</v>
      </c>
      <c r="AN787" s="18">
        <v>1000</v>
      </c>
      <c r="AO787" s="18">
        <v>0</v>
      </c>
      <c r="AP787" s="18">
        <v>0</v>
      </c>
      <c r="AQ787" s="6">
        <v>90105002</v>
      </c>
      <c r="AR787" s="18" t="s">
        <v>137</v>
      </c>
      <c r="AS787" s="19" t="s">
        <v>138</v>
      </c>
      <c r="AT787" s="18" t="s">
        <v>229</v>
      </c>
      <c r="AU787" s="18">
        <v>0</v>
      </c>
      <c r="AV787" s="18">
        <v>0</v>
      </c>
      <c r="AW787" s="19" t="s">
        <v>139</v>
      </c>
      <c r="AX787" s="19" t="s">
        <v>137</v>
      </c>
      <c r="AY787" s="13">
        <v>0</v>
      </c>
      <c r="AZ787" s="13">
        <v>0</v>
      </c>
      <c r="BA787" s="58" t="s">
        <v>1022</v>
      </c>
      <c r="BB787" s="18">
        <v>0</v>
      </c>
      <c r="BC787" s="11">
        <v>0</v>
      </c>
      <c r="BD787" s="18">
        <v>0</v>
      </c>
      <c r="BE787" s="18">
        <v>0</v>
      </c>
      <c r="BF787" s="18">
        <v>0</v>
      </c>
      <c r="BG787" s="18">
        <v>0</v>
      </c>
      <c r="BH787" s="9">
        <v>0</v>
      </c>
    </row>
    <row r="788" spans="3:60" ht="20.100000000000001" customHeight="1">
      <c r="C788" s="18">
        <v>70205003</v>
      </c>
      <c r="D788" s="19" t="s">
        <v>976</v>
      </c>
      <c r="E788" s="18">
        <v>1</v>
      </c>
      <c r="F788" s="18">
        <v>60010500</v>
      </c>
      <c r="G788" s="18">
        <v>0</v>
      </c>
      <c r="H788" s="13">
        <v>0</v>
      </c>
      <c r="I788" s="18">
        <v>1</v>
      </c>
      <c r="J788" s="18">
        <v>0</v>
      </c>
      <c r="K788" s="18">
        <v>0</v>
      </c>
      <c r="L788" s="18">
        <v>0</v>
      </c>
      <c r="M788" s="18">
        <v>0</v>
      </c>
      <c r="N788" s="18">
        <v>1</v>
      </c>
      <c r="O788" s="18">
        <v>2</v>
      </c>
      <c r="P788" s="18">
        <v>0.3</v>
      </c>
      <c r="Q788" s="18">
        <v>0</v>
      </c>
      <c r="R788" s="6">
        <v>0</v>
      </c>
      <c r="S788" s="13">
        <v>0</v>
      </c>
      <c r="T788" s="11">
        <v>1</v>
      </c>
      <c r="U788" s="18">
        <v>2</v>
      </c>
      <c r="V788" s="18">
        <v>0</v>
      </c>
      <c r="W788" s="18">
        <v>0</v>
      </c>
      <c r="X788" s="18">
        <v>0</v>
      </c>
      <c r="Y788" s="18">
        <v>0</v>
      </c>
      <c r="Z788" s="18">
        <v>0</v>
      </c>
      <c r="AA788" s="18">
        <v>0</v>
      </c>
      <c r="AB788" s="11">
        <v>0</v>
      </c>
      <c r="AC788" s="18">
        <v>0</v>
      </c>
      <c r="AD788" s="11">
        <v>99999</v>
      </c>
      <c r="AE788" s="18">
        <v>0</v>
      </c>
      <c r="AF788" s="18">
        <v>0</v>
      </c>
      <c r="AG788" s="6">
        <v>8</v>
      </c>
      <c r="AH788" s="6">
        <v>0</v>
      </c>
      <c r="AI788" s="6">
        <v>0</v>
      </c>
      <c r="AJ788" s="18">
        <v>0</v>
      </c>
      <c r="AK788" s="18">
        <v>0</v>
      </c>
      <c r="AL788" s="18">
        <v>0</v>
      </c>
      <c r="AM788" s="18">
        <v>0</v>
      </c>
      <c r="AN788" s="18">
        <v>1000</v>
      </c>
      <c r="AO788" s="18">
        <v>0</v>
      </c>
      <c r="AP788" s="18">
        <v>0</v>
      </c>
      <c r="AQ788" s="6" t="s">
        <v>1023</v>
      </c>
      <c r="AR788" s="18" t="s">
        <v>137</v>
      </c>
      <c r="AS788" s="19" t="s">
        <v>138</v>
      </c>
      <c r="AT788" s="18" t="s">
        <v>229</v>
      </c>
      <c r="AU788" s="18">
        <v>0</v>
      </c>
      <c r="AV788" s="18">
        <v>0</v>
      </c>
      <c r="AW788" s="19" t="s">
        <v>139</v>
      </c>
      <c r="AX788" s="19" t="s">
        <v>137</v>
      </c>
      <c r="AY788" s="13">
        <v>0</v>
      </c>
      <c r="AZ788" s="13">
        <v>0</v>
      </c>
      <c r="BA788" s="58" t="s">
        <v>989</v>
      </c>
      <c r="BB788" s="18">
        <v>0</v>
      </c>
      <c r="BC788" s="11">
        <v>0</v>
      </c>
      <c r="BD788" s="18">
        <v>0</v>
      </c>
      <c r="BE788" s="18">
        <v>0</v>
      </c>
      <c r="BF788" s="18">
        <v>0</v>
      </c>
      <c r="BG788" s="18">
        <v>0</v>
      </c>
      <c r="BH788" s="9">
        <v>0</v>
      </c>
    </row>
    <row r="789" spans="3:60" ht="20.100000000000001" customHeight="1">
      <c r="C789" s="18">
        <v>70205004</v>
      </c>
      <c r="D789" s="12" t="s">
        <v>369</v>
      </c>
      <c r="E789" s="11">
        <v>1</v>
      </c>
      <c r="F789" s="11">
        <v>60010300</v>
      </c>
      <c r="G789" s="18">
        <v>0</v>
      </c>
      <c r="H789" s="13">
        <v>0</v>
      </c>
      <c r="I789" s="18">
        <v>1</v>
      </c>
      <c r="J789" s="18">
        <v>0</v>
      </c>
      <c r="K789" s="18">
        <v>0</v>
      </c>
      <c r="L789" s="11">
        <v>0</v>
      </c>
      <c r="M789" s="11">
        <v>0</v>
      </c>
      <c r="N789" s="11">
        <v>1</v>
      </c>
      <c r="O789" s="11">
        <v>2</v>
      </c>
      <c r="P789" s="11">
        <v>0.9</v>
      </c>
      <c r="Q789" s="11">
        <v>0</v>
      </c>
      <c r="R789" s="6">
        <v>0</v>
      </c>
      <c r="S789" s="11">
        <v>0</v>
      </c>
      <c r="T789" s="11">
        <v>1</v>
      </c>
      <c r="U789" s="11">
        <v>2</v>
      </c>
      <c r="V789" s="11">
        <v>0</v>
      </c>
      <c r="W789" s="11">
        <v>0</v>
      </c>
      <c r="X789" s="11">
        <v>0</v>
      </c>
      <c r="Y789" s="11">
        <v>0</v>
      </c>
      <c r="Z789" s="11">
        <v>0</v>
      </c>
      <c r="AA789" s="11">
        <v>0</v>
      </c>
      <c r="AB789" s="11">
        <v>0</v>
      </c>
      <c r="AC789" s="11">
        <v>0</v>
      </c>
      <c r="AD789" s="11">
        <v>30</v>
      </c>
      <c r="AE789" s="11">
        <v>0</v>
      </c>
      <c r="AF789" s="11">
        <v>0</v>
      </c>
      <c r="AG789" s="6">
        <v>2</v>
      </c>
      <c r="AH789" s="6">
        <v>2</v>
      </c>
      <c r="AI789" s="6">
        <v>1.5</v>
      </c>
      <c r="AJ789" s="11">
        <v>0</v>
      </c>
      <c r="AK789" s="11">
        <v>0</v>
      </c>
      <c r="AL789" s="11">
        <v>0</v>
      </c>
      <c r="AM789" s="11">
        <v>1</v>
      </c>
      <c r="AN789" s="11">
        <v>3000</v>
      </c>
      <c r="AO789" s="11">
        <v>0.5</v>
      </c>
      <c r="AP789" s="11">
        <v>0</v>
      </c>
      <c r="AQ789" s="6">
        <v>0</v>
      </c>
      <c r="AR789" s="11" t="s">
        <v>137</v>
      </c>
      <c r="AS789" s="19" t="s">
        <v>196</v>
      </c>
      <c r="AT789" s="11" t="s">
        <v>367</v>
      </c>
      <c r="AU789" s="18">
        <v>0</v>
      </c>
      <c r="AV789" s="18">
        <v>0</v>
      </c>
      <c r="AW789" s="12" t="s">
        <v>326</v>
      </c>
      <c r="AX789" s="11" t="s">
        <v>1024</v>
      </c>
      <c r="AY789" s="13">
        <v>0</v>
      </c>
      <c r="AZ789" s="13">
        <v>0</v>
      </c>
      <c r="BA789" s="37" t="s">
        <v>1025</v>
      </c>
      <c r="BB789" s="11">
        <v>0</v>
      </c>
      <c r="BC789" s="11">
        <v>0</v>
      </c>
      <c r="BD789" s="11">
        <v>0</v>
      </c>
      <c r="BE789" s="11">
        <v>0</v>
      </c>
      <c r="BF789" s="11">
        <v>0</v>
      </c>
      <c r="BG789" s="11">
        <v>0</v>
      </c>
      <c r="BH789" s="9">
        <v>0</v>
      </c>
    </row>
    <row r="790" spans="3:60" ht="19.5" customHeight="1">
      <c r="C790" s="18">
        <v>70205005</v>
      </c>
      <c r="D790" s="12" t="s">
        <v>1026</v>
      </c>
      <c r="E790" s="18">
        <v>1</v>
      </c>
      <c r="F790" s="11">
        <v>60010100</v>
      </c>
      <c r="G790" s="18">
        <v>0</v>
      </c>
      <c r="H790" s="13">
        <v>0</v>
      </c>
      <c r="I790" s="18">
        <v>1</v>
      </c>
      <c r="J790" s="18">
        <v>0</v>
      </c>
      <c r="K790" s="18">
        <v>0</v>
      </c>
      <c r="L790" s="11">
        <v>0</v>
      </c>
      <c r="M790" s="11">
        <v>0</v>
      </c>
      <c r="N790" s="11">
        <v>1</v>
      </c>
      <c r="O790" s="11">
        <v>1</v>
      </c>
      <c r="P790" s="11">
        <v>0.3</v>
      </c>
      <c r="Q790" s="11">
        <v>0</v>
      </c>
      <c r="R790" s="6">
        <v>0</v>
      </c>
      <c r="S790" s="11">
        <v>0</v>
      </c>
      <c r="T790" s="11">
        <v>1</v>
      </c>
      <c r="U790" s="11">
        <v>2</v>
      </c>
      <c r="V790" s="11">
        <v>0</v>
      </c>
      <c r="W790" s="11">
        <v>3</v>
      </c>
      <c r="X790" s="11">
        <v>0</v>
      </c>
      <c r="Y790" s="11">
        <v>1</v>
      </c>
      <c r="Z790" s="11">
        <v>0</v>
      </c>
      <c r="AA790" s="11">
        <v>0</v>
      </c>
      <c r="AB790" s="11">
        <v>0</v>
      </c>
      <c r="AC790" s="11">
        <v>0</v>
      </c>
      <c r="AD790" s="11">
        <v>15</v>
      </c>
      <c r="AE790" s="11">
        <v>1</v>
      </c>
      <c r="AF790" s="11" t="s">
        <v>373</v>
      </c>
      <c r="AG790" s="6">
        <v>0</v>
      </c>
      <c r="AH790" s="6">
        <v>1</v>
      </c>
      <c r="AI790" s="6">
        <v>3</v>
      </c>
      <c r="AJ790" s="11">
        <v>0</v>
      </c>
      <c r="AK790" s="11">
        <v>0</v>
      </c>
      <c r="AL790" s="11">
        <v>0</v>
      </c>
      <c r="AM790" s="11">
        <v>3</v>
      </c>
      <c r="AN790" s="11">
        <v>5000</v>
      </c>
      <c r="AO790" s="11">
        <v>2.5</v>
      </c>
      <c r="AP790" s="11">
        <v>0</v>
      </c>
      <c r="AQ790" s="6">
        <v>0</v>
      </c>
      <c r="AR790" s="11" t="s">
        <v>1001</v>
      </c>
      <c r="AS790" s="19" t="s">
        <v>179</v>
      </c>
      <c r="AT790" s="11" t="s">
        <v>374</v>
      </c>
      <c r="AU790" s="18">
        <v>10000007</v>
      </c>
      <c r="AV790" s="18">
        <v>70205002</v>
      </c>
      <c r="AW790" s="12" t="s">
        <v>139</v>
      </c>
      <c r="AX790" s="11">
        <v>0</v>
      </c>
      <c r="AY790" s="13">
        <v>0</v>
      </c>
      <c r="AZ790" s="13">
        <v>0</v>
      </c>
      <c r="BA790" s="37" t="s">
        <v>1027</v>
      </c>
      <c r="BB790" s="11">
        <v>0</v>
      </c>
      <c r="BC790" s="11">
        <v>0</v>
      </c>
      <c r="BD790" s="11">
        <v>0</v>
      </c>
      <c r="BE790" s="11">
        <v>0</v>
      </c>
      <c r="BF790" s="11">
        <v>0</v>
      </c>
      <c r="BG790" s="11">
        <v>0</v>
      </c>
      <c r="BH790" s="9">
        <v>0</v>
      </c>
    </row>
    <row r="791" spans="3:60" ht="19.5" customHeight="1">
      <c r="C791" s="18">
        <v>70205006</v>
      </c>
      <c r="D791" s="12" t="s">
        <v>1028</v>
      </c>
      <c r="E791" s="18">
        <v>1</v>
      </c>
      <c r="F791" s="11">
        <v>60010100</v>
      </c>
      <c r="G791" s="18">
        <v>0</v>
      </c>
      <c r="H791" s="13">
        <v>0</v>
      </c>
      <c r="I791" s="18">
        <v>1</v>
      </c>
      <c r="J791" s="18">
        <v>0</v>
      </c>
      <c r="K791" s="18">
        <v>0</v>
      </c>
      <c r="L791" s="11">
        <v>0</v>
      </c>
      <c r="M791" s="11">
        <v>0</v>
      </c>
      <c r="N791" s="11">
        <v>1</v>
      </c>
      <c r="O791" s="11">
        <v>1</v>
      </c>
      <c r="P791" s="11">
        <v>0.3</v>
      </c>
      <c r="Q791" s="11">
        <v>0</v>
      </c>
      <c r="R791" s="6">
        <v>0</v>
      </c>
      <c r="S791" s="11">
        <v>0</v>
      </c>
      <c r="T791" s="11">
        <v>1</v>
      </c>
      <c r="U791" s="11">
        <v>2</v>
      </c>
      <c r="V791" s="11">
        <v>0</v>
      </c>
      <c r="W791" s="11">
        <v>1</v>
      </c>
      <c r="X791" s="11">
        <v>0</v>
      </c>
      <c r="Y791" s="11">
        <v>1</v>
      </c>
      <c r="Z791" s="11">
        <v>0</v>
      </c>
      <c r="AA791" s="11">
        <v>0</v>
      </c>
      <c r="AB791" s="11">
        <v>0</v>
      </c>
      <c r="AC791" s="11">
        <v>0</v>
      </c>
      <c r="AD791" s="11">
        <v>15</v>
      </c>
      <c r="AE791" s="11">
        <v>1</v>
      </c>
      <c r="AF791" s="11" t="s">
        <v>496</v>
      </c>
      <c r="AG791" s="6">
        <v>0</v>
      </c>
      <c r="AH791" s="6">
        <v>0</v>
      </c>
      <c r="AI791" s="6">
        <v>0</v>
      </c>
      <c r="AJ791" s="11">
        <v>0</v>
      </c>
      <c r="AK791" s="11">
        <v>0</v>
      </c>
      <c r="AL791" s="11">
        <v>0</v>
      </c>
      <c r="AM791" s="11">
        <v>0.5</v>
      </c>
      <c r="AN791" s="11">
        <v>999999</v>
      </c>
      <c r="AO791" s="11">
        <v>0.5</v>
      </c>
      <c r="AP791" s="11">
        <v>0</v>
      </c>
      <c r="AQ791" s="6">
        <v>0</v>
      </c>
      <c r="AR791" s="6">
        <v>90105006</v>
      </c>
      <c r="AS791" s="19" t="s">
        <v>335</v>
      </c>
      <c r="AT791" s="11" t="s">
        <v>374</v>
      </c>
      <c r="AU791" s="18">
        <v>10000007</v>
      </c>
      <c r="AV791" s="18">
        <v>70205003</v>
      </c>
      <c r="AW791" s="19" t="s">
        <v>212</v>
      </c>
      <c r="AX791" s="19" t="s">
        <v>242</v>
      </c>
      <c r="AY791" s="13">
        <v>0</v>
      </c>
      <c r="AZ791" s="13">
        <v>0</v>
      </c>
      <c r="BA791" s="37" t="s">
        <v>1029</v>
      </c>
      <c r="BB791" s="11">
        <v>0</v>
      </c>
      <c r="BC791" s="11">
        <v>0</v>
      </c>
      <c r="BD791" s="11">
        <v>0</v>
      </c>
      <c r="BE791" s="11">
        <v>0</v>
      </c>
      <c r="BF791" s="11">
        <v>0</v>
      </c>
      <c r="BG791" s="11">
        <v>0</v>
      </c>
      <c r="BH791" s="9">
        <v>0</v>
      </c>
    </row>
    <row r="792" spans="3:60" ht="19.5" customHeight="1">
      <c r="C792" s="18">
        <v>70205007</v>
      </c>
      <c r="D792" s="12" t="s">
        <v>1030</v>
      </c>
      <c r="E792" s="18">
        <v>1</v>
      </c>
      <c r="F792" s="11">
        <v>60010100</v>
      </c>
      <c r="G792" s="18">
        <v>0</v>
      </c>
      <c r="H792" s="13">
        <v>0</v>
      </c>
      <c r="I792" s="18">
        <v>1</v>
      </c>
      <c r="J792" s="18">
        <v>0</v>
      </c>
      <c r="K792" s="18">
        <v>0</v>
      </c>
      <c r="L792" s="11">
        <v>0</v>
      </c>
      <c r="M792" s="11">
        <v>0</v>
      </c>
      <c r="N792" s="11">
        <v>1</v>
      </c>
      <c r="O792" s="11">
        <v>1</v>
      </c>
      <c r="P792" s="11">
        <v>0.3</v>
      </c>
      <c r="Q792" s="11">
        <v>0</v>
      </c>
      <c r="R792" s="6">
        <v>0</v>
      </c>
      <c r="S792" s="11">
        <v>0</v>
      </c>
      <c r="T792" s="11">
        <v>1</v>
      </c>
      <c r="U792" s="11">
        <v>2</v>
      </c>
      <c r="V792" s="11">
        <v>0</v>
      </c>
      <c r="W792" s="11">
        <v>2</v>
      </c>
      <c r="X792" s="11">
        <v>0</v>
      </c>
      <c r="Y792" s="11">
        <v>1</v>
      </c>
      <c r="Z792" s="11">
        <v>0</v>
      </c>
      <c r="AA792" s="11">
        <v>0</v>
      </c>
      <c r="AB792" s="11">
        <v>0</v>
      </c>
      <c r="AC792" s="11">
        <v>0</v>
      </c>
      <c r="AD792" s="11">
        <v>15</v>
      </c>
      <c r="AE792" s="11">
        <v>1</v>
      </c>
      <c r="AF792" s="11" t="s">
        <v>496</v>
      </c>
      <c r="AG792" s="6">
        <v>0</v>
      </c>
      <c r="AH792" s="6">
        <v>0</v>
      </c>
      <c r="AI792" s="6">
        <v>0</v>
      </c>
      <c r="AJ792" s="11">
        <v>0</v>
      </c>
      <c r="AK792" s="11">
        <v>0</v>
      </c>
      <c r="AL792" s="11">
        <v>0</v>
      </c>
      <c r="AM792" s="11">
        <v>0.5</v>
      </c>
      <c r="AN792" s="11">
        <v>999999</v>
      </c>
      <c r="AO792" s="11">
        <v>0.5</v>
      </c>
      <c r="AP792" s="11">
        <v>0</v>
      </c>
      <c r="AQ792" s="6">
        <v>0</v>
      </c>
      <c r="AR792" s="6">
        <v>90205007</v>
      </c>
      <c r="AS792" s="19" t="s">
        <v>335</v>
      </c>
      <c r="AT792" s="11" t="s">
        <v>374</v>
      </c>
      <c r="AU792" s="18">
        <v>10000007</v>
      </c>
      <c r="AV792" s="18">
        <v>70205001</v>
      </c>
      <c r="AW792" s="19" t="s">
        <v>212</v>
      </c>
      <c r="AX792" s="19" t="s">
        <v>242</v>
      </c>
      <c r="AY792" s="13">
        <v>0</v>
      </c>
      <c r="AZ792" s="13">
        <v>0</v>
      </c>
      <c r="BA792" s="37"/>
      <c r="BB792" s="11">
        <v>0</v>
      </c>
      <c r="BC792" s="11">
        <v>0</v>
      </c>
      <c r="BD792" s="11">
        <v>0</v>
      </c>
      <c r="BE792" s="11">
        <v>0</v>
      </c>
      <c r="BF792" s="11">
        <v>0</v>
      </c>
      <c r="BG792" s="11">
        <v>0</v>
      </c>
      <c r="BH792" s="9">
        <v>0</v>
      </c>
    </row>
    <row r="793" spans="3:60" ht="19.5" customHeight="1">
      <c r="C793" s="18">
        <v>70301001</v>
      </c>
      <c r="D793" s="12" t="s">
        <v>1031</v>
      </c>
      <c r="E793" s="18">
        <v>1</v>
      </c>
      <c r="F793" s="11">
        <v>60010100</v>
      </c>
      <c r="G793" s="18">
        <v>0</v>
      </c>
      <c r="H793" s="13">
        <v>0</v>
      </c>
      <c r="I793" s="18">
        <v>1</v>
      </c>
      <c r="J793" s="18">
        <v>0</v>
      </c>
      <c r="K793" s="18">
        <v>0</v>
      </c>
      <c r="L793" s="11">
        <v>0</v>
      </c>
      <c r="M793" s="11">
        <v>0</v>
      </c>
      <c r="N793" s="11">
        <v>1</v>
      </c>
      <c r="O793" s="11">
        <v>1</v>
      </c>
      <c r="P793" s="11">
        <v>0.3</v>
      </c>
      <c r="Q793" s="11">
        <v>0</v>
      </c>
      <c r="R793" s="6">
        <v>0</v>
      </c>
      <c r="S793" s="11">
        <v>0</v>
      </c>
      <c r="T793" s="11">
        <v>1</v>
      </c>
      <c r="U793" s="11">
        <v>2</v>
      </c>
      <c r="V793" s="11">
        <v>0</v>
      </c>
      <c r="W793" s="11">
        <v>3</v>
      </c>
      <c r="X793" s="11">
        <v>0</v>
      </c>
      <c r="Y793" s="11">
        <v>1</v>
      </c>
      <c r="Z793" s="11">
        <v>0</v>
      </c>
      <c r="AA793" s="11">
        <v>0</v>
      </c>
      <c r="AB793" s="11">
        <v>0</v>
      </c>
      <c r="AC793" s="11">
        <v>0</v>
      </c>
      <c r="AD793" s="11">
        <v>15</v>
      </c>
      <c r="AE793" s="11">
        <v>1</v>
      </c>
      <c r="AF793" s="11" t="s">
        <v>373</v>
      </c>
      <c r="AG793" s="6">
        <v>0</v>
      </c>
      <c r="AH793" s="6">
        <v>1</v>
      </c>
      <c r="AI793" s="6">
        <v>3</v>
      </c>
      <c r="AJ793" s="11">
        <v>0</v>
      </c>
      <c r="AK793" s="11">
        <v>0</v>
      </c>
      <c r="AL793" s="11">
        <v>0</v>
      </c>
      <c r="AM793" s="11">
        <v>3</v>
      </c>
      <c r="AN793" s="11">
        <v>5000</v>
      </c>
      <c r="AO793" s="11">
        <v>2.5</v>
      </c>
      <c r="AP793" s="11">
        <v>0</v>
      </c>
      <c r="AQ793" s="6">
        <v>0</v>
      </c>
      <c r="AR793" s="11" t="s">
        <v>1001</v>
      </c>
      <c r="AS793" s="19" t="s">
        <v>335</v>
      </c>
      <c r="AT793" s="11" t="s">
        <v>374</v>
      </c>
      <c r="AU793" s="18">
        <v>10000007</v>
      </c>
      <c r="AV793" s="18">
        <v>70301001</v>
      </c>
      <c r="AW793" s="12" t="s">
        <v>139</v>
      </c>
      <c r="AX793" s="11">
        <v>0</v>
      </c>
      <c r="AY793" s="13">
        <v>0</v>
      </c>
      <c r="AZ793" s="13">
        <v>0</v>
      </c>
      <c r="BA793" s="37" t="s">
        <v>1032</v>
      </c>
      <c r="BB793" s="11">
        <v>0</v>
      </c>
      <c r="BC793" s="11">
        <v>0</v>
      </c>
      <c r="BD793" s="11">
        <v>0</v>
      </c>
      <c r="BE793" s="11">
        <v>0</v>
      </c>
      <c r="BF793" s="11">
        <v>0</v>
      </c>
      <c r="BG793" s="11">
        <v>0</v>
      </c>
      <c r="BH793" s="9">
        <v>0</v>
      </c>
    </row>
    <row r="794" spans="3:60" ht="20.100000000000001" customHeight="1">
      <c r="C794" s="18">
        <v>70301002</v>
      </c>
      <c r="D794" s="12" t="s">
        <v>1033</v>
      </c>
      <c r="E794" s="11">
        <v>1</v>
      </c>
      <c r="F794" s="11">
        <v>60010300</v>
      </c>
      <c r="G794" s="18">
        <v>0</v>
      </c>
      <c r="H794" s="13">
        <v>0</v>
      </c>
      <c r="I794" s="18">
        <v>1</v>
      </c>
      <c r="J794" s="18">
        <v>0</v>
      </c>
      <c r="K794" s="18">
        <v>0</v>
      </c>
      <c r="L794" s="11">
        <v>0</v>
      </c>
      <c r="M794" s="11">
        <v>0</v>
      </c>
      <c r="N794" s="11">
        <v>1</v>
      </c>
      <c r="O794" s="11">
        <v>2</v>
      </c>
      <c r="P794" s="11">
        <v>0.8</v>
      </c>
      <c r="Q794" s="11">
        <v>0</v>
      </c>
      <c r="R794" s="6">
        <v>0</v>
      </c>
      <c r="S794" s="11">
        <v>0</v>
      </c>
      <c r="T794" s="11">
        <v>1</v>
      </c>
      <c r="U794" s="11">
        <v>2</v>
      </c>
      <c r="V794" s="11">
        <v>0</v>
      </c>
      <c r="W794" s="11">
        <v>0</v>
      </c>
      <c r="X794" s="11">
        <v>0</v>
      </c>
      <c r="Y794" s="11">
        <v>0</v>
      </c>
      <c r="Z794" s="11">
        <v>0</v>
      </c>
      <c r="AA794" s="11">
        <v>0</v>
      </c>
      <c r="AB794" s="11">
        <v>0</v>
      </c>
      <c r="AC794" s="11">
        <v>0</v>
      </c>
      <c r="AD794" s="11">
        <v>20</v>
      </c>
      <c r="AE794" s="11">
        <v>0</v>
      </c>
      <c r="AF794" s="11">
        <v>0</v>
      </c>
      <c r="AG794" s="6">
        <v>2</v>
      </c>
      <c r="AH794" s="6">
        <v>2</v>
      </c>
      <c r="AI794" s="6">
        <v>1.5</v>
      </c>
      <c r="AJ794" s="11">
        <v>0</v>
      </c>
      <c r="AK794" s="11">
        <v>0</v>
      </c>
      <c r="AL794" s="11">
        <v>0</v>
      </c>
      <c r="AM794" s="11">
        <v>1</v>
      </c>
      <c r="AN794" s="11">
        <v>3000</v>
      </c>
      <c r="AO794" s="11">
        <v>0.5</v>
      </c>
      <c r="AP794" s="11">
        <v>0</v>
      </c>
      <c r="AQ794" s="6">
        <v>0</v>
      </c>
      <c r="AR794" s="11" t="s">
        <v>137</v>
      </c>
      <c r="AS794" s="19" t="s">
        <v>138</v>
      </c>
      <c r="AT794" s="11" t="s">
        <v>367</v>
      </c>
      <c r="AU794" s="18">
        <v>0</v>
      </c>
      <c r="AV794" s="18">
        <v>0</v>
      </c>
      <c r="AW794" s="12" t="s">
        <v>326</v>
      </c>
      <c r="AX794" s="11" t="s">
        <v>1034</v>
      </c>
      <c r="AY794" s="13">
        <v>0</v>
      </c>
      <c r="AZ794" s="13">
        <v>0</v>
      </c>
      <c r="BA794" s="37" t="s">
        <v>1035</v>
      </c>
      <c r="BB794" s="11">
        <v>0</v>
      </c>
      <c r="BC794" s="11">
        <v>0</v>
      </c>
      <c r="BD794" s="11">
        <v>0</v>
      </c>
      <c r="BE794" s="11">
        <v>0</v>
      </c>
      <c r="BF794" s="11">
        <v>0</v>
      </c>
      <c r="BG794" s="11">
        <v>0</v>
      </c>
      <c r="BH794" s="9">
        <v>0</v>
      </c>
    </row>
    <row r="795" spans="3:60" ht="20.100000000000001" customHeight="1">
      <c r="C795" s="18">
        <v>70301003</v>
      </c>
      <c r="D795" s="12" t="s">
        <v>1036</v>
      </c>
      <c r="E795" s="18">
        <v>1</v>
      </c>
      <c r="F795" s="11">
        <v>60010100</v>
      </c>
      <c r="G795" s="18">
        <v>0</v>
      </c>
      <c r="H795" s="13">
        <v>0</v>
      </c>
      <c r="I795" s="18">
        <v>1</v>
      </c>
      <c r="J795" s="18">
        <v>0</v>
      </c>
      <c r="K795" s="18">
        <v>0</v>
      </c>
      <c r="L795" s="11">
        <v>0</v>
      </c>
      <c r="M795" s="11">
        <v>0</v>
      </c>
      <c r="N795" s="11">
        <v>1</v>
      </c>
      <c r="O795" s="11">
        <v>1</v>
      </c>
      <c r="P795" s="11">
        <v>0.3</v>
      </c>
      <c r="Q795" s="11">
        <v>0</v>
      </c>
      <c r="R795" s="6">
        <v>0</v>
      </c>
      <c r="S795" s="11">
        <v>0</v>
      </c>
      <c r="T795" s="11">
        <v>1</v>
      </c>
      <c r="U795" s="11">
        <v>2</v>
      </c>
      <c r="V795" s="11">
        <v>0</v>
      </c>
      <c r="W795" s="11">
        <v>3</v>
      </c>
      <c r="X795" s="11">
        <v>0</v>
      </c>
      <c r="Y795" s="11">
        <v>1</v>
      </c>
      <c r="Z795" s="11">
        <v>0</v>
      </c>
      <c r="AA795" s="11">
        <v>0</v>
      </c>
      <c r="AB795" s="11">
        <v>0</v>
      </c>
      <c r="AC795" s="11">
        <v>0</v>
      </c>
      <c r="AD795" s="11">
        <v>12</v>
      </c>
      <c r="AE795" s="11">
        <v>1</v>
      </c>
      <c r="AF795" s="11">
        <v>3</v>
      </c>
      <c r="AG795" s="6">
        <v>6</v>
      </c>
      <c r="AH795" s="6">
        <v>1</v>
      </c>
      <c r="AI795" s="6">
        <v>1.5</v>
      </c>
      <c r="AJ795" s="11">
        <v>0</v>
      </c>
      <c r="AK795" s="11">
        <v>0</v>
      </c>
      <c r="AL795" s="11">
        <v>0</v>
      </c>
      <c r="AM795" s="11">
        <v>3</v>
      </c>
      <c r="AN795" s="11">
        <v>5000</v>
      </c>
      <c r="AO795" s="11">
        <v>3</v>
      </c>
      <c r="AP795" s="11">
        <v>0</v>
      </c>
      <c r="AQ795" s="6">
        <v>0</v>
      </c>
      <c r="AR795" s="11">
        <v>80001030</v>
      </c>
      <c r="AS795" s="19" t="s">
        <v>179</v>
      </c>
      <c r="AT795" s="11" t="s">
        <v>374</v>
      </c>
      <c r="AU795" s="18">
        <v>10000007</v>
      </c>
      <c r="AV795" s="18">
        <v>70301003</v>
      </c>
      <c r="AW795" s="12" t="s">
        <v>139</v>
      </c>
      <c r="AX795" s="11" t="s">
        <v>1037</v>
      </c>
      <c r="AY795" s="13">
        <v>0</v>
      </c>
      <c r="AZ795" s="13">
        <v>0</v>
      </c>
      <c r="BA795" s="37" t="s">
        <v>1038</v>
      </c>
      <c r="BB795" s="11">
        <v>0</v>
      </c>
      <c r="BC795" s="11">
        <v>0</v>
      </c>
      <c r="BD795" s="11">
        <v>0</v>
      </c>
      <c r="BE795" s="11">
        <v>0</v>
      </c>
      <c r="BF795" s="11">
        <v>0</v>
      </c>
      <c r="BG795" s="11">
        <v>0</v>
      </c>
      <c r="BH795" s="9">
        <v>0</v>
      </c>
    </row>
    <row r="796" spans="3:60" ht="20.100000000000001" customHeight="1">
      <c r="C796" s="18">
        <v>70301004</v>
      </c>
      <c r="D796" s="19" t="s">
        <v>1039</v>
      </c>
      <c r="E796" s="18">
        <v>1</v>
      </c>
      <c r="F796" s="18">
        <v>60010500</v>
      </c>
      <c r="G796" s="18">
        <v>0</v>
      </c>
      <c r="H796" s="13">
        <v>0</v>
      </c>
      <c r="I796" s="18">
        <v>1</v>
      </c>
      <c r="J796" s="18">
        <v>0</v>
      </c>
      <c r="K796" s="18">
        <v>0</v>
      </c>
      <c r="L796" s="18">
        <v>0</v>
      </c>
      <c r="M796" s="18">
        <v>0</v>
      </c>
      <c r="N796" s="18">
        <v>1</v>
      </c>
      <c r="O796" s="18">
        <v>2</v>
      </c>
      <c r="P796" s="18">
        <v>0.3</v>
      </c>
      <c r="Q796" s="18">
        <v>0</v>
      </c>
      <c r="R796" s="6">
        <v>0</v>
      </c>
      <c r="S796" s="13">
        <v>0</v>
      </c>
      <c r="T796" s="11">
        <v>1</v>
      </c>
      <c r="U796" s="18">
        <v>2</v>
      </c>
      <c r="V796" s="18">
        <v>0</v>
      </c>
      <c r="W796" s="18">
        <v>0</v>
      </c>
      <c r="X796" s="18">
        <v>0</v>
      </c>
      <c r="Y796" s="18">
        <v>0</v>
      </c>
      <c r="Z796" s="18">
        <v>0</v>
      </c>
      <c r="AA796" s="18">
        <v>0</v>
      </c>
      <c r="AB796" s="11">
        <v>0</v>
      </c>
      <c r="AC796" s="18">
        <v>0</v>
      </c>
      <c r="AD796" s="18">
        <v>20</v>
      </c>
      <c r="AE796" s="18">
        <v>0</v>
      </c>
      <c r="AF796" s="18">
        <v>0</v>
      </c>
      <c r="AG796" s="6">
        <v>7</v>
      </c>
      <c r="AH796" s="6">
        <v>0</v>
      </c>
      <c r="AI796" s="6">
        <v>0</v>
      </c>
      <c r="AJ796" s="18">
        <v>0</v>
      </c>
      <c r="AK796" s="18">
        <v>0</v>
      </c>
      <c r="AL796" s="18">
        <v>0</v>
      </c>
      <c r="AM796" s="18">
        <v>0</v>
      </c>
      <c r="AN796" s="18">
        <v>1000</v>
      </c>
      <c r="AO796" s="18">
        <v>0</v>
      </c>
      <c r="AP796" s="18">
        <v>0</v>
      </c>
      <c r="AQ796" s="6">
        <v>0</v>
      </c>
      <c r="AR796" s="18" t="s">
        <v>1040</v>
      </c>
      <c r="AS796" s="19" t="s">
        <v>138</v>
      </c>
      <c r="AT796" s="18" t="s">
        <v>229</v>
      </c>
      <c r="AU796" s="18">
        <v>0</v>
      </c>
      <c r="AV796" s="18">
        <v>0</v>
      </c>
      <c r="AW796" s="19" t="s">
        <v>139</v>
      </c>
      <c r="AX796" s="19" t="s">
        <v>137</v>
      </c>
      <c r="AY796" s="13">
        <v>0</v>
      </c>
      <c r="AZ796" s="13">
        <v>0</v>
      </c>
      <c r="BA796" s="58" t="s">
        <v>1041</v>
      </c>
      <c r="BB796" s="18">
        <v>0</v>
      </c>
      <c r="BC796" s="11">
        <v>0</v>
      </c>
      <c r="BD796" s="18">
        <v>0</v>
      </c>
      <c r="BE796" s="18">
        <v>0</v>
      </c>
      <c r="BF796" s="18">
        <v>0</v>
      </c>
      <c r="BG796" s="18">
        <v>0</v>
      </c>
      <c r="BH796" s="9">
        <v>0</v>
      </c>
    </row>
    <row r="797" spans="3:60" ht="20.100000000000001" customHeight="1">
      <c r="C797" s="18">
        <v>70301005</v>
      </c>
      <c r="D797" s="19" t="s">
        <v>1042</v>
      </c>
      <c r="E797" s="18">
        <v>1</v>
      </c>
      <c r="F797" s="18">
        <v>60010500</v>
      </c>
      <c r="G797" s="18">
        <v>0</v>
      </c>
      <c r="H797" s="13">
        <v>0</v>
      </c>
      <c r="I797" s="18">
        <v>1</v>
      </c>
      <c r="J797" s="18">
        <v>0</v>
      </c>
      <c r="K797" s="18">
        <v>0</v>
      </c>
      <c r="L797" s="18">
        <v>0</v>
      </c>
      <c r="M797" s="18">
        <v>0</v>
      </c>
      <c r="N797" s="18">
        <v>1</v>
      </c>
      <c r="O797" s="18">
        <v>0</v>
      </c>
      <c r="P797" s="18">
        <v>0</v>
      </c>
      <c r="Q797" s="18">
        <v>0</v>
      </c>
      <c r="R797" s="6">
        <v>0</v>
      </c>
      <c r="S797" s="13">
        <v>0</v>
      </c>
      <c r="T797" s="11">
        <v>1</v>
      </c>
      <c r="U797" s="18">
        <v>1</v>
      </c>
      <c r="V797" s="18">
        <v>0</v>
      </c>
      <c r="W797" s="18">
        <v>1</v>
      </c>
      <c r="X797" s="18">
        <v>0</v>
      </c>
      <c r="Y797" s="18">
        <v>0</v>
      </c>
      <c r="Z797" s="18">
        <v>0</v>
      </c>
      <c r="AA797" s="18">
        <v>0</v>
      </c>
      <c r="AB797" s="11">
        <v>0</v>
      </c>
      <c r="AC797" s="18">
        <v>0</v>
      </c>
      <c r="AD797" s="18">
        <v>1</v>
      </c>
      <c r="AE797" s="18">
        <v>0</v>
      </c>
      <c r="AF797" s="18">
        <v>0</v>
      </c>
      <c r="AG797" s="6">
        <v>7</v>
      </c>
      <c r="AH797" s="6">
        <v>0</v>
      </c>
      <c r="AI797" s="6">
        <v>0</v>
      </c>
      <c r="AJ797" s="18">
        <v>0</v>
      </c>
      <c r="AK797" s="18">
        <v>0</v>
      </c>
      <c r="AL797" s="18">
        <v>0</v>
      </c>
      <c r="AM797" s="18">
        <v>0</v>
      </c>
      <c r="AN797" s="18">
        <v>1000</v>
      </c>
      <c r="AO797" s="18">
        <v>0.5</v>
      </c>
      <c r="AP797" s="18">
        <v>10</v>
      </c>
      <c r="AQ797" s="6">
        <v>0</v>
      </c>
      <c r="AR797" s="18" t="s">
        <v>1043</v>
      </c>
      <c r="AS797" s="19" t="s">
        <v>483</v>
      </c>
      <c r="AT797" s="18">
        <v>0</v>
      </c>
      <c r="AU797" s="18">
        <v>10000011</v>
      </c>
      <c r="AV797" s="18">
        <v>50000001</v>
      </c>
      <c r="AW797" s="19" t="s">
        <v>177</v>
      </c>
      <c r="AX797" s="19" t="s">
        <v>137</v>
      </c>
      <c r="AY797" s="13">
        <v>0</v>
      </c>
      <c r="AZ797" s="13">
        <v>0</v>
      </c>
      <c r="BA797" s="58" t="s">
        <v>1044</v>
      </c>
      <c r="BB797" s="18">
        <v>0</v>
      </c>
      <c r="BC797" s="11">
        <v>0</v>
      </c>
      <c r="BD797" s="18">
        <v>0</v>
      </c>
      <c r="BE797" s="18">
        <v>0</v>
      </c>
      <c r="BF797" s="18">
        <v>0</v>
      </c>
      <c r="BG797" s="18">
        <v>0</v>
      </c>
      <c r="BH797" s="9">
        <v>0</v>
      </c>
    </row>
    <row r="798" spans="3:60" ht="19.5" customHeight="1">
      <c r="C798" s="18">
        <v>70302001</v>
      </c>
      <c r="D798" s="12" t="s">
        <v>990</v>
      </c>
      <c r="E798" s="18">
        <v>1</v>
      </c>
      <c r="F798" s="11">
        <v>60010100</v>
      </c>
      <c r="G798" s="18">
        <v>0</v>
      </c>
      <c r="H798" s="13">
        <v>0</v>
      </c>
      <c r="I798" s="18">
        <v>1</v>
      </c>
      <c r="J798" s="18">
        <v>0</v>
      </c>
      <c r="K798" s="18">
        <v>0</v>
      </c>
      <c r="L798" s="11">
        <v>0</v>
      </c>
      <c r="M798" s="11">
        <v>0</v>
      </c>
      <c r="N798" s="11">
        <v>1</v>
      </c>
      <c r="O798" s="11">
        <v>1</v>
      </c>
      <c r="P798" s="11">
        <v>0.5</v>
      </c>
      <c r="Q798" s="11">
        <v>0</v>
      </c>
      <c r="R798" s="6">
        <v>0</v>
      </c>
      <c r="S798" s="11">
        <v>0</v>
      </c>
      <c r="T798" s="11">
        <v>1</v>
      </c>
      <c r="U798" s="11">
        <v>2</v>
      </c>
      <c r="V798" s="11">
        <v>0</v>
      </c>
      <c r="W798" s="11">
        <v>1</v>
      </c>
      <c r="X798" s="11">
        <v>0</v>
      </c>
      <c r="Y798" s="11">
        <v>1</v>
      </c>
      <c r="Z798" s="11">
        <v>0</v>
      </c>
      <c r="AA798" s="11">
        <v>0</v>
      </c>
      <c r="AB798" s="11">
        <v>0</v>
      </c>
      <c r="AC798" s="11">
        <v>0</v>
      </c>
      <c r="AD798" s="11">
        <v>10</v>
      </c>
      <c r="AE798" s="11">
        <v>1</v>
      </c>
      <c r="AF798" s="11" t="s">
        <v>496</v>
      </c>
      <c r="AG798" s="6">
        <v>0</v>
      </c>
      <c r="AH798" s="6">
        <v>0</v>
      </c>
      <c r="AI798" s="6">
        <v>0</v>
      </c>
      <c r="AJ798" s="11">
        <v>0</v>
      </c>
      <c r="AK798" s="11">
        <v>0</v>
      </c>
      <c r="AL798" s="11">
        <v>0</v>
      </c>
      <c r="AM798" s="11">
        <v>0.5</v>
      </c>
      <c r="AN798" s="11">
        <v>999999</v>
      </c>
      <c r="AO798" s="11">
        <v>0.5</v>
      </c>
      <c r="AP798" s="11">
        <v>0</v>
      </c>
      <c r="AQ798" s="6">
        <v>0</v>
      </c>
      <c r="AR798" s="82" t="s">
        <v>997</v>
      </c>
      <c r="AS798" s="19" t="s">
        <v>179</v>
      </c>
      <c r="AT798" s="11" t="s">
        <v>374</v>
      </c>
      <c r="AU798" s="18">
        <v>10000007</v>
      </c>
      <c r="AV798" s="18">
        <v>70302001</v>
      </c>
      <c r="AW798" s="19" t="s">
        <v>212</v>
      </c>
      <c r="AX798" s="19" t="s">
        <v>242</v>
      </c>
      <c r="AY798" s="13">
        <v>0</v>
      </c>
      <c r="AZ798" s="13">
        <v>0</v>
      </c>
      <c r="BA798" s="37" t="s">
        <v>991</v>
      </c>
      <c r="BB798" s="11">
        <v>0</v>
      </c>
      <c r="BC798" s="11">
        <v>0</v>
      </c>
      <c r="BD798" s="11">
        <v>0</v>
      </c>
      <c r="BE798" s="11">
        <v>0</v>
      </c>
      <c r="BF798" s="11">
        <v>0</v>
      </c>
      <c r="BG798" s="11">
        <v>0</v>
      </c>
      <c r="BH798" s="9">
        <v>0</v>
      </c>
    </row>
    <row r="799" spans="3:60" ht="20.100000000000001" customHeight="1">
      <c r="C799" s="18">
        <v>70302002</v>
      </c>
      <c r="D799" s="19" t="s">
        <v>992</v>
      </c>
      <c r="E799" s="18">
        <v>1</v>
      </c>
      <c r="F799" s="18">
        <v>60010500</v>
      </c>
      <c r="G799" s="18">
        <v>0</v>
      </c>
      <c r="H799" s="13">
        <v>0</v>
      </c>
      <c r="I799" s="18">
        <v>1</v>
      </c>
      <c r="J799" s="18">
        <v>0</v>
      </c>
      <c r="K799" s="18">
        <v>0</v>
      </c>
      <c r="L799" s="18">
        <v>0</v>
      </c>
      <c r="M799" s="18">
        <v>0</v>
      </c>
      <c r="N799" s="18">
        <v>1</v>
      </c>
      <c r="O799" s="18">
        <v>2</v>
      </c>
      <c r="P799" s="18">
        <v>0.3</v>
      </c>
      <c r="Q799" s="18">
        <v>0</v>
      </c>
      <c r="R799" s="6">
        <v>0</v>
      </c>
      <c r="S799" s="13">
        <v>0</v>
      </c>
      <c r="T799" s="11">
        <v>1</v>
      </c>
      <c r="U799" s="18">
        <v>2</v>
      </c>
      <c r="V799" s="18">
        <v>0</v>
      </c>
      <c r="W799" s="18">
        <v>0</v>
      </c>
      <c r="X799" s="18">
        <v>0</v>
      </c>
      <c r="Y799" s="18">
        <v>0</v>
      </c>
      <c r="Z799" s="18">
        <v>0</v>
      </c>
      <c r="AA799" s="18">
        <v>0</v>
      </c>
      <c r="AB799" s="11">
        <v>0</v>
      </c>
      <c r="AC799" s="18">
        <v>0</v>
      </c>
      <c r="AD799" s="11">
        <v>30</v>
      </c>
      <c r="AE799" s="18">
        <v>0</v>
      </c>
      <c r="AF799" s="18">
        <v>0</v>
      </c>
      <c r="AG799" s="6">
        <v>8</v>
      </c>
      <c r="AH799" s="6">
        <v>0</v>
      </c>
      <c r="AI799" s="6">
        <v>0</v>
      </c>
      <c r="AJ799" s="18">
        <v>0</v>
      </c>
      <c r="AK799" s="18">
        <v>0</v>
      </c>
      <c r="AL799" s="18">
        <v>0</v>
      </c>
      <c r="AM799" s="18">
        <v>0</v>
      </c>
      <c r="AN799" s="18">
        <v>1000</v>
      </c>
      <c r="AO799" s="18">
        <v>0</v>
      </c>
      <c r="AP799" s="18">
        <v>0</v>
      </c>
      <c r="AQ799" s="6">
        <v>90301006</v>
      </c>
      <c r="AR799" s="18" t="s">
        <v>137</v>
      </c>
      <c r="AS799" s="19" t="s">
        <v>138</v>
      </c>
      <c r="AT799" s="18" t="s">
        <v>229</v>
      </c>
      <c r="AU799" s="18">
        <v>0</v>
      </c>
      <c r="AV799" s="18">
        <v>0</v>
      </c>
      <c r="AW799" s="19" t="s">
        <v>139</v>
      </c>
      <c r="AX799" s="19" t="s">
        <v>137</v>
      </c>
      <c r="AY799" s="13">
        <v>0</v>
      </c>
      <c r="AZ799" s="13">
        <v>0</v>
      </c>
      <c r="BA799" s="58" t="s">
        <v>994</v>
      </c>
      <c r="BB799" s="18">
        <v>0</v>
      </c>
      <c r="BC799" s="11">
        <v>0</v>
      </c>
      <c r="BD799" s="18">
        <v>0</v>
      </c>
      <c r="BE799" s="18">
        <v>0</v>
      </c>
      <c r="BF799" s="18">
        <v>0</v>
      </c>
      <c r="BG799" s="18">
        <v>0</v>
      </c>
      <c r="BH799" s="9">
        <v>0</v>
      </c>
    </row>
    <row r="800" spans="3:60" ht="19.5" customHeight="1">
      <c r="C800" s="18">
        <v>70302003</v>
      </c>
      <c r="D800" s="12" t="s">
        <v>569</v>
      </c>
      <c r="E800" s="18">
        <v>1</v>
      </c>
      <c r="F800" s="11">
        <v>60010100</v>
      </c>
      <c r="G800" s="18">
        <v>0</v>
      </c>
      <c r="H800" s="13">
        <v>0</v>
      </c>
      <c r="I800" s="18">
        <v>1</v>
      </c>
      <c r="J800" s="18">
        <v>0</v>
      </c>
      <c r="K800" s="18">
        <v>0</v>
      </c>
      <c r="L800" s="11">
        <v>0</v>
      </c>
      <c r="M800" s="11">
        <v>0</v>
      </c>
      <c r="N800" s="11">
        <v>1</v>
      </c>
      <c r="O800" s="11">
        <v>1</v>
      </c>
      <c r="P800" s="11">
        <v>0.5</v>
      </c>
      <c r="Q800" s="11">
        <v>0</v>
      </c>
      <c r="R800" s="6">
        <v>0</v>
      </c>
      <c r="S800" s="11">
        <v>0</v>
      </c>
      <c r="T800" s="11">
        <v>1</v>
      </c>
      <c r="U800" s="11">
        <v>2</v>
      </c>
      <c r="V800" s="11">
        <v>0</v>
      </c>
      <c r="W800" s="11">
        <v>2</v>
      </c>
      <c r="X800" s="11">
        <v>0</v>
      </c>
      <c r="Y800" s="11">
        <v>1</v>
      </c>
      <c r="Z800" s="11">
        <v>0</v>
      </c>
      <c r="AA800" s="11">
        <v>0</v>
      </c>
      <c r="AB800" s="11">
        <v>0</v>
      </c>
      <c r="AC800" s="11">
        <v>0</v>
      </c>
      <c r="AD800" s="11">
        <v>12</v>
      </c>
      <c r="AE800" s="11">
        <v>2</v>
      </c>
      <c r="AF800" s="11" t="s">
        <v>146</v>
      </c>
      <c r="AG800" s="6">
        <v>0</v>
      </c>
      <c r="AH800" s="6">
        <v>2</v>
      </c>
      <c r="AI800" s="6">
        <v>1.5</v>
      </c>
      <c r="AJ800" s="11">
        <v>0</v>
      </c>
      <c r="AK800" s="11">
        <v>0</v>
      </c>
      <c r="AL800" s="11">
        <v>0</v>
      </c>
      <c r="AM800" s="11">
        <v>1.5</v>
      </c>
      <c r="AN800" s="11">
        <v>10000</v>
      </c>
      <c r="AO800" s="11">
        <v>1</v>
      </c>
      <c r="AP800" s="11">
        <v>5</v>
      </c>
      <c r="AQ800" s="6">
        <v>0</v>
      </c>
      <c r="AR800" s="11" t="s">
        <v>137</v>
      </c>
      <c r="AS800" s="19" t="s">
        <v>335</v>
      </c>
      <c r="AT800" s="11" t="s">
        <v>374</v>
      </c>
      <c r="AU800" s="18">
        <v>10000007</v>
      </c>
      <c r="AV800" s="18">
        <v>70302003</v>
      </c>
      <c r="AW800" s="19" t="s">
        <v>514</v>
      </c>
      <c r="AX800" s="11">
        <v>0</v>
      </c>
      <c r="AY800" s="13">
        <v>0</v>
      </c>
      <c r="AZ800" s="13">
        <v>0</v>
      </c>
      <c r="BA800" s="37" t="s">
        <v>995</v>
      </c>
      <c r="BB800" s="11">
        <v>0</v>
      </c>
      <c r="BC800" s="11">
        <v>0</v>
      </c>
      <c r="BD800" s="11">
        <v>0</v>
      </c>
      <c r="BE800" s="11">
        <v>0</v>
      </c>
      <c r="BF800" s="11">
        <v>0</v>
      </c>
      <c r="BG800" s="11">
        <v>0</v>
      </c>
      <c r="BH800" s="9">
        <v>0</v>
      </c>
    </row>
    <row r="801" spans="3:60" ht="20.100000000000001" customHeight="1">
      <c r="C801" s="18">
        <v>70302004</v>
      </c>
      <c r="D801" s="12" t="s">
        <v>996</v>
      </c>
      <c r="E801" s="18">
        <v>1</v>
      </c>
      <c r="F801" s="11">
        <v>60010100</v>
      </c>
      <c r="G801" s="18">
        <v>0</v>
      </c>
      <c r="H801" s="13">
        <v>0</v>
      </c>
      <c r="I801" s="18">
        <v>1</v>
      </c>
      <c r="J801" s="18">
        <v>0</v>
      </c>
      <c r="K801" s="18">
        <v>0</v>
      </c>
      <c r="L801" s="11">
        <v>0</v>
      </c>
      <c r="M801" s="11">
        <v>0</v>
      </c>
      <c r="N801" s="11">
        <v>1</v>
      </c>
      <c r="O801" s="11">
        <v>1</v>
      </c>
      <c r="P801" s="11">
        <v>0.5</v>
      </c>
      <c r="Q801" s="11">
        <v>0</v>
      </c>
      <c r="R801" s="6">
        <v>0</v>
      </c>
      <c r="S801" s="11">
        <v>0</v>
      </c>
      <c r="T801" s="11">
        <v>1</v>
      </c>
      <c r="U801" s="11">
        <v>2</v>
      </c>
      <c r="V801" s="11">
        <v>0</v>
      </c>
      <c r="W801" s="11">
        <v>2</v>
      </c>
      <c r="X801" s="11">
        <v>0</v>
      </c>
      <c r="Y801" s="11">
        <v>1</v>
      </c>
      <c r="Z801" s="11">
        <v>0</v>
      </c>
      <c r="AA801" s="11">
        <v>0</v>
      </c>
      <c r="AB801" s="11">
        <v>0</v>
      </c>
      <c r="AC801" s="11">
        <v>0</v>
      </c>
      <c r="AD801" s="11">
        <v>12</v>
      </c>
      <c r="AE801" s="11">
        <v>1</v>
      </c>
      <c r="AF801" s="11">
        <v>3</v>
      </c>
      <c r="AG801" s="6">
        <v>4</v>
      </c>
      <c r="AH801" s="6">
        <v>1</v>
      </c>
      <c r="AI801" s="6">
        <v>1.5</v>
      </c>
      <c r="AJ801" s="11">
        <v>0</v>
      </c>
      <c r="AK801" s="11">
        <v>0</v>
      </c>
      <c r="AL801" s="11">
        <v>0</v>
      </c>
      <c r="AM801" s="11">
        <v>3</v>
      </c>
      <c r="AN801" s="11">
        <v>999999</v>
      </c>
      <c r="AO801" s="11">
        <v>3</v>
      </c>
      <c r="AP801" s="11">
        <v>0</v>
      </c>
      <c r="AQ801" s="6">
        <v>0</v>
      </c>
      <c r="AR801" s="11" t="s">
        <v>137</v>
      </c>
      <c r="AS801" s="19" t="s">
        <v>196</v>
      </c>
      <c r="AT801" s="11" t="s">
        <v>374</v>
      </c>
      <c r="AU801" s="18">
        <v>10000007</v>
      </c>
      <c r="AV801" s="18">
        <v>70302004</v>
      </c>
      <c r="AW801" s="12" t="s">
        <v>139</v>
      </c>
      <c r="AX801" s="11" t="s">
        <v>1045</v>
      </c>
      <c r="AY801" s="13">
        <v>0</v>
      </c>
      <c r="AZ801" s="13">
        <v>0</v>
      </c>
      <c r="BA801" s="37" t="s">
        <v>998</v>
      </c>
      <c r="BB801" s="11">
        <v>0</v>
      </c>
      <c r="BC801" s="11">
        <v>0</v>
      </c>
      <c r="BD801" s="11">
        <v>0</v>
      </c>
      <c r="BE801" s="11">
        <v>0</v>
      </c>
      <c r="BF801" s="11">
        <v>0</v>
      </c>
      <c r="BG801" s="11">
        <v>0</v>
      </c>
      <c r="BH801" s="9">
        <v>0</v>
      </c>
    </row>
    <row r="802" spans="3:60" ht="20.100000000000001" customHeight="1">
      <c r="C802" s="18">
        <v>70303001</v>
      </c>
      <c r="D802" s="12" t="s">
        <v>1046</v>
      </c>
      <c r="E802" s="11">
        <v>1</v>
      </c>
      <c r="F802" s="11">
        <v>60010300</v>
      </c>
      <c r="G802" s="18">
        <v>0</v>
      </c>
      <c r="H802" s="13">
        <v>0</v>
      </c>
      <c r="I802" s="18">
        <v>1</v>
      </c>
      <c r="J802" s="18">
        <v>0</v>
      </c>
      <c r="K802" s="18">
        <v>0</v>
      </c>
      <c r="L802" s="11">
        <v>0</v>
      </c>
      <c r="M802" s="11">
        <v>0</v>
      </c>
      <c r="N802" s="11">
        <v>1</v>
      </c>
      <c r="O802" s="11">
        <v>2</v>
      </c>
      <c r="P802" s="11">
        <v>0.8</v>
      </c>
      <c r="Q802" s="11">
        <v>1</v>
      </c>
      <c r="R802" s="6">
        <v>0</v>
      </c>
      <c r="S802" s="11">
        <v>0</v>
      </c>
      <c r="T802" s="11">
        <v>1</v>
      </c>
      <c r="U802" s="11">
        <v>2</v>
      </c>
      <c r="V802" s="11">
        <v>0</v>
      </c>
      <c r="W802" s="11">
        <v>0</v>
      </c>
      <c r="X802" s="11">
        <v>0</v>
      </c>
      <c r="Y802" s="11">
        <v>0</v>
      </c>
      <c r="Z802" s="11">
        <v>0</v>
      </c>
      <c r="AA802" s="11">
        <v>0</v>
      </c>
      <c r="AB802" s="11">
        <v>0</v>
      </c>
      <c r="AC802" s="11">
        <v>0</v>
      </c>
      <c r="AD802" s="11">
        <v>99999</v>
      </c>
      <c r="AE802" s="11">
        <v>0</v>
      </c>
      <c r="AF802" s="11">
        <v>0</v>
      </c>
      <c r="AG802" s="6">
        <v>2</v>
      </c>
      <c r="AH802" s="6">
        <v>2</v>
      </c>
      <c r="AI802" s="6">
        <v>1.5</v>
      </c>
      <c r="AJ802" s="11">
        <v>0</v>
      </c>
      <c r="AK802" s="11">
        <v>0</v>
      </c>
      <c r="AL802" s="11">
        <v>0</v>
      </c>
      <c r="AM802" s="11">
        <v>1</v>
      </c>
      <c r="AN802" s="11">
        <v>3000</v>
      </c>
      <c r="AO802" s="11">
        <v>0.5</v>
      </c>
      <c r="AP802" s="11">
        <v>0</v>
      </c>
      <c r="AQ802" s="6">
        <v>0</v>
      </c>
      <c r="AR802" s="11" t="s">
        <v>137</v>
      </c>
      <c r="AS802" s="19" t="s">
        <v>138</v>
      </c>
      <c r="AT802" s="11" t="s">
        <v>367</v>
      </c>
      <c r="AU802" s="18">
        <v>0</v>
      </c>
      <c r="AV802" s="18">
        <v>0</v>
      </c>
      <c r="AW802" s="12" t="s">
        <v>326</v>
      </c>
      <c r="AX802" s="11" t="s">
        <v>1047</v>
      </c>
      <c r="AY802" s="13">
        <v>0</v>
      </c>
      <c r="AZ802" s="13">
        <v>0</v>
      </c>
      <c r="BA802" s="37" t="s">
        <v>1048</v>
      </c>
      <c r="BB802" s="11">
        <v>0</v>
      </c>
      <c r="BC802" s="11">
        <v>0</v>
      </c>
      <c r="BD802" s="11">
        <v>0</v>
      </c>
      <c r="BE802" s="11">
        <v>0</v>
      </c>
      <c r="BF802" s="11">
        <v>0</v>
      </c>
      <c r="BG802" s="11">
        <v>0</v>
      </c>
      <c r="BH802" s="9">
        <v>0</v>
      </c>
    </row>
    <row r="803" spans="3:60" ht="19.5" customHeight="1">
      <c r="C803" s="18">
        <v>70303002</v>
      </c>
      <c r="D803" s="12" t="s">
        <v>1049</v>
      </c>
      <c r="E803" s="18">
        <v>1</v>
      </c>
      <c r="F803" s="11">
        <v>60010100</v>
      </c>
      <c r="G803" s="18">
        <v>0</v>
      </c>
      <c r="H803" s="13">
        <v>0</v>
      </c>
      <c r="I803" s="18">
        <v>1</v>
      </c>
      <c r="J803" s="18">
        <v>0</v>
      </c>
      <c r="K803" s="18">
        <v>0</v>
      </c>
      <c r="L803" s="11">
        <v>0</v>
      </c>
      <c r="M803" s="11">
        <v>0</v>
      </c>
      <c r="N803" s="11">
        <v>1</v>
      </c>
      <c r="O803" s="11">
        <v>1</v>
      </c>
      <c r="P803" s="11">
        <v>0.3</v>
      </c>
      <c r="Q803" s="11">
        <v>0</v>
      </c>
      <c r="R803" s="6">
        <v>0</v>
      </c>
      <c r="S803" s="11">
        <v>0</v>
      </c>
      <c r="T803" s="11">
        <v>1</v>
      </c>
      <c r="U803" s="11">
        <v>2</v>
      </c>
      <c r="V803" s="11">
        <v>0</v>
      </c>
      <c r="W803" s="11">
        <v>3</v>
      </c>
      <c r="X803" s="11">
        <v>0</v>
      </c>
      <c r="Y803" s="11">
        <v>1</v>
      </c>
      <c r="Z803" s="11">
        <v>0</v>
      </c>
      <c r="AA803" s="11">
        <v>0</v>
      </c>
      <c r="AB803" s="11">
        <v>0</v>
      </c>
      <c r="AC803" s="11">
        <v>0</v>
      </c>
      <c r="AD803" s="11">
        <v>12</v>
      </c>
      <c r="AE803" s="11">
        <v>1</v>
      </c>
      <c r="AF803" s="11" t="s">
        <v>373</v>
      </c>
      <c r="AG803" s="6">
        <v>0</v>
      </c>
      <c r="AH803" s="6">
        <v>1</v>
      </c>
      <c r="AI803" s="6">
        <v>3</v>
      </c>
      <c r="AJ803" s="11">
        <v>0</v>
      </c>
      <c r="AK803" s="11">
        <v>0</v>
      </c>
      <c r="AL803" s="11">
        <v>0</v>
      </c>
      <c r="AM803" s="11">
        <v>3</v>
      </c>
      <c r="AN803" s="11">
        <v>5000</v>
      </c>
      <c r="AO803" s="11">
        <v>2.5</v>
      </c>
      <c r="AP803" s="11">
        <v>0</v>
      </c>
      <c r="AQ803" s="6">
        <v>0</v>
      </c>
      <c r="AR803" s="11">
        <v>80001030</v>
      </c>
      <c r="AS803" s="19" t="s">
        <v>196</v>
      </c>
      <c r="AT803" s="11" t="s">
        <v>374</v>
      </c>
      <c r="AU803" s="18">
        <v>10000007</v>
      </c>
      <c r="AV803" s="18">
        <v>70204001</v>
      </c>
      <c r="AW803" s="12" t="s">
        <v>139</v>
      </c>
      <c r="AX803" s="11">
        <v>0</v>
      </c>
      <c r="AY803" s="13">
        <v>0</v>
      </c>
      <c r="AZ803" s="13">
        <v>0</v>
      </c>
      <c r="BA803" s="37" t="s">
        <v>1050</v>
      </c>
      <c r="BB803" s="11">
        <v>0</v>
      </c>
      <c r="BC803" s="11">
        <v>0</v>
      </c>
      <c r="BD803" s="11">
        <v>0</v>
      </c>
      <c r="BE803" s="11">
        <v>0</v>
      </c>
      <c r="BF803" s="11">
        <v>0</v>
      </c>
      <c r="BG803" s="11">
        <v>0</v>
      </c>
      <c r="BH803" s="9">
        <v>0</v>
      </c>
    </row>
    <row r="804" spans="3:60" ht="20.100000000000001" customHeight="1">
      <c r="C804" s="18">
        <v>70303003</v>
      </c>
      <c r="D804" s="12" t="s">
        <v>1051</v>
      </c>
      <c r="E804" s="18">
        <v>1</v>
      </c>
      <c r="F804" s="11">
        <v>60010100</v>
      </c>
      <c r="G804" s="18">
        <v>0</v>
      </c>
      <c r="H804" s="13">
        <v>0</v>
      </c>
      <c r="I804" s="18">
        <v>1</v>
      </c>
      <c r="J804" s="18">
        <v>0</v>
      </c>
      <c r="K804" s="18">
        <v>0</v>
      </c>
      <c r="L804" s="11">
        <v>0</v>
      </c>
      <c r="M804" s="11">
        <v>0</v>
      </c>
      <c r="N804" s="11">
        <v>1</v>
      </c>
      <c r="O804" s="11">
        <v>1</v>
      </c>
      <c r="P804" s="11">
        <v>0.3</v>
      </c>
      <c r="Q804" s="11">
        <v>0</v>
      </c>
      <c r="R804" s="6">
        <v>0</v>
      </c>
      <c r="S804" s="11">
        <v>0</v>
      </c>
      <c r="T804" s="11">
        <v>1</v>
      </c>
      <c r="U804" s="11">
        <v>2</v>
      </c>
      <c r="V804" s="11">
        <v>0</v>
      </c>
      <c r="W804" s="11">
        <v>2.5</v>
      </c>
      <c r="X804" s="11">
        <v>0</v>
      </c>
      <c r="Y804" s="11">
        <v>1</v>
      </c>
      <c r="Z804" s="11">
        <v>0</v>
      </c>
      <c r="AA804" s="11">
        <v>0</v>
      </c>
      <c r="AB804" s="11">
        <v>0</v>
      </c>
      <c r="AC804" s="11">
        <v>0</v>
      </c>
      <c r="AD804" s="11">
        <v>12</v>
      </c>
      <c r="AE804" s="11">
        <v>1</v>
      </c>
      <c r="AF804" s="11">
        <v>3</v>
      </c>
      <c r="AG804" s="6">
        <v>4</v>
      </c>
      <c r="AH804" s="6">
        <v>1</v>
      </c>
      <c r="AI804" s="6">
        <v>1.5</v>
      </c>
      <c r="AJ804" s="11">
        <v>0</v>
      </c>
      <c r="AK804" s="11">
        <v>0</v>
      </c>
      <c r="AL804" s="11">
        <v>0</v>
      </c>
      <c r="AM804" s="11">
        <v>3</v>
      </c>
      <c r="AN804" s="11">
        <v>5000</v>
      </c>
      <c r="AO804" s="11">
        <v>3</v>
      </c>
      <c r="AP804" s="11">
        <v>0</v>
      </c>
      <c r="AQ804" s="6">
        <v>0</v>
      </c>
      <c r="AR804" s="11">
        <v>80001030</v>
      </c>
      <c r="AS804" s="19" t="s">
        <v>179</v>
      </c>
      <c r="AT804" s="11" t="s">
        <v>374</v>
      </c>
      <c r="AU804" s="18">
        <v>10000007</v>
      </c>
      <c r="AV804" s="18">
        <v>70204002</v>
      </c>
      <c r="AW804" s="12" t="s">
        <v>139</v>
      </c>
      <c r="AX804" s="11" t="s">
        <v>1052</v>
      </c>
      <c r="AY804" s="13">
        <v>0</v>
      </c>
      <c r="AZ804" s="13">
        <v>0</v>
      </c>
      <c r="BA804" s="37" t="s">
        <v>1053</v>
      </c>
      <c r="BB804" s="11">
        <v>0</v>
      </c>
      <c r="BC804" s="11">
        <v>0</v>
      </c>
      <c r="BD804" s="11">
        <v>0</v>
      </c>
      <c r="BE804" s="11">
        <v>0</v>
      </c>
      <c r="BF804" s="11">
        <v>0</v>
      </c>
      <c r="BG804" s="11">
        <v>0</v>
      </c>
      <c r="BH804" s="9">
        <v>0</v>
      </c>
    </row>
    <row r="805" spans="3:60" ht="20.100000000000001" customHeight="1">
      <c r="C805" s="18">
        <v>70303004</v>
      </c>
      <c r="D805" s="12" t="s">
        <v>1054</v>
      </c>
      <c r="E805" s="18">
        <v>1</v>
      </c>
      <c r="F805" s="11">
        <v>60010100</v>
      </c>
      <c r="G805" s="18">
        <v>0</v>
      </c>
      <c r="H805" s="13">
        <v>0</v>
      </c>
      <c r="I805" s="18">
        <v>1</v>
      </c>
      <c r="J805" s="18">
        <v>0</v>
      </c>
      <c r="K805" s="18">
        <v>0</v>
      </c>
      <c r="L805" s="11">
        <v>0</v>
      </c>
      <c r="M805" s="11">
        <v>0</v>
      </c>
      <c r="N805" s="11">
        <v>1</v>
      </c>
      <c r="O805" s="11">
        <v>1</v>
      </c>
      <c r="P805" s="11">
        <v>0.3</v>
      </c>
      <c r="Q805" s="11">
        <v>0</v>
      </c>
      <c r="R805" s="6">
        <v>0</v>
      </c>
      <c r="S805" s="11">
        <v>0</v>
      </c>
      <c r="T805" s="11">
        <v>1</v>
      </c>
      <c r="U805" s="11">
        <v>2</v>
      </c>
      <c r="V805" s="11">
        <v>0</v>
      </c>
      <c r="W805" s="11">
        <v>3</v>
      </c>
      <c r="X805" s="11">
        <v>0</v>
      </c>
      <c r="Y805" s="11">
        <v>1</v>
      </c>
      <c r="Z805" s="11">
        <v>0</v>
      </c>
      <c r="AA805" s="11">
        <v>0</v>
      </c>
      <c r="AB805" s="11">
        <v>0</v>
      </c>
      <c r="AC805" s="11">
        <v>0</v>
      </c>
      <c r="AD805" s="11">
        <v>12</v>
      </c>
      <c r="AE805" s="11">
        <v>1</v>
      </c>
      <c r="AF805" s="11">
        <v>3</v>
      </c>
      <c r="AG805" s="6">
        <v>6</v>
      </c>
      <c r="AH805" s="6">
        <v>1</v>
      </c>
      <c r="AI805" s="6">
        <v>1.5</v>
      </c>
      <c r="AJ805" s="11">
        <v>0</v>
      </c>
      <c r="AK805" s="11">
        <v>0</v>
      </c>
      <c r="AL805" s="11">
        <v>0</v>
      </c>
      <c r="AM805" s="11">
        <v>3</v>
      </c>
      <c r="AN805" s="11">
        <v>5000</v>
      </c>
      <c r="AO805" s="11">
        <v>3</v>
      </c>
      <c r="AP805" s="11">
        <v>0</v>
      </c>
      <c r="AQ805" s="6">
        <v>0</v>
      </c>
      <c r="AR805" s="11">
        <v>80001030</v>
      </c>
      <c r="AS805" s="19" t="s">
        <v>335</v>
      </c>
      <c r="AT805" s="11" t="s">
        <v>374</v>
      </c>
      <c r="AU805" s="18">
        <v>10000007</v>
      </c>
      <c r="AV805" s="18">
        <v>70204003</v>
      </c>
      <c r="AW805" s="12" t="s">
        <v>139</v>
      </c>
      <c r="AX805" s="11" t="s">
        <v>1014</v>
      </c>
      <c r="AY805" s="13">
        <v>0</v>
      </c>
      <c r="AZ805" s="13">
        <v>0</v>
      </c>
      <c r="BA805" s="37" t="s">
        <v>1055</v>
      </c>
      <c r="BB805" s="11">
        <v>0</v>
      </c>
      <c r="BC805" s="11">
        <v>0</v>
      </c>
      <c r="BD805" s="11">
        <v>0</v>
      </c>
      <c r="BE805" s="11">
        <v>0</v>
      </c>
      <c r="BF805" s="11">
        <v>0</v>
      </c>
      <c r="BG805" s="11">
        <v>0</v>
      </c>
      <c r="BH805" s="9">
        <v>0</v>
      </c>
    </row>
    <row r="806" spans="3:60" ht="20.100000000000001" customHeight="1">
      <c r="C806" s="18">
        <v>70304001</v>
      </c>
      <c r="D806" s="12" t="s">
        <v>1056</v>
      </c>
      <c r="E806" s="11">
        <v>1</v>
      </c>
      <c r="F806" s="11">
        <v>60010300</v>
      </c>
      <c r="G806" s="18">
        <v>0</v>
      </c>
      <c r="H806" s="13">
        <v>0</v>
      </c>
      <c r="I806" s="18">
        <v>1</v>
      </c>
      <c r="J806" s="18">
        <v>0</v>
      </c>
      <c r="K806" s="18">
        <v>0</v>
      </c>
      <c r="L806" s="11">
        <v>0</v>
      </c>
      <c r="M806" s="11">
        <v>0</v>
      </c>
      <c r="N806" s="11">
        <v>1</v>
      </c>
      <c r="O806" s="11">
        <v>2</v>
      </c>
      <c r="P806" s="11">
        <v>0.8</v>
      </c>
      <c r="Q806" s="11">
        <v>0</v>
      </c>
      <c r="R806" s="6">
        <v>0</v>
      </c>
      <c r="S806" s="11">
        <v>0</v>
      </c>
      <c r="T806" s="11">
        <v>1</v>
      </c>
      <c r="U806" s="11">
        <v>2</v>
      </c>
      <c r="V806" s="11">
        <v>0</v>
      </c>
      <c r="W806" s="11">
        <v>0</v>
      </c>
      <c r="X806" s="11">
        <v>0</v>
      </c>
      <c r="Y806" s="11">
        <v>0</v>
      </c>
      <c r="Z806" s="11">
        <v>0</v>
      </c>
      <c r="AA806" s="11">
        <v>0</v>
      </c>
      <c r="AB806" s="11">
        <v>0</v>
      </c>
      <c r="AC806" s="11">
        <v>0</v>
      </c>
      <c r="AD806" s="11">
        <v>20</v>
      </c>
      <c r="AE806" s="11">
        <v>0</v>
      </c>
      <c r="AF806" s="11">
        <v>0</v>
      </c>
      <c r="AG806" s="6">
        <v>2</v>
      </c>
      <c r="AH806" s="6">
        <v>2</v>
      </c>
      <c r="AI806" s="6">
        <v>1.5</v>
      </c>
      <c r="AJ806" s="11">
        <v>0</v>
      </c>
      <c r="AK806" s="11">
        <v>0</v>
      </c>
      <c r="AL806" s="11">
        <v>0</v>
      </c>
      <c r="AM806" s="11">
        <v>1</v>
      </c>
      <c r="AN806" s="11">
        <v>3000</v>
      </c>
      <c r="AO806" s="11">
        <v>0.5</v>
      </c>
      <c r="AP806" s="11">
        <v>0</v>
      </c>
      <c r="AQ806" s="6">
        <v>0</v>
      </c>
      <c r="AR806" s="11" t="s">
        <v>137</v>
      </c>
      <c r="AS806" s="19" t="s">
        <v>138</v>
      </c>
      <c r="AT806" s="11" t="s">
        <v>367</v>
      </c>
      <c r="AU806" s="18">
        <v>0</v>
      </c>
      <c r="AV806" s="18">
        <v>0</v>
      </c>
      <c r="AW806" s="12" t="s">
        <v>326</v>
      </c>
      <c r="AX806" s="11" t="s">
        <v>1057</v>
      </c>
      <c r="AY806" s="13">
        <v>0</v>
      </c>
      <c r="AZ806" s="13">
        <v>0</v>
      </c>
      <c r="BA806" s="37" t="s">
        <v>1058</v>
      </c>
      <c r="BB806" s="11">
        <v>0</v>
      </c>
      <c r="BC806" s="11">
        <v>0</v>
      </c>
      <c r="BD806" s="11">
        <v>0</v>
      </c>
      <c r="BE806" s="11">
        <v>0</v>
      </c>
      <c r="BF806" s="11">
        <v>0</v>
      </c>
      <c r="BG806" s="11">
        <v>0</v>
      </c>
      <c r="BH806" s="9">
        <v>0</v>
      </c>
    </row>
    <row r="807" spans="3:60" ht="20.100000000000001" customHeight="1">
      <c r="C807" s="18">
        <v>70304002</v>
      </c>
      <c r="D807" s="19" t="s">
        <v>628</v>
      </c>
      <c r="E807" s="18">
        <v>1</v>
      </c>
      <c r="F807" s="18">
        <v>60010500</v>
      </c>
      <c r="G807" s="18">
        <v>0</v>
      </c>
      <c r="H807" s="13">
        <v>0</v>
      </c>
      <c r="I807" s="18">
        <v>1</v>
      </c>
      <c r="J807" s="18">
        <v>0</v>
      </c>
      <c r="K807" s="18">
        <v>0</v>
      </c>
      <c r="L807" s="18">
        <v>0</v>
      </c>
      <c r="M807" s="18">
        <v>0</v>
      </c>
      <c r="N807" s="18">
        <v>1</v>
      </c>
      <c r="O807" s="18">
        <v>1</v>
      </c>
      <c r="P807" s="18">
        <v>0.05</v>
      </c>
      <c r="Q807" s="18">
        <v>0</v>
      </c>
      <c r="R807" s="6">
        <v>0</v>
      </c>
      <c r="S807" s="13">
        <v>0</v>
      </c>
      <c r="T807" s="11">
        <v>1</v>
      </c>
      <c r="U807" s="18">
        <v>1</v>
      </c>
      <c r="V807" s="18">
        <v>0</v>
      </c>
      <c r="W807" s="18">
        <v>2</v>
      </c>
      <c r="X807" s="18">
        <v>0</v>
      </c>
      <c r="Y807" s="18">
        <v>0</v>
      </c>
      <c r="Z807" s="18">
        <v>0</v>
      </c>
      <c r="AA807" s="18">
        <v>0</v>
      </c>
      <c r="AB807" s="11">
        <v>0</v>
      </c>
      <c r="AC807" s="18">
        <v>0</v>
      </c>
      <c r="AD807" s="18">
        <v>10</v>
      </c>
      <c r="AE807" s="18">
        <v>0</v>
      </c>
      <c r="AF807" s="18">
        <v>0</v>
      </c>
      <c r="AG807" s="6">
        <v>7</v>
      </c>
      <c r="AH807" s="6">
        <v>0</v>
      </c>
      <c r="AI807" s="6">
        <v>0</v>
      </c>
      <c r="AJ807" s="18">
        <v>0</v>
      </c>
      <c r="AK807" s="18">
        <v>0</v>
      </c>
      <c r="AL807" s="18">
        <v>0</v>
      </c>
      <c r="AM807" s="18">
        <v>0</v>
      </c>
      <c r="AN807" s="18">
        <v>1000</v>
      </c>
      <c r="AO807" s="18">
        <v>0.5</v>
      </c>
      <c r="AP807" s="18">
        <v>0</v>
      </c>
      <c r="AQ807" s="6">
        <v>0</v>
      </c>
      <c r="AR807" s="18" t="s">
        <v>1001</v>
      </c>
      <c r="AS807" s="19" t="s">
        <v>483</v>
      </c>
      <c r="AT807" s="18">
        <v>0</v>
      </c>
      <c r="AU807" s="18">
        <v>10007001</v>
      </c>
      <c r="AV807" s="18">
        <v>0</v>
      </c>
      <c r="AW807" s="19" t="s">
        <v>139</v>
      </c>
      <c r="AX807" s="19" t="s">
        <v>137</v>
      </c>
      <c r="AY807" s="13">
        <v>0</v>
      </c>
      <c r="AZ807" s="13">
        <v>0</v>
      </c>
      <c r="BA807" s="58" t="s">
        <v>1002</v>
      </c>
      <c r="BB807" s="18">
        <v>0</v>
      </c>
      <c r="BC807" s="11">
        <v>0</v>
      </c>
      <c r="BD807" s="18">
        <v>0</v>
      </c>
      <c r="BE807" s="18">
        <v>0</v>
      </c>
      <c r="BF807" s="18">
        <v>0</v>
      </c>
      <c r="BG807" s="18">
        <v>0</v>
      </c>
      <c r="BH807" s="9">
        <v>0</v>
      </c>
    </row>
    <row r="808" spans="3:60" ht="20.100000000000001" customHeight="1">
      <c r="C808" s="18">
        <v>70304003</v>
      </c>
      <c r="D808" s="12" t="s">
        <v>981</v>
      </c>
      <c r="E808" s="18">
        <v>1</v>
      </c>
      <c r="F808" s="11">
        <v>60010100</v>
      </c>
      <c r="G808" s="18">
        <v>0</v>
      </c>
      <c r="H808" s="13">
        <v>0</v>
      </c>
      <c r="I808" s="18">
        <v>1</v>
      </c>
      <c r="J808" s="18">
        <v>0</v>
      </c>
      <c r="K808" s="18">
        <v>0</v>
      </c>
      <c r="L808" s="11">
        <v>0</v>
      </c>
      <c r="M808" s="11">
        <v>0</v>
      </c>
      <c r="N808" s="11">
        <v>1</v>
      </c>
      <c r="O808" s="11">
        <v>1</v>
      </c>
      <c r="P808" s="11">
        <v>1</v>
      </c>
      <c r="Q808" s="11">
        <v>0</v>
      </c>
      <c r="R808" s="6">
        <v>0</v>
      </c>
      <c r="S808" s="11">
        <v>0</v>
      </c>
      <c r="T808" s="11">
        <v>1</v>
      </c>
      <c r="U808" s="11">
        <v>2</v>
      </c>
      <c r="V808" s="11">
        <v>0</v>
      </c>
      <c r="W808" s="11">
        <v>2</v>
      </c>
      <c r="X808" s="11">
        <v>0</v>
      </c>
      <c r="Y808" s="11">
        <v>1</v>
      </c>
      <c r="Z808" s="11">
        <v>0</v>
      </c>
      <c r="AA808" s="11">
        <v>0</v>
      </c>
      <c r="AB808" s="11">
        <v>0</v>
      </c>
      <c r="AC808" s="11">
        <v>0</v>
      </c>
      <c r="AD808" s="11">
        <v>12</v>
      </c>
      <c r="AE808" s="11">
        <v>2</v>
      </c>
      <c r="AF808" s="11" t="s">
        <v>146</v>
      </c>
      <c r="AG808" s="6">
        <v>0</v>
      </c>
      <c r="AH808" s="6">
        <v>0</v>
      </c>
      <c r="AI808" s="6">
        <v>1.5</v>
      </c>
      <c r="AJ808" s="11">
        <v>0</v>
      </c>
      <c r="AK808" s="11">
        <v>0</v>
      </c>
      <c r="AL808" s="11">
        <v>0</v>
      </c>
      <c r="AM808" s="11">
        <v>1</v>
      </c>
      <c r="AN808" s="11">
        <v>5000</v>
      </c>
      <c r="AO808" s="11">
        <v>0.5</v>
      </c>
      <c r="AP808" s="11">
        <v>0</v>
      </c>
      <c r="AQ808" s="6">
        <v>0</v>
      </c>
      <c r="AR808" s="11" t="s">
        <v>137</v>
      </c>
      <c r="AS808" s="19" t="s">
        <v>335</v>
      </c>
      <c r="AT808" s="11" t="s">
        <v>374</v>
      </c>
      <c r="AU808" s="18">
        <v>10000007</v>
      </c>
      <c r="AV808" s="18">
        <v>70201001</v>
      </c>
      <c r="AW808" s="12" t="s">
        <v>139</v>
      </c>
      <c r="AX808" s="11">
        <v>0</v>
      </c>
      <c r="AY808" s="13">
        <v>0</v>
      </c>
      <c r="AZ808" s="13">
        <v>0</v>
      </c>
      <c r="BA808" s="37" t="s">
        <v>982</v>
      </c>
      <c r="BB808" s="11">
        <v>0</v>
      </c>
      <c r="BC808" s="11">
        <v>0</v>
      </c>
      <c r="BD808" s="11">
        <v>0</v>
      </c>
      <c r="BE808" s="11">
        <v>0</v>
      </c>
      <c r="BF808" s="11">
        <v>0</v>
      </c>
      <c r="BG808" s="11">
        <v>0</v>
      </c>
      <c r="BH808" s="9">
        <v>0</v>
      </c>
    </row>
    <row r="809" spans="3:60" ht="20.100000000000001" customHeight="1">
      <c r="C809" s="18">
        <v>70304004</v>
      </c>
      <c r="D809" s="19" t="s">
        <v>987</v>
      </c>
      <c r="E809" s="18">
        <v>1</v>
      </c>
      <c r="F809" s="18">
        <v>60010500</v>
      </c>
      <c r="G809" s="18">
        <v>0</v>
      </c>
      <c r="H809" s="13">
        <v>0</v>
      </c>
      <c r="I809" s="18">
        <v>1</v>
      </c>
      <c r="J809" s="18">
        <v>0</v>
      </c>
      <c r="K809" s="18">
        <v>0</v>
      </c>
      <c r="L809" s="18">
        <v>0</v>
      </c>
      <c r="M809" s="18">
        <v>0</v>
      </c>
      <c r="N809" s="18">
        <v>1</v>
      </c>
      <c r="O809" s="18">
        <v>2</v>
      </c>
      <c r="P809" s="18">
        <v>0.3</v>
      </c>
      <c r="Q809" s="18">
        <v>0</v>
      </c>
      <c r="R809" s="6">
        <v>0</v>
      </c>
      <c r="S809" s="13">
        <v>0</v>
      </c>
      <c r="T809" s="11">
        <v>1</v>
      </c>
      <c r="U809" s="18">
        <v>2</v>
      </c>
      <c r="V809" s="18">
        <v>0</v>
      </c>
      <c r="W809" s="18">
        <v>0</v>
      </c>
      <c r="X809" s="18">
        <v>0</v>
      </c>
      <c r="Y809" s="18">
        <v>0</v>
      </c>
      <c r="Z809" s="18">
        <v>0</v>
      </c>
      <c r="AA809" s="18">
        <v>0</v>
      </c>
      <c r="AB809" s="11">
        <v>0</v>
      </c>
      <c r="AC809" s="18">
        <v>0</v>
      </c>
      <c r="AD809" s="11">
        <v>99999</v>
      </c>
      <c r="AE809" s="18">
        <v>0</v>
      </c>
      <c r="AF809" s="18">
        <v>0</v>
      </c>
      <c r="AG809" s="6">
        <v>2</v>
      </c>
      <c r="AH809" s="6">
        <v>0</v>
      </c>
      <c r="AI809" s="6">
        <v>0</v>
      </c>
      <c r="AJ809" s="18">
        <v>0</v>
      </c>
      <c r="AK809" s="18">
        <v>0</v>
      </c>
      <c r="AL809" s="18">
        <v>0</v>
      </c>
      <c r="AM809" s="18">
        <v>0</v>
      </c>
      <c r="AN809" s="18">
        <v>1000</v>
      </c>
      <c r="AO809" s="18">
        <v>0</v>
      </c>
      <c r="AP809" s="18">
        <v>0</v>
      </c>
      <c r="AQ809" s="6" t="s">
        <v>988</v>
      </c>
      <c r="AR809" s="18" t="s">
        <v>137</v>
      </c>
      <c r="AS809" s="19" t="s">
        <v>138</v>
      </c>
      <c r="AT809" s="18" t="s">
        <v>229</v>
      </c>
      <c r="AU809" s="18">
        <v>0</v>
      </c>
      <c r="AV809" s="18">
        <v>0</v>
      </c>
      <c r="AW809" s="19" t="s">
        <v>139</v>
      </c>
      <c r="AX809" s="19" t="s">
        <v>137</v>
      </c>
      <c r="AY809" s="13">
        <v>0</v>
      </c>
      <c r="AZ809" s="13">
        <v>0</v>
      </c>
      <c r="BA809" s="58" t="s">
        <v>989</v>
      </c>
      <c r="BB809" s="18">
        <v>0</v>
      </c>
      <c r="BC809" s="11">
        <v>0</v>
      </c>
      <c r="BD809" s="18">
        <v>0</v>
      </c>
      <c r="BE809" s="18">
        <v>0</v>
      </c>
      <c r="BF809" s="18">
        <v>0</v>
      </c>
      <c r="BG809" s="18">
        <v>0</v>
      </c>
      <c r="BH809" s="9">
        <v>0</v>
      </c>
    </row>
    <row r="810" spans="3:60" ht="20.100000000000001" customHeight="1">
      <c r="C810" s="18">
        <v>70304005</v>
      </c>
      <c r="D810" s="19" t="s">
        <v>644</v>
      </c>
      <c r="E810" s="18">
        <v>1</v>
      </c>
      <c r="F810" s="18">
        <v>60010500</v>
      </c>
      <c r="G810" s="18">
        <v>0</v>
      </c>
      <c r="H810" s="13">
        <v>0</v>
      </c>
      <c r="I810" s="18">
        <v>1</v>
      </c>
      <c r="J810" s="18">
        <v>0</v>
      </c>
      <c r="K810" s="18">
        <v>0</v>
      </c>
      <c r="L810" s="18">
        <v>0</v>
      </c>
      <c r="M810" s="18">
        <v>0</v>
      </c>
      <c r="N810" s="18">
        <v>1</v>
      </c>
      <c r="O810" s="18">
        <v>2</v>
      </c>
      <c r="P810" s="18">
        <v>1</v>
      </c>
      <c r="Q810" s="18">
        <v>0</v>
      </c>
      <c r="R810" s="6">
        <v>0</v>
      </c>
      <c r="S810" s="13">
        <v>0</v>
      </c>
      <c r="T810" s="11">
        <v>1</v>
      </c>
      <c r="U810" s="18">
        <v>2</v>
      </c>
      <c r="V810" s="18">
        <v>0</v>
      </c>
      <c r="W810" s="18">
        <v>0</v>
      </c>
      <c r="X810" s="18">
        <v>0</v>
      </c>
      <c r="Y810" s="18">
        <v>0</v>
      </c>
      <c r="Z810" s="18">
        <v>0</v>
      </c>
      <c r="AA810" s="18">
        <v>0</v>
      </c>
      <c r="AB810" s="11">
        <v>0</v>
      </c>
      <c r="AC810" s="18">
        <v>0</v>
      </c>
      <c r="AD810" s="11">
        <v>20</v>
      </c>
      <c r="AE810" s="18">
        <v>0</v>
      </c>
      <c r="AF810" s="18">
        <v>0</v>
      </c>
      <c r="AG810" s="6">
        <v>2</v>
      </c>
      <c r="AH810" s="6">
        <v>0</v>
      </c>
      <c r="AI810" s="6">
        <v>0</v>
      </c>
      <c r="AJ810" s="18">
        <v>0</v>
      </c>
      <c r="AK810" s="18">
        <v>0</v>
      </c>
      <c r="AL810" s="18">
        <v>0</v>
      </c>
      <c r="AM810" s="18">
        <v>0</v>
      </c>
      <c r="AN810" s="18">
        <v>1000</v>
      </c>
      <c r="AO810" s="18">
        <v>0</v>
      </c>
      <c r="AP810" s="18">
        <v>0</v>
      </c>
      <c r="AQ810" s="6">
        <v>90304001</v>
      </c>
      <c r="AR810" s="18" t="s">
        <v>137</v>
      </c>
      <c r="AS810" s="19" t="s">
        <v>138</v>
      </c>
      <c r="AT810" s="18" t="s">
        <v>229</v>
      </c>
      <c r="AU810" s="18">
        <v>0</v>
      </c>
      <c r="AV810" s="18">
        <v>0</v>
      </c>
      <c r="AW810" s="19" t="s">
        <v>139</v>
      </c>
      <c r="AX810" s="19" t="s">
        <v>137</v>
      </c>
      <c r="AY810" s="13">
        <v>0</v>
      </c>
      <c r="AZ810" s="13">
        <v>0</v>
      </c>
      <c r="BA810" s="58" t="s">
        <v>1059</v>
      </c>
      <c r="BB810" s="18">
        <v>0</v>
      </c>
      <c r="BC810" s="11">
        <v>0</v>
      </c>
      <c r="BD810" s="18">
        <v>0</v>
      </c>
      <c r="BE810" s="18">
        <v>0</v>
      </c>
      <c r="BF810" s="18">
        <v>0</v>
      </c>
      <c r="BG810" s="18">
        <v>0</v>
      </c>
      <c r="BH810" s="9">
        <v>0</v>
      </c>
    </row>
    <row r="811" spans="3:60" ht="20.100000000000001" customHeight="1">
      <c r="C811" s="18">
        <v>70304006</v>
      </c>
      <c r="D811" s="12" t="s">
        <v>1060</v>
      </c>
      <c r="E811" s="11">
        <v>2</v>
      </c>
      <c r="F811" s="11">
        <v>61012301</v>
      </c>
      <c r="G811" s="11">
        <v>0</v>
      </c>
      <c r="H811" s="13">
        <v>0</v>
      </c>
      <c r="I811" s="18">
        <v>1</v>
      </c>
      <c r="J811" s="18">
        <v>0</v>
      </c>
      <c r="K811" s="18">
        <v>0</v>
      </c>
      <c r="L811" s="11">
        <v>0</v>
      </c>
      <c r="M811" s="11">
        <v>0</v>
      </c>
      <c r="N811" s="11">
        <v>1</v>
      </c>
      <c r="O811" s="11">
        <v>1</v>
      </c>
      <c r="P811" s="11">
        <v>0.5</v>
      </c>
      <c r="Q811" s="11">
        <v>0</v>
      </c>
      <c r="R811" s="6">
        <v>0</v>
      </c>
      <c r="S811" s="11">
        <v>0</v>
      </c>
      <c r="T811" s="11">
        <v>1</v>
      </c>
      <c r="U811" s="11">
        <v>2</v>
      </c>
      <c r="V811" s="11">
        <v>0</v>
      </c>
      <c r="W811" s="11">
        <v>1.4</v>
      </c>
      <c r="X811" s="11">
        <v>150</v>
      </c>
      <c r="Y811" s="11">
        <v>1</v>
      </c>
      <c r="Z811" s="11">
        <v>0</v>
      </c>
      <c r="AA811" s="11">
        <v>0</v>
      </c>
      <c r="AB811" s="11">
        <v>0</v>
      </c>
      <c r="AC811" s="11">
        <v>0</v>
      </c>
      <c r="AD811" s="11">
        <v>12</v>
      </c>
      <c r="AE811" s="11">
        <v>2</v>
      </c>
      <c r="AF811" s="11" t="s">
        <v>146</v>
      </c>
      <c r="AG811" s="6">
        <v>0</v>
      </c>
      <c r="AH811" s="6">
        <v>2</v>
      </c>
      <c r="AI811" s="6">
        <v>1.5</v>
      </c>
      <c r="AJ811" s="11">
        <v>0</v>
      </c>
      <c r="AK811" s="11">
        <v>0</v>
      </c>
      <c r="AL811" s="11">
        <v>0</v>
      </c>
      <c r="AM811" s="11">
        <v>1.5</v>
      </c>
      <c r="AN811" s="11">
        <v>1200</v>
      </c>
      <c r="AO811" s="11">
        <v>1</v>
      </c>
      <c r="AP811" s="11">
        <v>15</v>
      </c>
      <c r="AQ811" s="6">
        <v>0</v>
      </c>
      <c r="AR811" s="11" t="s">
        <v>137</v>
      </c>
      <c r="AS811" s="12" t="s">
        <v>179</v>
      </c>
      <c r="AT811" s="11" t="s">
        <v>148</v>
      </c>
      <c r="AU811" s="18">
        <v>10000011</v>
      </c>
      <c r="AV811" s="18">
        <v>70404001</v>
      </c>
      <c r="AW811" s="12" t="s">
        <v>149</v>
      </c>
      <c r="AX811" s="11">
        <v>0</v>
      </c>
      <c r="AY811" s="13">
        <v>0</v>
      </c>
      <c r="AZ811" s="13">
        <v>0</v>
      </c>
      <c r="BA811" s="37" t="s">
        <v>1061</v>
      </c>
      <c r="BB811" s="11">
        <v>0</v>
      </c>
      <c r="BC811" s="11">
        <v>0</v>
      </c>
      <c r="BD811" s="11">
        <v>0</v>
      </c>
      <c r="BE811" s="11">
        <v>0</v>
      </c>
      <c r="BF811" s="11">
        <v>0</v>
      </c>
      <c r="BG811" s="11">
        <v>0</v>
      </c>
      <c r="BH811" s="9">
        <v>0</v>
      </c>
    </row>
    <row r="812" spans="3:60" ht="19.5" customHeight="1">
      <c r="C812" s="18">
        <v>70304007</v>
      </c>
      <c r="D812" s="12" t="s">
        <v>1026</v>
      </c>
      <c r="E812" s="18">
        <v>1</v>
      </c>
      <c r="F812" s="11">
        <v>60010100</v>
      </c>
      <c r="G812" s="18">
        <v>0</v>
      </c>
      <c r="H812" s="13">
        <v>0</v>
      </c>
      <c r="I812" s="18">
        <v>1</v>
      </c>
      <c r="J812" s="18">
        <v>0</v>
      </c>
      <c r="K812" s="18">
        <v>0</v>
      </c>
      <c r="L812" s="11">
        <v>0</v>
      </c>
      <c r="M812" s="11">
        <v>0</v>
      </c>
      <c r="N812" s="11">
        <v>1</v>
      </c>
      <c r="O812" s="11">
        <v>1</v>
      </c>
      <c r="P812" s="11">
        <v>0.3</v>
      </c>
      <c r="Q812" s="11">
        <v>0</v>
      </c>
      <c r="R812" s="6">
        <v>0</v>
      </c>
      <c r="S812" s="11">
        <v>0</v>
      </c>
      <c r="T812" s="11">
        <v>1</v>
      </c>
      <c r="U812" s="11">
        <v>2</v>
      </c>
      <c r="V812" s="11">
        <v>0</v>
      </c>
      <c r="W812" s="11">
        <v>3</v>
      </c>
      <c r="X812" s="11">
        <v>0</v>
      </c>
      <c r="Y812" s="11">
        <v>1</v>
      </c>
      <c r="Z812" s="11">
        <v>0</v>
      </c>
      <c r="AA812" s="11">
        <v>0</v>
      </c>
      <c r="AB812" s="11">
        <v>0</v>
      </c>
      <c r="AC812" s="11">
        <v>0</v>
      </c>
      <c r="AD812" s="11">
        <v>15</v>
      </c>
      <c r="AE812" s="11">
        <v>1</v>
      </c>
      <c r="AF812" s="11" t="s">
        <v>373</v>
      </c>
      <c r="AG812" s="6">
        <v>0</v>
      </c>
      <c r="AH812" s="6">
        <v>1</v>
      </c>
      <c r="AI812" s="6">
        <v>3</v>
      </c>
      <c r="AJ812" s="11">
        <v>0</v>
      </c>
      <c r="AK812" s="11">
        <v>0</v>
      </c>
      <c r="AL812" s="11">
        <v>0</v>
      </c>
      <c r="AM812" s="11">
        <v>3</v>
      </c>
      <c r="AN812" s="11">
        <v>5000</v>
      </c>
      <c r="AO812" s="11">
        <v>2.5</v>
      </c>
      <c r="AP812" s="11">
        <v>0</v>
      </c>
      <c r="AQ812" s="6">
        <v>0</v>
      </c>
      <c r="AR812" s="11" t="s">
        <v>1001</v>
      </c>
      <c r="AS812" s="19" t="s">
        <v>179</v>
      </c>
      <c r="AT812" s="11" t="s">
        <v>374</v>
      </c>
      <c r="AU812" s="18">
        <v>10000007</v>
      </c>
      <c r="AV812" s="18">
        <v>70205002</v>
      </c>
      <c r="AW812" s="12" t="s">
        <v>139</v>
      </c>
      <c r="AX812" s="11">
        <v>0</v>
      </c>
      <c r="AY812" s="13">
        <v>0</v>
      </c>
      <c r="AZ812" s="13">
        <v>0</v>
      </c>
      <c r="BA812" s="37" t="s">
        <v>1027</v>
      </c>
      <c r="BB812" s="11">
        <v>0</v>
      </c>
      <c r="BC812" s="11">
        <v>0</v>
      </c>
      <c r="BD812" s="11">
        <v>0</v>
      </c>
      <c r="BE812" s="11">
        <v>0</v>
      </c>
      <c r="BF812" s="11">
        <v>0</v>
      </c>
      <c r="BG812" s="11">
        <v>0</v>
      </c>
      <c r="BH812" s="9">
        <v>0</v>
      </c>
    </row>
    <row r="813" spans="3:60" ht="20.100000000000001" customHeight="1">
      <c r="C813" s="18">
        <v>70304008</v>
      </c>
      <c r="D813" s="9" t="s">
        <v>1062</v>
      </c>
      <c r="E813" s="9">
        <v>1</v>
      </c>
      <c r="F813" s="9">
        <v>60010002</v>
      </c>
      <c r="G813" s="9">
        <v>0</v>
      </c>
      <c r="H813" s="10">
        <v>0</v>
      </c>
      <c r="I813" s="9">
        <v>0</v>
      </c>
      <c r="J813" s="9">
        <v>0</v>
      </c>
      <c r="K813" s="10">
        <v>0</v>
      </c>
      <c r="L813" s="10">
        <v>0</v>
      </c>
      <c r="M813" s="9">
        <v>0</v>
      </c>
      <c r="N813" s="9">
        <v>2</v>
      </c>
      <c r="O813" s="9">
        <v>2</v>
      </c>
      <c r="P813" s="9">
        <v>0.95</v>
      </c>
      <c r="Q813" s="9">
        <v>0</v>
      </c>
      <c r="R813" s="6">
        <v>0</v>
      </c>
      <c r="S813" s="9">
        <v>0</v>
      </c>
      <c r="T813" s="11">
        <v>1</v>
      </c>
      <c r="U813" s="9">
        <v>2</v>
      </c>
      <c r="V813" s="10">
        <v>0</v>
      </c>
      <c r="W813" s="9">
        <v>3</v>
      </c>
      <c r="X813" s="9">
        <v>0</v>
      </c>
      <c r="Y813" s="9">
        <v>0</v>
      </c>
      <c r="Z813" s="9">
        <v>0</v>
      </c>
      <c r="AA813" s="10">
        <v>0</v>
      </c>
      <c r="AB813" s="9">
        <v>0</v>
      </c>
      <c r="AC813" s="9">
        <v>0</v>
      </c>
      <c r="AD813" s="9">
        <v>15</v>
      </c>
      <c r="AE813" s="9">
        <v>2</v>
      </c>
      <c r="AF813" s="9" t="s">
        <v>412</v>
      </c>
      <c r="AG813" s="25">
        <v>0</v>
      </c>
      <c r="AH813" s="25">
        <v>2</v>
      </c>
      <c r="AI813" s="9">
        <v>4</v>
      </c>
      <c r="AJ813" s="26">
        <v>0</v>
      </c>
      <c r="AK813" s="9">
        <v>0</v>
      </c>
      <c r="AL813" s="9">
        <v>0</v>
      </c>
      <c r="AM813" s="9">
        <v>2</v>
      </c>
      <c r="AN813" s="11">
        <v>4000</v>
      </c>
      <c r="AO813" s="9">
        <v>2</v>
      </c>
      <c r="AP813" s="9">
        <v>0</v>
      </c>
      <c r="AQ813" s="6">
        <v>0</v>
      </c>
      <c r="AR813" s="11" t="s">
        <v>1001</v>
      </c>
      <c r="AS813" s="19" t="s">
        <v>196</v>
      </c>
      <c r="AT813" s="10">
        <v>0</v>
      </c>
      <c r="AU813" s="10">
        <v>0</v>
      </c>
      <c r="AV813" s="10">
        <v>70205004</v>
      </c>
      <c r="AW813" s="19" t="s">
        <v>139</v>
      </c>
      <c r="AX813" s="1">
        <v>0</v>
      </c>
      <c r="AY813" s="34">
        <v>0</v>
      </c>
      <c r="AZ813" s="34">
        <v>0</v>
      </c>
      <c r="BA813" s="37" t="s">
        <v>1063</v>
      </c>
      <c r="BB813" s="9">
        <v>2</v>
      </c>
      <c r="BC813" s="9">
        <v>0</v>
      </c>
      <c r="BD813" s="18">
        <v>0</v>
      </c>
      <c r="BE813" s="9">
        <v>1</v>
      </c>
      <c r="BF813" s="9">
        <v>2</v>
      </c>
      <c r="BG813" s="26">
        <v>0</v>
      </c>
      <c r="BH813" s="9">
        <v>0</v>
      </c>
    </row>
    <row r="814" spans="3:60" ht="20.100000000000001" customHeight="1">
      <c r="C814" s="18">
        <v>70305001</v>
      </c>
      <c r="D814" s="12" t="s">
        <v>1006</v>
      </c>
      <c r="E814" s="18">
        <v>1</v>
      </c>
      <c r="F814" s="11">
        <v>60010100</v>
      </c>
      <c r="G814" s="18">
        <v>0</v>
      </c>
      <c r="H814" s="13">
        <v>0</v>
      </c>
      <c r="I814" s="18">
        <v>1</v>
      </c>
      <c r="J814" s="18">
        <v>0</v>
      </c>
      <c r="K814" s="18">
        <v>0</v>
      </c>
      <c r="L814" s="11">
        <v>0</v>
      </c>
      <c r="M814" s="11">
        <v>0</v>
      </c>
      <c r="N814" s="11">
        <v>1</v>
      </c>
      <c r="O814" s="11">
        <v>1</v>
      </c>
      <c r="P814" s="11">
        <v>0.3</v>
      </c>
      <c r="Q814" s="11">
        <v>0</v>
      </c>
      <c r="R814" s="6">
        <v>0</v>
      </c>
      <c r="S814" s="11">
        <v>0</v>
      </c>
      <c r="T814" s="11">
        <v>1</v>
      </c>
      <c r="U814" s="11">
        <v>2</v>
      </c>
      <c r="V814" s="11">
        <v>0</v>
      </c>
      <c r="W814" s="11">
        <v>2.5</v>
      </c>
      <c r="X814" s="11">
        <v>0</v>
      </c>
      <c r="Y814" s="11">
        <v>1</v>
      </c>
      <c r="Z814" s="11">
        <v>0</v>
      </c>
      <c r="AA814" s="11">
        <v>0</v>
      </c>
      <c r="AB814" s="11">
        <v>0</v>
      </c>
      <c r="AC814" s="11">
        <v>0</v>
      </c>
      <c r="AD814" s="11">
        <v>12</v>
      </c>
      <c r="AE814" s="11">
        <v>1</v>
      </c>
      <c r="AF814" s="11">
        <v>3</v>
      </c>
      <c r="AG814" s="6">
        <v>4</v>
      </c>
      <c r="AH814" s="6">
        <v>1</v>
      </c>
      <c r="AI814" s="6">
        <v>1.5</v>
      </c>
      <c r="AJ814" s="11">
        <v>0</v>
      </c>
      <c r="AK814" s="11">
        <v>0</v>
      </c>
      <c r="AL814" s="11">
        <v>0</v>
      </c>
      <c r="AM814" s="11">
        <v>3</v>
      </c>
      <c r="AN814" s="11">
        <v>5000</v>
      </c>
      <c r="AO814" s="11">
        <v>3</v>
      </c>
      <c r="AP814" s="11">
        <v>0</v>
      </c>
      <c r="AQ814" s="6">
        <v>0</v>
      </c>
      <c r="AR814" s="11">
        <v>80001030</v>
      </c>
      <c r="AS814" s="19" t="s">
        <v>179</v>
      </c>
      <c r="AT814" s="11" t="s">
        <v>374</v>
      </c>
      <c r="AU814" s="18">
        <v>10000007</v>
      </c>
      <c r="AV814" s="18">
        <v>70204002</v>
      </c>
      <c r="AW814" s="12" t="s">
        <v>139</v>
      </c>
      <c r="AX814" s="11" t="s">
        <v>1064</v>
      </c>
      <c r="AY814" s="13">
        <v>0</v>
      </c>
      <c r="AZ814" s="13">
        <v>0</v>
      </c>
      <c r="BA814" s="37" t="s">
        <v>1012</v>
      </c>
      <c r="BB814" s="11">
        <v>0</v>
      </c>
      <c r="BC814" s="11">
        <v>0</v>
      </c>
      <c r="BD814" s="11">
        <v>0</v>
      </c>
      <c r="BE814" s="11">
        <v>0</v>
      </c>
      <c r="BF814" s="11">
        <v>0</v>
      </c>
      <c r="BG814" s="11">
        <v>0</v>
      </c>
      <c r="BH814" s="9">
        <v>0</v>
      </c>
    </row>
    <row r="815" spans="3:60" ht="20.100000000000001" customHeight="1">
      <c r="C815" s="18">
        <v>70305002</v>
      </c>
      <c r="D815" s="12" t="s">
        <v>569</v>
      </c>
      <c r="E815" s="18">
        <v>1</v>
      </c>
      <c r="F815" s="11">
        <v>60010100</v>
      </c>
      <c r="G815" s="18">
        <v>0</v>
      </c>
      <c r="H815" s="13">
        <v>0</v>
      </c>
      <c r="I815" s="18">
        <v>1</v>
      </c>
      <c r="J815" s="18">
        <v>0</v>
      </c>
      <c r="K815" s="18">
        <v>0</v>
      </c>
      <c r="L815" s="11">
        <v>0</v>
      </c>
      <c r="M815" s="11">
        <v>0</v>
      </c>
      <c r="N815" s="11">
        <v>1</v>
      </c>
      <c r="O815" s="11">
        <v>1</v>
      </c>
      <c r="P815" s="11">
        <v>1</v>
      </c>
      <c r="Q815" s="11">
        <v>0</v>
      </c>
      <c r="R815" s="6">
        <v>0</v>
      </c>
      <c r="S815" s="11">
        <v>0</v>
      </c>
      <c r="T815" s="11">
        <v>1</v>
      </c>
      <c r="U815" s="11">
        <v>2</v>
      </c>
      <c r="V815" s="11">
        <v>0</v>
      </c>
      <c r="W815" s="11">
        <v>2</v>
      </c>
      <c r="X815" s="11">
        <v>0</v>
      </c>
      <c r="Y815" s="11">
        <v>1</v>
      </c>
      <c r="Z815" s="11">
        <v>0</v>
      </c>
      <c r="AA815" s="11">
        <v>0</v>
      </c>
      <c r="AB815" s="11">
        <v>0</v>
      </c>
      <c r="AC815" s="11">
        <v>0</v>
      </c>
      <c r="AD815" s="11">
        <v>12</v>
      </c>
      <c r="AE815" s="11">
        <v>2</v>
      </c>
      <c r="AF815" s="11" t="s">
        <v>146</v>
      </c>
      <c r="AG815" s="6">
        <v>0</v>
      </c>
      <c r="AH815" s="6">
        <v>2</v>
      </c>
      <c r="AI815" s="6">
        <v>1.5</v>
      </c>
      <c r="AJ815" s="11">
        <v>0</v>
      </c>
      <c r="AK815" s="11">
        <v>0</v>
      </c>
      <c r="AL815" s="11">
        <v>0</v>
      </c>
      <c r="AM815" s="11">
        <v>1.5</v>
      </c>
      <c r="AN815" s="11">
        <v>10000</v>
      </c>
      <c r="AO815" s="11">
        <v>1</v>
      </c>
      <c r="AP815" s="11">
        <v>5</v>
      </c>
      <c r="AQ815" s="6">
        <v>0</v>
      </c>
      <c r="AR815" s="11" t="s">
        <v>137</v>
      </c>
      <c r="AS815" s="19" t="s">
        <v>335</v>
      </c>
      <c r="AT815" s="11" t="s">
        <v>374</v>
      </c>
      <c r="AU815" s="18">
        <v>10000007</v>
      </c>
      <c r="AV815" s="18">
        <v>70302003</v>
      </c>
      <c r="AW815" s="19" t="s">
        <v>514</v>
      </c>
      <c r="AX815" s="11">
        <v>0</v>
      </c>
      <c r="AY815" s="13">
        <v>0</v>
      </c>
      <c r="AZ815" s="13">
        <v>0</v>
      </c>
      <c r="BA815" s="37" t="s">
        <v>1065</v>
      </c>
      <c r="BB815" s="11">
        <v>0</v>
      </c>
      <c r="BC815" s="11">
        <v>0</v>
      </c>
      <c r="BD815" s="11">
        <v>0</v>
      </c>
      <c r="BE815" s="11">
        <v>0</v>
      </c>
      <c r="BF815" s="11">
        <v>0</v>
      </c>
      <c r="BG815" s="11">
        <v>0</v>
      </c>
      <c r="BH815" s="9">
        <v>0</v>
      </c>
    </row>
    <row r="816" spans="3:60" ht="20.100000000000001" customHeight="1">
      <c r="C816" s="18">
        <v>70305003</v>
      </c>
      <c r="D816" s="19" t="s">
        <v>720</v>
      </c>
      <c r="E816" s="18">
        <v>1</v>
      </c>
      <c r="F816" s="18">
        <v>60010500</v>
      </c>
      <c r="G816" s="18">
        <v>0</v>
      </c>
      <c r="H816" s="13">
        <v>0</v>
      </c>
      <c r="I816" s="18">
        <v>1</v>
      </c>
      <c r="J816" s="18">
        <v>0</v>
      </c>
      <c r="K816" s="18">
        <v>0</v>
      </c>
      <c r="L816" s="18">
        <v>0</v>
      </c>
      <c r="M816" s="18">
        <v>0</v>
      </c>
      <c r="N816" s="18">
        <v>1</v>
      </c>
      <c r="O816" s="18">
        <v>2</v>
      </c>
      <c r="P816" s="18">
        <v>0.3</v>
      </c>
      <c r="Q816" s="18">
        <v>0</v>
      </c>
      <c r="R816" s="6">
        <v>0</v>
      </c>
      <c r="S816" s="13">
        <v>0</v>
      </c>
      <c r="T816" s="11">
        <v>1</v>
      </c>
      <c r="U816" s="18">
        <v>2</v>
      </c>
      <c r="V816" s="18">
        <v>0</v>
      </c>
      <c r="W816" s="18">
        <v>0</v>
      </c>
      <c r="X816" s="18">
        <v>0</v>
      </c>
      <c r="Y816" s="18">
        <v>0</v>
      </c>
      <c r="Z816" s="18">
        <v>0</v>
      </c>
      <c r="AA816" s="18">
        <v>0</v>
      </c>
      <c r="AB816" s="11">
        <v>0</v>
      </c>
      <c r="AC816" s="18">
        <v>0</v>
      </c>
      <c r="AD816" s="11">
        <v>12</v>
      </c>
      <c r="AE816" s="18">
        <v>0</v>
      </c>
      <c r="AF816" s="18">
        <v>0</v>
      </c>
      <c r="AG816" s="6">
        <v>7</v>
      </c>
      <c r="AH816" s="6">
        <v>0</v>
      </c>
      <c r="AI816" s="6">
        <v>0</v>
      </c>
      <c r="AJ816" s="18">
        <v>0</v>
      </c>
      <c r="AK816" s="18">
        <v>0</v>
      </c>
      <c r="AL816" s="18">
        <v>0</v>
      </c>
      <c r="AM816" s="18">
        <v>0</v>
      </c>
      <c r="AN816" s="18">
        <v>1000</v>
      </c>
      <c r="AO816" s="18">
        <v>0</v>
      </c>
      <c r="AP816" s="18">
        <v>0</v>
      </c>
      <c r="AQ816" s="6">
        <v>0</v>
      </c>
      <c r="AR816" s="18">
        <v>90204004</v>
      </c>
      <c r="AS816" s="19" t="s">
        <v>138</v>
      </c>
      <c r="AT816" s="18" t="s">
        <v>229</v>
      </c>
      <c r="AU816" s="18">
        <v>0</v>
      </c>
      <c r="AV816" s="18">
        <v>0</v>
      </c>
      <c r="AW816" s="19" t="s">
        <v>139</v>
      </c>
      <c r="AX816" s="19" t="s">
        <v>137</v>
      </c>
      <c r="AY816" s="13">
        <v>0</v>
      </c>
      <c r="AZ816" s="13">
        <v>0</v>
      </c>
      <c r="BA816" s="58" t="s">
        <v>1016</v>
      </c>
      <c r="BB816" s="18">
        <v>0</v>
      </c>
      <c r="BC816" s="11">
        <v>0</v>
      </c>
      <c r="BD816" s="18">
        <v>0</v>
      </c>
      <c r="BE816" s="18">
        <v>0</v>
      </c>
      <c r="BF816" s="18">
        <v>0</v>
      </c>
      <c r="BG816" s="18">
        <v>0</v>
      </c>
      <c r="BH816" s="9">
        <v>0</v>
      </c>
    </row>
    <row r="817" spans="3:60" ht="19.5" customHeight="1">
      <c r="C817" s="18">
        <v>70305004</v>
      </c>
      <c r="D817" s="19" t="s">
        <v>644</v>
      </c>
      <c r="E817" s="18">
        <v>1</v>
      </c>
      <c r="F817" s="18">
        <v>60010500</v>
      </c>
      <c r="G817" s="18">
        <v>0</v>
      </c>
      <c r="H817" s="13">
        <v>0</v>
      </c>
      <c r="I817" s="18">
        <v>1</v>
      </c>
      <c r="J817" s="18">
        <v>0</v>
      </c>
      <c r="K817" s="18">
        <v>0</v>
      </c>
      <c r="L817" s="18">
        <v>0</v>
      </c>
      <c r="M817" s="18">
        <v>0</v>
      </c>
      <c r="N817" s="18">
        <v>1</v>
      </c>
      <c r="O817" s="18">
        <v>2</v>
      </c>
      <c r="P817" s="18">
        <v>0.3</v>
      </c>
      <c r="Q817" s="18">
        <v>0</v>
      </c>
      <c r="R817" s="6">
        <v>0</v>
      </c>
      <c r="S817" s="13">
        <v>0</v>
      </c>
      <c r="T817" s="11">
        <v>1</v>
      </c>
      <c r="U817" s="18">
        <v>2</v>
      </c>
      <c r="V817" s="18">
        <v>0</v>
      </c>
      <c r="W817" s="18">
        <v>0</v>
      </c>
      <c r="X817" s="18">
        <v>0</v>
      </c>
      <c r="Y817" s="18">
        <v>0</v>
      </c>
      <c r="Z817" s="18">
        <v>0</v>
      </c>
      <c r="AA817" s="18">
        <v>0</v>
      </c>
      <c r="AB817" s="11">
        <v>0</v>
      </c>
      <c r="AC817" s="18">
        <v>0</v>
      </c>
      <c r="AD817" s="11">
        <v>15</v>
      </c>
      <c r="AE817" s="18">
        <v>0</v>
      </c>
      <c r="AF817" s="18">
        <v>0</v>
      </c>
      <c r="AG817" s="6">
        <v>2</v>
      </c>
      <c r="AH817" s="6">
        <v>0</v>
      </c>
      <c r="AI817" s="6">
        <v>0</v>
      </c>
      <c r="AJ817" s="18">
        <v>0</v>
      </c>
      <c r="AK817" s="18">
        <v>0</v>
      </c>
      <c r="AL817" s="18">
        <v>0</v>
      </c>
      <c r="AM817" s="18">
        <v>0</v>
      </c>
      <c r="AN817" s="18">
        <v>1000</v>
      </c>
      <c r="AO817" s="18">
        <v>0</v>
      </c>
      <c r="AP817" s="18">
        <v>0</v>
      </c>
      <c r="AQ817" s="6" t="s">
        <v>988</v>
      </c>
      <c r="AR817" s="18" t="s">
        <v>137</v>
      </c>
      <c r="AS817" s="19" t="s">
        <v>138</v>
      </c>
      <c r="AT817" s="18" t="s">
        <v>229</v>
      </c>
      <c r="AU817" s="18">
        <v>0</v>
      </c>
      <c r="AV817" s="18">
        <v>0</v>
      </c>
      <c r="AW817" s="19" t="s">
        <v>139</v>
      </c>
      <c r="AX817" s="19" t="s">
        <v>137</v>
      </c>
      <c r="AY817" s="13">
        <v>0</v>
      </c>
      <c r="AZ817" s="13">
        <v>0</v>
      </c>
      <c r="BA817" s="58" t="s">
        <v>1066</v>
      </c>
      <c r="BB817" s="18">
        <v>0</v>
      </c>
      <c r="BC817" s="11">
        <v>0</v>
      </c>
      <c r="BD817" s="18">
        <v>0</v>
      </c>
      <c r="BE817" s="18">
        <v>0</v>
      </c>
      <c r="BF817" s="18">
        <v>0</v>
      </c>
      <c r="BG817" s="18">
        <v>0</v>
      </c>
      <c r="BH817" s="9">
        <v>0</v>
      </c>
    </row>
    <row r="818" spans="3:60" ht="19.5" customHeight="1">
      <c r="C818" s="18">
        <v>70305005</v>
      </c>
      <c r="D818" s="12" t="s">
        <v>1067</v>
      </c>
      <c r="E818" s="18">
        <v>1</v>
      </c>
      <c r="F818" s="11">
        <v>60010100</v>
      </c>
      <c r="G818" s="18">
        <v>0</v>
      </c>
      <c r="H818" s="13">
        <v>0</v>
      </c>
      <c r="I818" s="18">
        <v>1</v>
      </c>
      <c r="J818" s="18">
        <v>0</v>
      </c>
      <c r="K818" s="18">
        <v>0</v>
      </c>
      <c r="L818" s="11">
        <v>0</v>
      </c>
      <c r="M818" s="11">
        <v>0</v>
      </c>
      <c r="N818" s="11">
        <v>1</v>
      </c>
      <c r="O818" s="11">
        <v>1</v>
      </c>
      <c r="P818" s="11">
        <v>0.3</v>
      </c>
      <c r="Q818" s="11">
        <v>0</v>
      </c>
      <c r="R818" s="6">
        <v>0</v>
      </c>
      <c r="S818" s="11">
        <v>0</v>
      </c>
      <c r="T818" s="11">
        <v>1</v>
      </c>
      <c r="U818" s="11">
        <v>2</v>
      </c>
      <c r="V818" s="11">
        <v>0</v>
      </c>
      <c r="W818" s="11">
        <v>3</v>
      </c>
      <c r="X818" s="11">
        <v>0</v>
      </c>
      <c r="Y818" s="11">
        <v>1</v>
      </c>
      <c r="Z818" s="11">
        <v>0</v>
      </c>
      <c r="AA818" s="11">
        <v>0</v>
      </c>
      <c r="AB818" s="11">
        <v>0</v>
      </c>
      <c r="AC818" s="11">
        <v>0</v>
      </c>
      <c r="AD818" s="11">
        <v>15</v>
      </c>
      <c r="AE818" s="11">
        <v>1</v>
      </c>
      <c r="AF818" s="11" t="s">
        <v>373</v>
      </c>
      <c r="AG818" s="6">
        <v>0</v>
      </c>
      <c r="AH818" s="6">
        <v>1</v>
      </c>
      <c r="AI818" s="6">
        <v>3</v>
      </c>
      <c r="AJ818" s="11">
        <v>0</v>
      </c>
      <c r="AK818" s="11">
        <v>0</v>
      </c>
      <c r="AL818" s="11">
        <v>0</v>
      </c>
      <c r="AM818" s="11">
        <v>3</v>
      </c>
      <c r="AN818" s="11">
        <v>5000</v>
      </c>
      <c r="AO818" s="11">
        <v>2.5</v>
      </c>
      <c r="AP818" s="11">
        <v>0</v>
      </c>
      <c r="AQ818" s="6">
        <v>0</v>
      </c>
      <c r="AR818" s="11" t="s">
        <v>1001</v>
      </c>
      <c r="AS818" s="19" t="s">
        <v>196</v>
      </c>
      <c r="AT818" s="11" t="s">
        <v>374</v>
      </c>
      <c r="AU818" s="18">
        <v>10000007</v>
      </c>
      <c r="AV818" s="18">
        <v>70305005</v>
      </c>
      <c r="AW818" s="12" t="s">
        <v>139</v>
      </c>
      <c r="AX818" s="11">
        <v>0</v>
      </c>
      <c r="AY818" s="13">
        <v>0</v>
      </c>
      <c r="AZ818" s="13">
        <v>0</v>
      </c>
      <c r="BA818" s="37" t="s">
        <v>1068</v>
      </c>
      <c r="BB818" s="11">
        <v>0</v>
      </c>
      <c r="BC818" s="11">
        <v>0</v>
      </c>
      <c r="BD818" s="11">
        <v>0</v>
      </c>
      <c r="BE818" s="11">
        <v>0</v>
      </c>
      <c r="BF818" s="11">
        <v>0</v>
      </c>
      <c r="BG818" s="11">
        <v>0</v>
      </c>
      <c r="BH818" s="9">
        <v>0</v>
      </c>
    </row>
    <row r="819" spans="3:60" ht="19.5" customHeight="1">
      <c r="C819" s="18">
        <v>70305006</v>
      </c>
      <c r="D819" s="12" t="s">
        <v>1069</v>
      </c>
      <c r="E819" s="11">
        <v>1</v>
      </c>
      <c r="F819" s="11">
        <v>60010300</v>
      </c>
      <c r="G819" s="18">
        <v>0</v>
      </c>
      <c r="H819" s="13">
        <v>0</v>
      </c>
      <c r="I819" s="18">
        <v>1</v>
      </c>
      <c r="J819" s="18">
        <v>0</v>
      </c>
      <c r="K819" s="18">
        <v>0</v>
      </c>
      <c r="L819" s="11">
        <v>0</v>
      </c>
      <c r="M819" s="11">
        <v>0</v>
      </c>
      <c r="N819" s="11">
        <v>1</v>
      </c>
      <c r="O819" s="11">
        <v>2</v>
      </c>
      <c r="P819" s="11">
        <v>0.8</v>
      </c>
      <c r="Q819" s="11">
        <v>0</v>
      </c>
      <c r="R819" s="6">
        <v>0</v>
      </c>
      <c r="S819" s="11">
        <v>0</v>
      </c>
      <c r="T819" s="11">
        <v>1</v>
      </c>
      <c r="U819" s="11">
        <v>2</v>
      </c>
      <c r="V819" s="11">
        <v>0</v>
      </c>
      <c r="W819" s="11">
        <v>0</v>
      </c>
      <c r="X819" s="11">
        <v>0</v>
      </c>
      <c r="Y819" s="11">
        <v>0</v>
      </c>
      <c r="Z819" s="11">
        <v>0</v>
      </c>
      <c r="AA819" s="11">
        <v>0</v>
      </c>
      <c r="AB819" s="11">
        <v>0</v>
      </c>
      <c r="AC819" s="11">
        <v>0</v>
      </c>
      <c r="AD819" s="11">
        <v>15</v>
      </c>
      <c r="AE819" s="11">
        <v>0</v>
      </c>
      <c r="AF819" s="11">
        <v>0</v>
      </c>
      <c r="AG819" s="6">
        <v>2</v>
      </c>
      <c r="AH819" s="6">
        <v>2</v>
      </c>
      <c r="AI819" s="6">
        <v>1.5</v>
      </c>
      <c r="AJ819" s="11">
        <v>0</v>
      </c>
      <c r="AK819" s="11">
        <v>0</v>
      </c>
      <c r="AL819" s="11">
        <v>0</v>
      </c>
      <c r="AM819" s="11">
        <v>1</v>
      </c>
      <c r="AN819" s="11">
        <v>3000</v>
      </c>
      <c r="AO819" s="11">
        <v>0.5</v>
      </c>
      <c r="AP819" s="11">
        <v>0</v>
      </c>
      <c r="AQ819" s="6">
        <v>0</v>
      </c>
      <c r="AR819" s="11" t="s">
        <v>137</v>
      </c>
      <c r="AS819" s="19" t="s">
        <v>138</v>
      </c>
      <c r="AT819" s="11" t="s">
        <v>367</v>
      </c>
      <c r="AU819" s="18">
        <v>0</v>
      </c>
      <c r="AV819" s="18">
        <v>0</v>
      </c>
      <c r="AW819" s="12" t="s">
        <v>326</v>
      </c>
      <c r="AX819" s="11" t="s">
        <v>1070</v>
      </c>
      <c r="AY819" s="13">
        <v>0</v>
      </c>
      <c r="AZ819" s="13">
        <v>0</v>
      </c>
      <c r="BA819" s="37" t="s">
        <v>1071</v>
      </c>
      <c r="BB819" s="11">
        <v>0</v>
      </c>
      <c r="BC819" s="11">
        <v>0</v>
      </c>
      <c r="BD819" s="11">
        <v>0</v>
      </c>
      <c r="BE819" s="11">
        <v>0</v>
      </c>
      <c r="BF819" s="11">
        <v>0</v>
      </c>
      <c r="BG819" s="11">
        <v>0</v>
      </c>
      <c r="BH819" s="9">
        <v>0</v>
      </c>
    </row>
    <row r="820" spans="3:60" ht="19.5" customHeight="1">
      <c r="C820" s="18">
        <v>70305007</v>
      </c>
      <c r="D820" s="12" t="s">
        <v>1072</v>
      </c>
      <c r="E820" s="18">
        <v>1</v>
      </c>
      <c r="F820" s="11">
        <v>60010100</v>
      </c>
      <c r="G820" s="18">
        <v>0</v>
      </c>
      <c r="H820" s="13">
        <v>0</v>
      </c>
      <c r="I820" s="18">
        <v>1</v>
      </c>
      <c r="J820" s="18">
        <v>0</v>
      </c>
      <c r="K820" s="18">
        <v>0</v>
      </c>
      <c r="L820" s="11">
        <v>0</v>
      </c>
      <c r="M820" s="11">
        <v>0</v>
      </c>
      <c r="N820" s="11">
        <v>1</v>
      </c>
      <c r="O820" s="11">
        <v>1</v>
      </c>
      <c r="P820" s="11">
        <v>1</v>
      </c>
      <c r="Q820" s="11">
        <v>0</v>
      </c>
      <c r="R820" s="6">
        <v>0</v>
      </c>
      <c r="S820" s="11">
        <v>0</v>
      </c>
      <c r="T820" s="11">
        <v>1</v>
      </c>
      <c r="U820" s="11">
        <v>2</v>
      </c>
      <c r="V820" s="11">
        <v>0</v>
      </c>
      <c r="W820" s="11">
        <v>3</v>
      </c>
      <c r="X820" s="11">
        <v>0</v>
      </c>
      <c r="Y820" s="11">
        <v>1</v>
      </c>
      <c r="Z820" s="11">
        <v>0</v>
      </c>
      <c r="AA820" s="11">
        <v>0</v>
      </c>
      <c r="AB820" s="11">
        <v>0</v>
      </c>
      <c r="AC820" s="11">
        <v>0</v>
      </c>
      <c r="AD820" s="11">
        <v>7</v>
      </c>
      <c r="AE820" s="11">
        <v>1</v>
      </c>
      <c r="AF820" s="11" t="s">
        <v>373</v>
      </c>
      <c r="AG820" s="6">
        <v>0</v>
      </c>
      <c r="AH820" s="6">
        <v>1</v>
      </c>
      <c r="AI820" s="6">
        <v>3</v>
      </c>
      <c r="AJ820" s="11">
        <v>0</v>
      </c>
      <c r="AK820" s="11">
        <v>0</v>
      </c>
      <c r="AL820" s="11">
        <v>0</v>
      </c>
      <c r="AM820" s="11">
        <v>3</v>
      </c>
      <c r="AN820" s="11">
        <v>5000</v>
      </c>
      <c r="AO820" s="11">
        <v>2.5</v>
      </c>
      <c r="AP820" s="11">
        <v>0</v>
      </c>
      <c r="AQ820" s="6">
        <v>0</v>
      </c>
      <c r="AR820" s="11" t="s">
        <v>137</v>
      </c>
      <c r="AS820" s="19" t="s">
        <v>138</v>
      </c>
      <c r="AT820" s="11" t="s">
        <v>374</v>
      </c>
      <c r="AU820" s="18">
        <v>10000007</v>
      </c>
      <c r="AV820" s="18">
        <v>70305007</v>
      </c>
      <c r="AW820" s="12" t="s">
        <v>139</v>
      </c>
      <c r="AX820" s="11">
        <v>0</v>
      </c>
      <c r="AY820" s="13">
        <v>0</v>
      </c>
      <c r="AZ820" s="13">
        <v>0</v>
      </c>
      <c r="BA820" s="37" t="s">
        <v>965</v>
      </c>
      <c r="BB820" s="11">
        <v>0</v>
      </c>
      <c r="BC820" s="11">
        <v>0</v>
      </c>
      <c r="BD820" s="11">
        <v>0</v>
      </c>
      <c r="BE820" s="11">
        <v>0</v>
      </c>
      <c r="BF820" s="11">
        <v>0</v>
      </c>
      <c r="BG820" s="11">
        <v>0</v>
      </c>
      <c r="BH820" s="9">
        <v>0</v>
      </c>
    </row>
    <row r="821" spans="3:60" ht="20.100000000000001" customHeight="1">
      <c r="C821" s="18">
        <v>70401001</v>
      </c>
      <c r="D821" s="12" t="s">
        <v>369</v>
      </c>
      <c r="E821" s="11">
        <v>1</v>
      </c>
      <c r="F821" s="11">
        <v>60010300</v>
      </c>
      <c r="G821" s="18">
        <v>0</v>
      </c>
      <c r="H821" s="13">
        <v>0</v>
      </c>
      <c r="I821" s="18">
        <v>1</v>
      </c>
      <c r="J821" s="18">
        <v>0</v>
      </c>
      <c r="K821" s="18">
        <v>0</v>
      </c>
      <c r="L821" s="11">
        <v>0</v>
      </c>
      <c r="M821" s="11">
        <v>0</v>
      </c>
      <c r="N821" s="11">
        <v>1</v>
      </c>
      <c r="O821" s="11">
        <v>2</v>
      </c>
      <c r="P821" s="11">
        <v>0.8</v>
      </c>
      <c r="Q821" s="11">
        <v>0</v>
      </c>
      <c r="R821" s="6">
        <v>0</v>
      </c>
      <c r="S821" s="11">
        <v>0</v>
      </c>
      <c r="T821" s="11">
        <v>1</v>
      </c>
      <c r="U821" s="11">
        <v>2</v>
      </c>
      <c r="V821" s="11">
        <v>0</v>
      </c>
      <c r="W821" s="11">
        <v>0</v>
      </c>
      <c r="X821" s="11">
        <v>0</v>
      </c>
      <c r="Y821" s="11">
        <v>0</v>
      </c>
      <c r="Z821" s="11">
        <v>0</v>
      </c>
      <c r="AA821" s="11">
        <v>0</v>
      </c>
      <c r="AB821" s="11">
        <v>0</v>
      </c>
      <c r="AC821" s="11">
        <v>0</v>
      </c>
      <c r="AD821" s="11">
        <v>20</v>
      </c>
      <c r="AE821" s="11">
        <v>0</v>
      </c>
      <c r="AF821" s="11">
        <v>0</v>
      </c>
      <c r="AG821" s="6">
        <v>2</v>
      </c>
      <c r="AH821" s="6">
        <v>2</v>
      </c>
      <c r="AI821" s="6">
        <v>1.5</v>
      </c>
      <c r="AJ821" s="11">
        <v>0</v>
      </c>
      <c r="AK821" s="11">
        <v>0</v>
      </c>
      <c r="AL821" s="11">
        <v>0</v>
      </c>
      <c r="AM821" s="11">
        <v>1</v>
      </c>
      <c r="AN821" s="11">
        <v>3000</v>
      </c>
      <c r="AO821" s="11">
        <v>0.5</v>
      </c>
      <c r="AP821" s="11">
        <v>0</v>
      </c>
      <c r="AQ821" s="6">
        <v>0</v>
      </c>
      <c r="AR821" s="11" t="s">
        <v>137</v>
      </c>
      <c r="AS821" s="19" t="s">
        <v>138</v>
      </c>
      <c r="AT821" s="11" t="s">
        <v>367</v>
      </c>
      <c r="AU821" s="18">
        <v>0</v>
      </c>
      <c r="AV821" s="18">
        <v>0</v>
      </c>
      <c r="AW821" s="12" t="s">
        <v>326</v>
      </c>
      <c r="AX821" s="11" t="s">
        <v>1073</v>
      </c>
      <c r="AY821" s="13">
        <v>0</v>
      </c>
      <c r="AZ821" s="13">
        <v>0</v>
      </c>
      <c r="BA821" s="37" t="s">
        <v>1074</v>
      </c>
      <c r="BB821" s="11">
        <v>0</v>
      </c>
      <c r="BC821" s="11">
        <v>0</v>
      </c>
      <c r="BD821" s="11">
        <v>0</v>
      </c>
      <c r="BE821" s="11">
        <v>0</v>
      </c>
      <c r="BF821" s="11">
        <v>0</v>
      </c>
      <c r="BG821" s="11">
        <v>0</v>
      </c>
      <c r="BH821" s="9">
        <v>0</v>
      </c>
    </row>
    <row r="822" spans="3:60" ht="20.100000000000001" customHeight="1">
      <c r="C822" s="18">
        <v>70401002</v>
      </c>
      <c r="D822" s="12" t="s">
        <v>1075</v>
      </c>
      <c r="E822" s="11">
        <v>1</v>
      </c>
      <c r="F822" s="11">
        <v>60010300</v>
      </c>
      <c r="G822" s="18">
        <v>0</v>
      </c>
      <c r="H822" s="13">
        <v>0</v>
      </c>
      <c r="I822" s="18">
        <v>1</v>
      </c>
      <c r="J822" s="18">
        <v>0</v>
      </c>
      <c r="K822" s="18">
        <v>0</v>
      </c>
      <c r="L822" s="11">
        <v>0</v>
      </c>
      <c r="M822" s="11">
        <v>0</v>
      </c>
      <c r="N822" s="11">
        <v>1</v>
      </c>
      <c r="O822" s="11">
        <v>2</v>
      </c>
      <c r="P822" s="11">
        <v>0.8</v>
      </c>
      <c r="Q822" s="11">
        <v>0</v>
      </c>
      <c r="R822" s="6">
        <v>0</v>
      </c>
      <c r="S822" s="11">
        <v>0</v>
      </c>
      <c r="T822" s="11">
        <v>1</v>
      </c>
      <c r="U822" s="11">
        <v>2</v>
      </c>
      <c r="V822" s="11">
        <v>0</v>
      </c>
      <c r="W822" s="11">
        <v>0</v>
      </c>
      <c r="X822" s="11">
        <v>0</v>
      </c>
      <c r="Y822" s="11">
        <v>0</v>
      </c>
      <c r="Z822" s="11">
        <v>0</v>
      </c>
      <c r="AA822" s="11">
        <v>0</v>
      </c>
      <c r="AB822" s="11">
        <v>0</v>
      </c>
      <c r="AC822" s="11">
        <v>0</v>
      </c>
      <c r="AD822" s="11">
        <v>30</v>
      </c>
      <c r="AE822" s="11">
        <v>0</v>
      </c>
      <c r="AF822" s="11">
        <v>0</v>
      </c>
      <c r="AG822" s="6">
        <v>2</v>
      </c>
      <c r="AH822" s="6">
        <v>2</v>
      </c>
      <c r="AI822" s="6">
        <v>1.5</v>
      </c>
      <c r="AJ822" s="11">
        <v>0</v>
      </c>
      <c r="AK822" s="11">
        <v>0</v>
      </c>
      <c r="AL822" s="11">
        <v>0</v>
      </c>
      <c r="AM822" s="11">
        <v>1</v>
      </c>
      <c r="AN822" s="11">
        <v>3000</v>
      </c>
      <c r="AO822" s="11">
        <v>0.5</v>
      </c>
      <c r="AP822" s="11">
        <v>0</v>
      </c>
      <c r="AQ822" s="6">
        <v>0</v>
      </c>
      <c r="AR822" s="11" t="s">
        <v>137</v>
      </c>
      <c r="AS822" s="19" t="s">
        <v>138</v>
      </c>
      <c r="AT822" s="11" t="s">
        <v>367</v>
      </c>
      <c r="AU822" s="18">
        <v>0</v>
      </c>
      <c r="AV822" s="18">
        <v>0</v>
      </c>
      <c r="AW822" s="12" t="s">
        <v>326</v>
      </c>
      <c r="AX822" s="11" t="s">
        <v>1076</v>
      </c>
      <c r="AY822" s="13">
        <v>0</v>
      </c>
      <c r="AZ822" s="13">
        <v>0</v>
      </c>
      <c r="BA822" s="37" t="s">
        <v>1077</v>
      </c>
      <c r="BB822" s="11">
        <v>0</v>
      </c>
      <c r="BC822" s="11">
        <v>0</v>
      </c>
      <c r="BD822" s="11">
        <v>0</v>
      </c>
      <c r="BE822" s="11">
        <v>0</v>
      </c>
      <c r="BF822" s="11">
        <v>0</v>
      </c>
      <c r="BG822" s="11">
        <v>0</v>
      </c>
      <c r="BH822" s="9">
        <v>0</v>
      </c>
    </row>
    <row r="823" spans="3:60" ht="20.100000000000001" customHeight="1">
      <c r="C823" s="18">
        <v>70401003</v>
      </c>
      <c r="D823" s="19" t="s">
        <v>628</v>
      </c>
      <c r="E823" s="18">
        <v>1</v>
      </c>
      <c r="F823" s="18">
        <v>60010500</v>
      </c>
      <c r="G823" s="18">
        <v>0</v>
      </c>
      <c r="H823" s="13">
        <v>0</v>
      </c>
      <c r="I823" s="18">
        <v>1</v>
      </c>
      <c r="J823" s="18">
        <v>0</v>
      </c>
      <c r="K823" s="18">
        <v>0</v>
      </c>
      <c r="L823" s="18">
        <v>0</v>
      </c>
      <c r="M823" s="18">
        <v>0</v>
      </c>
      <c r="N823" s="18">
        <v>1</v>
      </c>
      <c r="O823" s="18">
        <v>1</v>
      </c>
      <c r="P823" s="18">
        <v>0.05</v>
      </c>
      <c r="Q823" s="18">
        <v>0</v>
      </c>
      <c r="R823" s="6">
        <v>0</v>
      </c>
      <c r="S823" s="13">
        <v>0</v>
      </c>
      <c r="T823" s="11">
        <v>1</v>
      </c>
      <c r="U823" s="18">
        <v>1</v>
      </c>
      <c r="V823" s="18">
        <v>0</v>
      </c>
      <c r="W823" s="18">
        <v>2</v>
      </c>
      <c r="X823" s="18">
        <v>0</v>
      </c>
      <c r="Y823" s="18">
        <v>0</v>
      </c>
      <c r="Z823" s="18">
        <v>0</v>
      </c>
      <c r="AA823" s="18">
        <v>0</v>
      </c>
      <c r="AB823" s="11">
        <v>0</v>
      </c>
      <c r="AC823" s="18">
        <v>0</v>
      </c>
      <c r="AD823" s="18">
        <v>10</v>
      </c>
      <c r="AE823" s="18">
        <v>0</v>
      </c>
      <c r="AF823" s="18">
        <v>0</v>
      </c>
      <c r="AG823" s="6">
        <v>7</v>
      </c>
      <c r="AH823" s="6">
        <v>0</v>
      </c>
      <c r="AI823" s="6">
        <v>0</v>
      </c>
      <c r="AJ823" s="18">
        <v>0</v>
      </c>
      <c r="AK823" s="18">
        <v>0</v>
      </c>
      <c r="AL823" s="18">
        <v>0</v>
      </c>
      <c r="AM823" s="18">
        <v>0</v>
      </c>
      <c r="AN823" s="18">
        <v>1000</v>
      </c>
      <c r="AO823" s="18">
        <v>0.5</v>
      </c>
      <c r="AP823" s="18">
        <v>0</v>
      </c>
      <c r="AQ823" s="6">
        <v>0</v>
      </c>
      <c r="AR823" s="18" t="s">
        <v>1001</v>
      </c>
      <c r="AS823" s="19" t="s">
        <v>483</v>
      </c>
      <c r="AT823" s="18">
        <v>0</v>
      </c>
      <c r="AU823" s="18">
        <v>10007001</v>
      </c>
      <c r="AV823" s="18">
        <v>0</v>
      </c>
      <c r="AW823" s="19" t="s">
        <v>139</v>
      </c>
      <c r="AX823" s="19" t="s">
        <v>137</v>
      </c>
      <c r="AY823" s="13">
        <v>0</v>
      </c>
      <c r="AZ823" s="13">
        <v>0</v>
      </c>
      <c r="BA823" s="58" t="s">
        <v>1002</v>
      </c>
      <c r="BB823" s="18">
        <v>0</v>
      </c>
      <c r="BC823" s="11">
        <v>0</v>
      </c>
      <c r="BD823" s="18">
        <v>0</v>
      </c>
      <c r="BE823" s="18">
        <v>0</v>
      </c>
      <c r="BF823" s="18">
        <v>0</v>
      </c>
      <c r="BG823" s="18">
        <v>0</v>
      </c>
      <c r="BH823" s="9">
        <v>0</v>
      </c>
    </row>
    <row r="824" spans="3:60" ht="20.100000000000001" customHeight="1">
      <c r="C824" s="18">
        <v>70401004</v>
      </c>
      <c r="D824" s="19" t="s">
        <v>400</v>
      </c>
      <c r="E824" s="18">
        <v>1</v>
      </c>
      <c r="F824" s="18">
        <v>60010500</v>
      </c>
      <c r="G824" s="18">
        <v>0</v>
      </c>
      <c r="H824" s="13">
        <v>0</v>
      </c>
      <c r="I824" s="18">
        <v>1</v>
      </c>
      <c r="J824" s="18">
        <v>0</v>
      </c>
      <c r="K824" s="18">
        <v>0</v>
      </c>
      <c r="L824" s="18">
        <v>0</v>
      </c>
      <c r="M824" s="18">
        <v>0</v>
      </c>
      <c r="N824" s="18">
        <v>1</v>
      </c>
      <c r="O824" s="18">
        <v>2</v>
      </c>
      <c r="P824" s="18">
        <v>0.6</v>
      </c>
      <c r="Q824" s="18">
        <v>0</v>
      </c>
      <c r="R824" s="6">
        <v>0</v>
      </c>
      <c r="S824" s="13">
        <v>0</v>
      </c>
      <c r="T824" s="11">
        <v>1</v>
      </c>
      <c r="U824" s="18">
        <v>2</v>
      </c>
      <c r="V824" s="18">
        <v>0</v>
      </c>
      <c r="W824" s="18">
        <v>0</v>
      </c>
      <c r="X824" s="18">
        <v>0</v>
      </c>
      <c r="Y824" s="18">
        <v>0</v>
      </c>
      <c r="Z824" s="18">
        <v>0</v>
      </c>
      <c r="AA824" s="18">
        <v>0</v>
      </c>
      <c r="AB824" s="11">
        <v>0</v>
      </c>
      <c r="AC824" s="18">
        <v>0</v>
      </c>
      <c r="AD824" s="18">
        <v>20</v>
      </c>
      <c r="AE824" s="18">
        <v>0</v>
      </c>
      <c r="AF824" s="18">
        <v>0</v>
      </c>
      <c r="AG824" s="6">
        <v>2</v>
      </c>
      <c r="AH824" s="6">
        <v>0</v>
      </c>
      <c r="AI824" s="6">
        <v>0</v>
      </c>
      <c r="AJ824" s="18">
        <v>0</v>
      </c>
      <c r="AK824" s="18">
        <v>0</v>
      </c>
      <c r="AL824" s="18">
        <v>0</v>
      </c>
      <c r="AM824" s="18">
        <v>0</v>
      </c>
      <c r="AN824" s="18">
        <v>1000</v>
      </c>
      <c r="AO824" s="18">
        <v>0</v>
      </c>
      <c r="AP824" s="18">
        <v>0</v>
      </c>
      <c r="AQ824" s="6">
        <v>90401004</v>
      </c>
      <c r="AR824" s="18" t="s">
        <v>137</v>
      </c>
      <c r="AS824" s="19" t="s">
        <v>137</v>
      </c>
      <c r="AT824" s="18" t="s">
        <v>229</v>
      </c>
      <c r="AU824" s="18">
        <v>0</v>
      </c>
      <c r="AV824" s="18">
        <v>40000003</v>
      </c>
      <c r="AW824" s="19" t="s">
        <v>139</v>
      </c>
      <c r="AX824" s="19" t="s">
        <v>137</v>
      </c>
      <c r="AY824" s="13">
        <v>0</v>
      </c>
      <c r="AZ824" s="13">
        <v>0</v>
      </c>
      <c r="BA824" s="58" t="s">
        <v>1078</v>
      </c>
      <c r="BB824" s="18">
        <v>0</v>
      </c>
      <c r="BC824" s="11">
        <v>0</v>
      </c>
      <c r="BD824" s="18">
        <v>0</v>
      </c>
      <c r="BE824" s="18">
        <v>0</v>
      </c>
      <c r="BF824" s="18">
        <v>0</v>
      </c>
      <c r="BG824" s="18">
        <v>0</v>
      </c>
      <c r="BH824" s="9">
        <v>0</v>
      </c>
    </row>
    <row r="825" spans="3:60" ht="20.100000000000001" customHeight="1">
      <c r="C825" s="18">
        <v>70401005</v>
      </c>
      <c r="D825" s="19" t="s">
        <v>644</v>
      </c>
      <c r="E825" s="18">
        <v>1</v>
      </c>
      <c r="F825" s="18">
        <v>60010500</v>
      </c>
      <c r="G825" s="18">
        <v>0</v>
      </c>
      <c r="H825" s="13">
        <v>0</v>
      </c>
      <c r="I825" s="18">
        <v>1</v>
      </c>
      <c r="J825" s="18">
        <v>0</v>
      </c>
      <c r="K825" s="18">
        <v>0</v>
      </c>
      <c r="L825" s="18">
        <v>0</v>
      </c>
      <c r="M825" s="18">
        <v>0</v>
      </c>
      <c r="N825" s="18">
        <v>1</v>
      </c>
      <c r="O825" s="18">
        <v>2</v>
      </c>
      <c r="P825" s="18">
        <v>0.3</v>
      </c>
      <c r="Q825" s="18">
        <v>0</v>
      </c>
      <c r="R825" s="6">
        <v>0</v>
      </c>
      <c r="S825" s="13">
        <v>0</v>
      </c>
      <c r="T825" s="11">
        <v>1</v>
      </c>
      <c r="U825" s="18">
        <v>2</v>
      </c>
      <c r="V825" s="18">
        <v>0</v>
      </c>
      <c r="W825" s="18">
        <v>0</v>
      </c>
      <c r="X825" s="18">
        <v>0</v>
      </c>
      <c r="Y825" s="18">
        <v>0</v>
      </c>
      <c r="Z825" s="18">
        <v>0</v>
      </c>
      <c r="AA825" s="18">
        <v>0</v>
      </c>
      <c r="AB825" s="11">
        <v>0</v>
      </c>
      <c r="AC825" s="18">
        <v>0</v>
      </c>
      <c r="AD825" s="11">
        <v>15</v>
      </c>
      <c r="AE825" s="18">
        <v>0</v>
      </c>
      <c r="AF825" s="18">
        <v>0</v>
      </c>
      <c r="AG825" s="6">
        <v>2</v>
      </c>
      <c r="AH825" s="6">
        <v>0</v>
      </c>
      <c r="AI825" s="6">
        <v>0</v>
      </c>
      <c r="AJ825" s="18">
        <v>0</v>
      </c>
      <c r="AK825" s="18">
        <v>0</v>
      </c>
      <c r="AL825" s="18">
        <v>0</v>
      </c>
      <c r="AM825" s="18">
        <v>0</v>
      </c>
      <c r="AN825" s="18">
        <v>1000</v>
      </c>
      <c r="AO825" s="18">
        <v>0</v>
      </c>
      <c r="AP825" s="18">
        <v>0</v>
      </c>
      <c r="AQ825" s="6">
        <v>90304001</v>
      </c>
      <c r="AR825" s="18" t="s">
        <v>137</v>
      </c>
      <c r="AS825" s="19" t="s">
        <v>196</v>
      </c>
      <c r="AT825" s="18" t="s">
        <v>229</v>
      </c>
      <c r="AU825" s="18">
        <v>0</v>
      </c>
      <c r="AV825" s="18">
        <v>0</v>
      </c>
      <c r="AW825" s="19" t="s">
        <v>139</v>
      </c>
      <c r="AX825" s="19" t="s">
        <v>137</v>
      </c>
      <c r="AY825" s="13">
        <v>0</v>
      </c>
      <c r="AZ825" s="13">
        <v>0</v>
      </c>
      <c r="BA825" s="58" t="s">
        <v>1079</v>
      </c>
      <c r="BB825" s="18">
        <v>0</v>
      </c>
      <c r="BC825" s="11">
        <v>0</v>
      </c>
      <c r="BD825" s="18">
        <v>0</v>
      </c>
      <c r="BE825" s="18">
        <v>0</v>
      </c>
      <c r="BF825" s="18">
        <v>0</v>
      </c>
      <c r="BG825" s="18">
        <v>0</v>
      </c>
      <c r="BH825" s="9">
        <v>0</v>
      </c>
    </row>
    <row r="826" spans="3:60" ht="20.100000000000001" customHeight="1">
      <c r="C826" s="18">
        <v>70401006</v>
      </c>
      <c r="D826" s="12" t="s">
        <v>1080</v>
      </c>
      <c r="E826" s="18">
        <v>1</v>
      </c>
      <c r="F826" s="11">
        <v>60010300</v>
      </c>
      <c r="G826" s="18">
        <v>0</v>
      </c>
      <c r="H826" s="13">
        <v>0</v>
      </c>
      <c r="I826" s="18">
        <v>1</v>
      </c>
      <c r="J826" s="18">
        <v>0</v>
      </c>
      <c r="K826" s="18">
        <v>0</v>
      </c>
      <c r="L826" s="11">
        <v>0</v>
      </c>
      <c r="M826" s="11">
        <v>0</v>
      </c>
      <c r="N826" s="11">
        <v>1</v>
      </c>
      <c r="O826" s="11">
        <v>1</v>
      </c>
      <c r="P826" s="11">
        <v>0.3</v>
      </c>
      <c r="Q826" s="11">
        <v>0</v>
      </c>
      <c r="R826" s="6">
        <v>0</v>
      </c>
      <c r="S826" s="11">
        <v>0</v>
      </c>
      <c r="T826" s="11">
        <v>1</v>
      </c>
      <c r="U826" s="11">
        <v>2</v>
      </c>
      <c r="V826" s="11">
        <v>0</v>
      </c>
      <c r="W826" s="11">
        <v>3</v>
      </c>
      <c r="X826" s="11">
        <v>350</v>
      </c>
      <c r="Y826" s="11">
        <v>0</v>
      </c>
      <c r="Z826" s="11">
        <v>0</v>
      </c>
      <c r="AA826" s="11">
        <v>0</v>
      </c>
      <c r="AB826" s="11">
        <v>0</v>
      </c>
      <c r="AC826" s="11">
        <v>0</v>
      </c>
      <c r="AD826" s="11">
        <v>9</v>
      </c>
      <c r="AE826" s="11">
        <v>2</v>
      </c>
      <c r="AF826" s="11" t="s">
        <v>146</v>
      </c>
      <c r="AG826" s="6">
        <v>0</v>
      </c>
      <c r="AH826" s="6">
        <v>2</v>
      </c>
      <c r="AI826" s="6">
        <v>1.5</v>
      </c>
      <c r="AJ826" s="11">
        <v>0</v>
      </c>
      <c r="AK826" s="11">
        <v>0</v>
      </c>
      <c r="AL826" s="11">
        <v>0</v>
      </c>
      <c r="AM826" s="11">
        <v>1.5</v>
      </c>
      <c r="AN826" s="11">
        <v>3000</v>
      </c>
      <c r="AO826" s="11">
        <v>1</v>
      </c>
      <c r="AP826" s="11">
        <v>0</v>
      </c>
      <c r="AQ826" s="6">
        <v>0</v>
      </c>
      <c r="AR826" s="11" t="s">
        <v>1081</v>
      </c>
      <c r="AS826" s="19" t="s">
        <v>335</v>
      </c>
      <c r="AT826" s="11" t="s">
        <v>367</v>
      </c>
      <c r="AU826" s="18">
        <v>10000007</v>
      </c>
      <c r="AV826" s="18">
        <v>70401006</v>
      </c>
      <c r="AW826" s="12" t="s">
        <v>139</v>
      </c>
      <c r="AX826" s="11">
        <v>0</v>
      </c>
      <c r="AY826" s="13">
        <v>0</v>
      </c>
      <c r="AZ826" s="13">
        <v>0</v>
      </c>
      <c r="BA826" s="37" t="s">
        <v>1082</v>
      </c>
      <c r="BB826" s="11">
        <v>0</v>
      </c>
      <c r="BC826" s="11">
        <v>0</v>
      </c>
      <c r="BD826" s="11">
        <v>0</v>
      </c>
      <c r="BE826" s="11">
        <v>0</v>
      </c>
      <c r="BF826" s="11">
        <v>0</v>
      </c>
      <c r="BG826" s="11">
        <v>0</v>
      </c>
      <c r="BH826" s="9">
        <v>0</v>
      </c>
    </row>
    <row r="827" spans="3:60" ht="19.5" customHeight="1">
      <c r="C827" s="18">
        <v>70402001</v>
      </c>
      <c r="D827" s="12" t="s">
        <v>1083</v>
      </c>
      <c r="E827" s="18">
        <v>1</v>
      </c>
      <c r="F827" s="11">
        <v>60010100</v>
      </c>
      <c r="G827" s="18">
        <v>0</v>
      </c>
      <c r="H827" s="13">
        <v>0</v>
      </c>
      <c r="I827" s="18">
        <v>1</v>
      </c>
      <c r="J827" s="18">
        <v>0</v>
      </c>
      <c r="K827" s="18">
        <v>0</v>
      </c>
      <c r="L827" s="11">
        <v>0</v>
      </c>
      <c r="M827" s="11">
        <v>0</v>
      </c>
      <c r="N827" s="11">
        <v>1</v>
      </c>
      <c r="O827" s="11">
        <v>1</v>
      </c>
      <c r="P827" s="11">
        <v>0.3</v>
      </c>
      <c r="Q827" s="11">
        <v>0</v>
      </c>
      <c r="R827" s="6">
        <v>0</v>
      </c>
      <c r="S827" s="11">
        <v>0</v>
      </c>
      <c r="T827" s="11">
        <v>1</v>
      </c>
      <c r="U827" s="11">
        <v>2</v>
      </c>
      <c r="V827" s="11">
        <v>0</v>
      </c>
      <c r="W827" s="11">
        <v>1</v>
      </c>
      <c r="X827" s="11">
        <v>0</v>
      </c>
      <c r="Y827" s="11">
        <v>1</v>
      </c>
      <c r="Z827" s="11">
        <v>0</v>
      </c>
      <c r="AA827" s="11">
        <v>0</v>
      </c>
      <c r="AB827" s="11">
        <v>0</v>
      </c>
      <c r="AC827" s="11">
        <v>0</v>
      </c>
      <c r="AD827" s="11">
        <v>30</v>
      </c>
      <c r="AE827" s="11">
        <v>1</v>
      </c>
      <c r="AF827" s="11" t="s">
        <v>496</v>
      </c>
      <c r="AG827" s="6">
        <v>0</v>
      </c>
      <c r="AH827" s="6">
        <v>0</v>
      </c>
      <c r="AI827" s="6">
        <v>0</v>
      </c>
      <c r="AJ827" s="11">
        <v>0</v>
      </c>
      <c r="AK827" s="11">
        <v>0</v>
      </c>
      <c r="AL827" s="11">
        <v>0</v>
      </c>
      <c r="AM827" s="11">
        <v>0.5</v>
      </c>
      <c r="AN827" s="11">
        <v>999999</v>
      </c>
      <c r="AO827" s="11">
        <v>0.5</v>
      </c>
      <c r="AP827" s="11">
        <v>0</v>
      </c>
      <c r="AQ827" s="6">
        <v>0</v>
      </c>
      <c r="AR827" s="82" t="s">
        <v>997</v>
      </c>
      <c r="AS827" s="19" t="s">
        <v>196</v>
      </c>
      <c r="AT827" s="11" t="s">
        <v>374</v>
      </c>
      <c r="AU827" s="18">
        <v>10000007</v>
      </c>
      <c r="AV827" s="18">
        <v>70202004</v>
      </c>
      <c r="AW827" s="19" t="s">
        <v>212</v>
      </c>
      <c r="AX827" s="19" t="s">
        <v>242</v>
      </c>
      <c r="AY827" s="13">
        <v>0</v>
      </c>
      <c r="AZ827" s="13">
        <v>0</v>
      </c>
      <c r="BA827" s="37" t="s">
        <v>1029</v>
      </c>
      <c r="BB827" s="11">
        <v>0</v>
      </c>
      <c r="BC827" s="11">
        <v>0</v>
      </c>
      <c r="BD827" s="11">
        <v>0</v>
      </c>
      <c r="BE827" s="11">
        <v>0</v>
      </c>
      <c r="BF827" s="11">
        <v>0</v>
      </c>
      <c r="BG827" s="11">
        <v>0</v>
      </c>
      <c r="BH827" s="9">
        <v>0</v>
      </c>
    </row>
    <row r="828" spans="3:60" ht="20.100000000000001" customHeight="1">
      <c r="C828" s="18">
        <v>70402002</v>
      </c>
      <c r="D828" s="12" t="s">
        <v>1084</v>
      </c>
      <c r="E828" s="11">
        <v>1</v>
      </c>
      <c r="F828" s="11">
        <v>60010300</v>
      </c>
      <c r="G828" s="18">
        <v>0</v>
      </c>
      <c r="H828" s="13">
        <v>0</v>
      </c>
      <c r="I828" s="18">
        <v>1</v>
      </c>
      <c r="J828" s="18">
        <v>0</v>
      </c>
      <c r="K828" s="18">
        <v>0</v>
      </c>
      <c r="L828" s="11">
        <v>0</v>
      </c>
      <c r="M828" s="11">
        <v>0</v>
      </c>
      <c r="N828" s="11">
        <v>1</v>
      </c>
      <c r="O828" s="11">
        <v>2</v>
      </c>
      <c r="P828" s="11">
        <v>0.8</v>
      </c>
      <c r="Q828" s="11">
        <v>0</v>
      </c>
      <c r="R828" s="6">
        <v>0</v>
      </c>
      <c r="S828" s="11">
        <v>0</v>
      </c>
      <c r="T828" s="11">
        <v>1</v>
      </c>
      <c r="U828" s="11">
        <v>2</v>
      </c>
      <c r="V828" s="11">
        <v>0</v>
      </c>
      <c r="W828" s="11">
        <v>0</v>
      </c>
      <c r="X828" s="11">
        <v>0</v>
      </c>
      <c r="Y828" s="11">
        <v>0</v>
      </c>
      <c r="Z828" s="11">
        <v>0</v>
      </c>
      <c r="AA828" s="11">
        <v>0</v>
      </c>
      <c r="AB828" s="11">
        <v>0</v>
      </c>
      <c r="AC828" s="11">
        <v>0</v>
      </c>
      <c r="AD828" s="11">
        <v>15</v>
      </c>
      <c r="AE828" s="11">
        <v>0</v>
      </c>
      <c r="AF828" s="11">
        <v>0</v>
      </c>
      <c r="AG828" s="6">
        <v>2</v>
      </c>
      <c r="AH828" s="6">
        <v>2</v>
      </c>
      <c r="AI828" s="6">
        <v>1.5</v>
      </c>
      <c r="AJ828" s="11">
        <v>0</v>
      </c>
      <c r="AK828" s="11">
        <v>0</v>
      </c>
      <c r="AL828" s="11">
        <v>0</v>
      </c>
      <c r="AM828" s="11">
        <v>1</v>
      </c>
      <c r="AN828" s="11">
        <v>3000</v>
      </c>
      <c r="AO828" s="11">
        <v>0.5</v>
      </c>
      <c r="AP828" s="11">
        <v>0</v>
      </c>
      <c r="AQ828" s="6">
        <v>0</v>
      </c>
      <c r="AR828" s="11" t="s">
        <v>137</v>
      </c>
      <c r="AS828" s="19" t="s">
        <v>138</v>
      </c>
      <c r="AT828" s="11" t="s">
        <v>367</v>
      </c>
      <c r="AU828" s="18">
        <v>0</v>
      </c>
      <c r="AV828" s="18">
        <v>0</v>
      </c>
      <c r="AW828" s="12" t="s">
        <v>326</v>
      </c>
      <c r="AX828" s="11" t="s">
        <v>1085</v>
      </c>
      <c r="AY828" s="13">
        <v>0</v>
      </c>
      <c r="AZ828" s="13">
        <v>0</v>
      </c>
      <c r="BA828" s="37" t="s">
        <v>1086</v>
      </c>
      <c r="BB828" s="11">
        <v>0</v>
      </c>
      <c r="BC828" s="11">
        <v>0</v>
      </c>
      <c r="BD828" s="11">
        <v>0</v>
      </c>
      <c r="BE828" s="11">
        <v>0</v>
      </c>
      <c r="BF828" s="11">
        <v>0</v>
      </c>
      <c r="BG828" s="11">
        <v>0</v>
      </c>
      <c r="BH828" s="9">
        <v>0</v>
      </c>
    </row>
    <row r="829" spans="3:60" ht="19.5" customHeight="1">
      <c r="C829" s="18">
        <v>70402003</v>
      </c>
      <c r="D829" s="12" t="s">
        <v>1031</v>
      </c>
      <c r="E829" s="18">
        <v>1</v>
      </c>
      <c r="F829" s="11">
        <v>60010100</v>
      </c>
      <c r="G829" s="18">
        <v>0</v>
      </c>
      <c r="H829" s="13">
        <v>0</v>
      </c>
      <c r="I829" s="18">
        <v>1</v>
      </c>
      <c r="J829" s="18">
        <v>0</v>
      </c>
      <c r="K829" s="18">
        <v>0</v>
      </c>
      <c r="L829" s="11">
        <v>0</v>
      </c>
      <c r="M829" s="11">
        <v>0</v>
      </c>
      <c r="N829" s="11">
        <v>1</v>
      </c>
      <c r="O829" s="11">
        <v>1</v>
      </c>
      <c r="P829" s="11">
        <v>0.3</v>
      </c>
      <c r="Q829" s="11">
        <v>0</v>
      </c>
      <c r="R829" s="6">
        <v>0</v>
      </c>
      <c r="S829" s="11">
        <v>0</v>
      </c>
      <c r="T829" s="11">
        <v>1</v>
      </c>
      <c r="U829" s="11">
        <v>2</v>
      </c>
      <c r="V829" s="11">
        <v>0</v>
      </c>
      <c r="W829" s="11">
        <v>3</v>
      </c>
      <c r="X829" s="11">
        <v>0</v>
      </c>
      <c r="Y829" s="11">
        <v>1</v>
      </c>
      <c r="Z829" s="11">
        <v>0</v>
      </c>
      <c r="AA829" s="11">
        <v>0</v>
      </c>
      <c r="AB829" s="11">
        <v>0</v>
      </c>
      <c r="AC829" s="11">
        <v>0</v>
      </c>
      <c r="AD829" s="11">
        <v>15</v>
      </c>
      <c r="AE829" s="11">
        <v>1</v>
      </c>
      <c r="AF829" s="11" t="s">
        <v>373</v>
      </c>
      <c r="AG829" s="6">
        <v>0</v>
      </c>
      <c r="AH829" s="6">
        <v>1</v>
      </c>
      <c r="AI829" s="6">
        <v>3</v>
      </c>
      <c r="AJ829" s="11">
        <v>0</v>
      </c>
      <c r="AK829" s="11">
        <v>0</v>
      </c>
      <c r="AL829" s="11">
        <v>0</v>
      </c>
      <c r="AM829" s="11">
        <v>2.5</v>
      </c>
      <c r="AN829" s="11">
        <v>5000</v>
      </c>
      <c r="AO829" s="11">
        <v>2</v>
      </c>
      <c r="AP829" s="11">
        <v>0</v>
      </c>
      <c r="AQ829" s="6">
        <v>0</v>
      </c>
      <c r="AR829" s="11" t="s">
        <v>1001</v>
      </c>
      <c r="AS829" s="19" t="s">
        <v>335</v>
      </c>
      <c r="AT829" s="11" t="s">
        <v>374</v>
      </c>
      <c r="AU829" s="18">
        <v>10000007</v>
      </c>
      <c r="AV829" s="18">
        <v>70402003</v>
      </c>
      <c r="AW829" s="12" t="s">
        <v>139</v>
      </c>
      <c r="AX829" s="11">
        <v>0</v>
      </c>
      <c r="AY829" s="13">
        <v>0</v>
      </c>
      <c r="AZ829" s="13">
        <v>0</v>
      </c>
      <c r="BA829" s="37" t="s">
        <v>1068</v>
      </c>
      <c r="BB829" s="11">
        <v>0</v>
      </c>
      <c r="BC829" s="11">
        <v>0</v>
      </c>
      <c r="BD829" s="11">
        <v>0</v>
      </c>
      <c r="BE829" s="11">
        <v>0</v>
      </c>
      <c r="BF829" s="11">
        <v>0</v>
      </c>
      <c r="BG829" s="11">
        <v>0</v>
      </c>
      <c r="BH829" s="9">
        <v>0</v>
      </c>
    </row>
    <row r="830" spans="3:60" ht="20.100000000000001" customHeight="1">
      <c r="C830" s="18">
        <v>70402004</v>
      </c>
      <c r="D830" s="19" t="s">
        <v>628</v>
      </c>
      <c r="E830" s="18">
        <v>1</v>
      </c>
      <c r="F830" s="18">
        <v>60010500</v>
      </c>
      <c r="G830" s="18">
        <v>0</v>
      </c>
      <c r="H830" s="13">
        <v>0</v>
      </c>
      <c r="I830" s="18">
        <v>1</v>
      </c>
      <c r="J830" s="18">
        <v>0</v>
      </c>
      <c r="K830" s="18">
        <v>0</v>
      </c>
      <c r="L830" s="18">
        <v>0</v>
      </c>
      <c r="M830" s="18">
        <v>0</v>
      </c>
      <c r="N830" s="18">
        <v>1</v>
      </c>
      <c r="O830" s="18">
        <v>1</v>
      </c>
      <c r="P830" s="18">
        <v>0.05</v>
      </c>
      <c r="Q830" s="18">
        <v>0</v>
      </c>
      <c r="R830" s="6">
        <v>0</v>
      </c>
      <c r="S830" s="13">
        <v>0</v>
      </c>
      <c r="T830" s="11">
        <v>1</v>
      </c>
      <c r="U830" s="18">
        <v>1</v>
      </c>
      <c r="V830" s="18">
        <v>0</v>
      </c>
      <c r="W830" s="18">
        <v>2</v>
      </c>
      <c r="X830" s="18">
        <v>0</v>
      </c>
      <c r="Y830" s="18">
        <v>0</v>
      </c>
      <c r="Z830" s="18">
        <v>0</v>
      </c>
      <c r="AA830" s="18">
        <v>0</v>
      </c>
      <c r="AB830" s="11">
        <v>0</v>
      </c>
      <c r="AC830" s="18">
        <v>0</v>
      </c>
      <c r="AD830" s="18">
        <v>10</v>
      </c>
      <c r="AE830" s="18">
        <v>0</v>
      </c>
      <c r="AF830" s="18">
        <v>0</v>
      </c>
      <c r="AG830" s="6">
        <v>7</v>
      </c>
      <c r="AH830" s="6">
        <v>0</v>
      </c>
      <c r="AI830" s="6">
        <v>0</v>
      </c>
      <c r="AJ830" s="18">
        <v>0</v>
      </c>
      <c r="AK830" s="18">
        <v>0</v>
      </c>
      <c r="AL830" s="18">
        <v>0</v>
      </c>
      <c r="AM830" s="18">
        <v>0</v>
      </c>
      <c r="AN830" s="18">
        <v>1000</v>
      </c>
      <c r="AO830" s="18">
        <v>0.5</v>
      </c>
      <c r="AP830" s="18">
        <v>0</v>
      </c>
      <c r="AQ830" s="6">
        <v>0</v>
      </c>
      <c r="AR830" s="18" t="s">
        <v>1087</v>
      </c>
      <c r="AS830" s="19" t="s">
        <v>483</v>
      </c>
      <c r="AT830" s="18">
        <v>0</v>
      </c>
      <c r="AU830" s="18">
        <v>10007001</v>
      </c>
      <c r="AV830" s="18">
        <v>0</v>
      </c>
      <c r="AW830" s="19" t="s">
        <v>139</v>
      </c>
      <c r="AX830" s="19" t="s">
        <v>137</v>
      </c>
      <c r="AY830" s="13">
        <v>0</v>
      </c>
      <c r="AZ830" s="13">
        <v>0</v>
      </c>
      <c r="BA830" s="58" t="s">
        <v>1088</v>
      </c>
      <c r="BB830" s="18">
        <v>0</v>
      </c>
      <c r="BC830" s="11">
        <v>0</v>
      </c>
      <c r="BD830" s="18">
        <v>0</v>
      </c>
      <c r="BE830" s="18">
        <v>0</v>
      </c>
      <c r="BF830" s="18">
        <v>0</v>
      </c>
      <c r="BG830" s="18">
        <v>0</v>
      </c>
      <c r="BH830" s="9">
        <v>0</v>
      </c>
    </row>
    <row r="831" spans="3:60" ht="20.100000000000001" customHeight="1">
      <c r="C831" s="18">
        <v>70402005</v>
      </c>
      <c r="D831" s="19" t="s">
        <v>352</v>
      </c>
      <c r="E831" s="18">
        <v>1</v>
      </c>
      <c r="F831" s="18">
        <v>60010500</v>
      </c>
      <c r="G831" s="18">
        <v>0</v>
      </c>
      <c r="H831" s="13">
        <v>0</v>
      </c>
      <c r="I831" s="18">
        <v>1</v>
      </c>
      <c r="J831" s="18">
        <v>0</v>
      </c>
      <c r="K831" s="18">
        <v>0</v>
      </c>
      <c r="L831" s="18">
        <v>0</v>
      </c>
      <c r="M831" s="18">
        <v>0</v>
      </c>
      <c r="N831" s="18">
        <v>1</v>
      </c>
      <c r="O831" s="18">
        <v>2</v>
      </c>
      <c r="P831" s="18">
        <v>0.3</v>
      </c>
      <c r="Q831" s="18">
        <v>1</v>
      </c>
      <c r="R831" s="6">
        <v>0</v>
      </c>
      <c r="S831" s="13">
        <v>0</v>
      </c>
      <c r="T831" s="11">
        <v>1</v>
      </c>
      <c r="U831" s="18">
        <v>2</v>
      </c>
      <c r="V831" s="18">
        <v>0</v>
      </c>
      <c r="W831" s="18">
        <v>0</v>
      </c>
      <c r="X831" s="18">
        <v>0</v>
      </c>
      <c r="Y831" s="18">
        <v>0</v>
      </c>
      <c r="Z831" s="18">
        <v>0</v>
      </c>
      <c r="AA831" s="18">
        <v>0</v>
      </c>
      <c r="AB831" s="11">
        <v>0</v>
      </c>
      <c r="AC831" s="18">
        <v>0</v>
      </c>
      <c r="AD831" s="11">
        <v>15</v>
      </c>
      <c r="AE831" s="18">
        <v>0</v>
      </c>
      <c r="AF831" s="18">
        <v>0</v>
      </c>
      <c r="AG831" s="6">
        <v>2</v>
      </c>
      <c r="AH831" s="6">
        <v>0</v>
      </c>
      <c r="AI831" s="6">
        <v>0</v>
      </c>
      <c r="AJ831" s="18">
        <v>0</v>
      </c>
      <c r="AK831" s="18">
        <v>0</v>
      </c>
      <c r="AL831" s="18">
        <v>0</v>
      </c>
      <c r="AM831" s="18">
        <v>0</v>
      </c>
      <c r="AN831" s="18">
        <v>1000</v>
      </c>
      <c r="AO831" s="18">
        <v>0</v>
      </c>
      <c r="AP831" s="18">
        <v>0</v>
      </c>
      <c r="AQ831" s="6">
        <v>90402005</v>
      </c>
      <c r="AR831" s="18" t="s">
        <v>137</v>
      </c>
      <c r="AS831" s="19" t="s">
        <v>138</v>
      </c>
      <c r="AT831" s="18" t="s">
        <v>229</v>
      </c>
      <c r="AU831" s="18">
        <v>0</v>
      </c>
      <c r="AV831" s="18">
        <v>0</v>
      </c>
      <c r="AW831" s="19" t="s">
        <v>139</v>
      </c>
      <c r="AX831" s="19" t="s">
        <v>137</v>
      </c>
      <c r="AY831" s="13">
        <v>0</v>
      </c>
      <c r="AZ831" s="13">
        <v>0</v>
      </c>
      <c r="BA831" s="58" t="s">
        <v>1022</v>
      </c>
      <c r="BB831" s="18">
        <v>0</v>
      </c>
      <c r="BC831" s="11">
        <v>0</v>
      </c>
      <c r="BD831" s="18">
        <v>0</v>
      </c>
      <c r="BE831" s="18">
        <v>0</v>
      </c>
      <c r="BF831" s="18">
        <v>0</v>
      </c>
      <c r="BG831" s="18">
        <v>0</v>
      </c>
      <c r="BH831" s="9">
        <v>0</v>
      </c>
    </row>
    <row r="832" spans="3:60" ht="20.100000000000001" customHeight="1">
      <c r="C832" s="18">
        <v>70403001</v>
      </c>
      <c r="D832" s="12" t="s">
        <v>1089</v>
      </c>
      <c r="E832" s="11">
        <v>1</v>
      </c>
      <c r="F832" s="11">
        <v>60010300</v>
      </c>
      <c r="G832" s="18">
        <v>0</v>
      </c>
      <c r="H832" s="13">
        <v>0</v>
      </c>
      <c r="I832" s="18">
        <v>1</v>
      </c>
      <c r="J832" s="18">
        <v>0</v>
      </c>
      <c r="K832" s="18">
        <v>0</v>
      </c>
      <c r="L832" s="11">
        <v>0</v>
      </c>
      <c r="M832" s="11">
        <v>0</v>
      </c>
      <c r="N832" s="11">
        <v>1</v>
      </c>
      <c r="O832" s="11">
        <v>2</v>
      </c>
      <c r="P832" s="11">
        <v>0.8</v>
      </c>
      <c r="Q832" s="11">
        <v>0</v>
      </c>
      <c r="R832" s="6">
        <v>0</v>
      </c>
      <c r="S832" s="11">
        <v>0</v>
      </c>
      <c r="T832" s="11">
        <v>1</v>
      </c>
      <c r="U832" s="11">
        <v>2</v>
      </c>
      <c r="V832" s="11">
        <v>0</v>
      </c>
      <c r="W832" s="11">
        <v>0</v>
      </c>
      <c r="X832" s="11">
        <v>0</v>
      </c>
      <c r="Y832" s="11">
        <v>0</v>
      </c>
      <c r="Z832" s="11">
        <v>0</v>
      </c>
      <c r="AA832" s="11">
        <v>0</v>
      </c>
      <c r="AB832" s="11">
        <v>0</v>
      </c>
      <c r="AC832" s="11">
        <v>0</v>
      </c>
      <c r="AD832" s="11">
        <v>15</v>
      </c>
      <c r="AE832" s="11">
        <v>0</v>
      </c>
      <c r="AF832" s="11">
        <v>0</v>
      </c>
      <c r="AG832" s="6">
        <v>2</v>
      </c>
      <c r="AH832" s="6">
        <v>2</v>
      </c>
      <c r="AI832" s="6">
        <v>1.5</v>
      </c>
      <c r="AJ832" s="11">
        <v>0</v>
      </c>
      <c r="AK832" s="11">
        <v>0</v>
      </c>
      <c r="AL832" s="11">
        <v>0</v>
      </c>
      <c r="AM832" s="11">
        <v>1</v>
      </c>
      <c r="AN832" s="11">
        <v>3000</v>
      </c>
      <c r="AO832" s="11">
        <v>0.5</v>
      </c>
      <c r="AP832" s="11">
        <v>0</v>
      </c>
      <c r="AQ832" s="6">
        <v>0</v>
      </c>
      <c r="AR832" s="11" t="s">
        <v>137</v>
      </c>
      <c r="AS832" s="19" t="s">
        <v>138</v>
      </c>
      <c r="AT832" s="11" t="s">
        <v>367</v>
      </c>
      <c r="AU832" s="18">
        <v>0</v>
      </c>
      <c r="AV832" s="18">
        <v>0</v>
      </c>
      <c r="AW832" s="12" t="s">
        <v>326</v>
      </c>
      <c r="AX832" s="11" t="s">
        <v>1090</v>
      </c>
      <c r="AY832" s="13">
        <v>0</v>
      </c>
      <c r="AZ832" s="13">
        <v>0</v>
      </c>
      <c r="BA832" s="37" t="s">
        <v>1091</v>
      </c>
      <c r="BB832" s="11">
        <v>0</v>
      </c>
      <c r="BC832" s="11">
        <v>0</v>
      </c>
      <c r="BD832" s="11">
        <v>0</v>
      </c>
      <c r="BE832" s="11">
        <v>0</v>
      </c>
      <c r="BF832" s="11">
        <v>0</v>
      </c>
      <c r="BG832" s="11">
        <v>0</v>
      </c>
      <c r="BH832" s="9">
        <v>0</v>
      </c>
    </row>
    <row r="833" spans="3:60" ht="20.100000000000001" customHeight="1">
      <c r="C833" s="18">
        <v>70403002</v>
      </c>
      <c r="D833" s="12" t="s">
        <v>1092</v>
      </c>
      <c r="E833" s="18">
        <v>1</v>
      </c>
      <c r="F833" s="11">
        <v>60010300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3</v>
      </c>
      <c r="X833" s="11">
        <v>350</v>
      </c>
      <c r="Y833" s="11">
        <v>0</v>
      </c>
      <c r="Z833" s="11">
        <v>0</v>
      </c>
      <c r="AA833" s="11">
        <v>0</v>
      </c>
      <c r="AB833" s="11">
        <v>0</v>
      </c>
      <c r="AC833" s="11">
        <v>0</v>
      </c>
      <c r="AD833" s="11">
        <v>9</v>
      </c>
      <c r="AE833" s="11">
        <v>2</v>
      </c>
      <c r="AF833" s="11" t="s">
        <v>146</v>
      </c>
      <c r="AG833" s="6">
        <v>0</v>
      </c>
      <c r="AH833" s="6">
        <v>2</v>
      </c>
      <c r="AI833" s="6">
        <v>1.5</v>
      </c>
      <c r="AJ833" s="11">
        <v>0</v>
      </c>
      <c r="AK833" s="11">
        <v>0</v>
      </c>
      <c r="AL833" s="11">
        <v>0</v>
      </c>
      <c r="AM833" s="11">
        <v>1</v>
      </c>
      <c r="AN833" s="11">
        <v>3000</v>
      </c>
      <c r="AO833" s="11">
        <v>0.5</v>
      </c>
      <c r="AP833" s="11">
        <v>0</v>
      </c>
      <c r="AQ833" s="6">
        <v>0</v>
      </c>
      <c r="AR833" s="11" t="s">
        <v>1087</v>
      </c>
      <c r="AS833" s="12" t="s">
        <v>196</v>
      </c>
      <c r="AT833" s="11" t="s">
        <v>367</v>
      </c>
      <c r="AU833" s="18">
        <v>10000007</v>
      </c>
      <c r="AV833" s="18">
        <v>70403002</v>
      </c>
      <c r="AW833" s="12" t="s">
        <v>139</v>
      </c>
      <c r="AX833" s="11">
        <v>0</v>
      </c>
      <c r="AY833" s="13">
        <v>0</v>
      </c>
      <c r="AZ833" s="13">
        <v>0</v>
      </c>
      <c r="BA833" s="37" t="s">
        <v>1082</v>
      </c>
      <c r="BB833" s="11">
        <v>0</v>
      </c>
      <c r="BC833" s="11">
        <v>0</v>
      </c>
      <c r="BD833" s="11">
        <v>0</v>
      </c>
      <c r="BE833" s="11">
        <v>0</v>
      </c>
      <c r="BF833" s="11">
        <v>0</v>
      </c>
      <c r="BG833" s="11">
        <v>0</v>
      </c>
      <c r="BH833" s="9">
        <v>0</v>
      </c>
    </row>
    <row r="834" spans="3:60" ht="19.5" customHeight="1">
      <c r="C834" s="18">
        <v>70403003</v>
      </c>
      <c r="D834" s="12" t="s">
        <v>1049</v>
      </c>
      <c r="E834" s="18">
        <v>1</v>
      </c>
      <c r="F834" s="11">
        <v>60010100</v>
      </c>
      <c r="G834" s="18">
        <v>0</v>
      </c>
      <c r="H834" s="13">
        <v>0</v>
      </c>
      <c r="I834" s="18">
        <v>1</v>
      </c>
      <c r="J834" s="18">
        <v>0</v>
      </c>
      <c r="K834" s="18">
        <v>0</v>
      </c>
      <c r="L834" s="11">
        <v>0</v>
      </c>
      <c r="M834" s="11">
        <v>0</v>
      </c>
      <c r="N834" s="11">
        <v>1</v>
      </c>
      <c r="O834" s="11">
        <v>1</v>
      </c>
      <c r="P834" s="11">
        <v>0.3</v>
      </c>
      <c r="Q834" s="11">
        <v>0</v>
      </c>
      <c r="R834" s="6">
        <v>0</v>
      </c>
      <c r="S834" s="11">
        <v>0</v>
      </c>
      <c r="T834" s="11">
        <v>1</v>
      </c>
      <c r="U834" s="11">
        <v>2</v>
      </c>
      <c r="V834" s="11">
        <v>0</v>
      </c>
      <c r="W834" s="11">
        <v>3</v>
      </c>
      <c r="X834" s="11">
        <v>0</v>
      </c>
      <c r="Y834" s="11">
        <v>1</v>
      </c>
      <c r="Z834" s="11">
        <v>0</v>
      </c>
      <c r="AA834" s="11">
        <v>0</v>
      </c>
      <c r="AB834" s="11">
        <v>0</v>
      </c>
      <c r="AC834" s="11">
        <v>0</v>
      </c>
      <c r="AD834" s="11">
        <v>15</v>
      </c>
      <c r="AE834" s="11">
        <v>1</v>
      </c>
      <c r="AF834" s="11" t="s">
        <v>373</v>
      </c>
      <c r="AG834" s="6">
        <v>0</v>
      </c>
      <c r="AH834" s="6">
        <v>1</v>
      </c>
      <c r="AI834" s="6">
        <v>3</v>
      </c>
      <c r="AJ834" s="11">
        <v>0</v>
      </c>
      <c r="AK834" s="11">
        <v>0</v>
      </c>
      <c r="AL834" s="11">
        <v>0</v>
      </c>
      <c r="AM834" s="11">
        <v>3</v>
      </c>
      <c r="AN834" s="11">
        <v>5000</v>
      </c>
      <c r="AO834" s="11">
        <v>2.5</v>
      </c>
      <c r="AP834" s="11">
        <v>0</v>
      </c>
      <c r="AQ834" s="6">
        <v>0</v>
      </c>
      <c r="AR834" s="11" t="s">
        <v>1001</v>
      </c>
      <c r="AS834" s="19" t="s">
        <v>179</v>
      </c>
      <c r="AT834" s="11" t="s">
        <v>374</v>
      </c>
      <c r="AU834" s="18">
        <v>10000007</v>
      </c>
      <c r="AV834" s="18">
        <v>70403003</v>
      </c>
      <c r="AW834" s="12" t="s">
        <v>139</v>
      </c>
      <c r="AX834" s="11">
        <v>0</v>
      </c>
      <c r="AY834" s="13">
        <v>0</v>
      </c>
      <c r="AZ834" s="13">
        <v>0</v>
      </c>
      <c r="BA834" s="37" t="s">
        <v>1068</v>
      </c>
      <c r="BB834" s="11">
        <v>0</v>
      </c>
      <c r="BC834" s="11">
        <v>0</v>
      </c>
      <c r="BD834" s="11">
        <v>0</v>
      </c>
      <c r="BE834" s="11">
        <v>0</v>
      </c>
      <c r="BF834" s="11">
        <v>0</v>
      </c>
      <c r="BG834" s="11">
        <v>0</v>
      </c>
      <c r="BH834" s="9">
        <v>0</v>
      </c>
    </row>
    <row r="835" spans="3:60" ht="20.100000000000001" customHeight="1">
      <c r="C835" s="18">
        <v>70403004</v>
      </c>
      <c r="D835" s="12" t="s">
        <v>1054</v>
      </c>
      <c r="E835" s="18">
        <v>1</v>
      </c>
      <c r="F835" s="11">
        <v>60010100</v>
      </c>
      <c r="G835" s="18">
        <v>0</v>
      </c>
      <c r="H835" s="13">
        <v>0</v>
      </c>
      <c r="I835" s="18">
        <v>1</v>
      </c>
      <c r="J835" s="18">
        <v>0</v>
      </c>
      <c r="K835" s="18">
        <v>0</v>
      </c>
      <c r="L835" s="11">
        <v>0</v>
      </c>
      <c r="M835" s="11">
        <v>0</v>
      </c>
      <c r="N835" s="11">
        <v>1</v>
      </c>
      <c r="O835" s="11">
        <v>1</v>
      </c>
      <c r="P835" s="11">
        <v>0.3</v>
      </c>
      <c r="Q835" s="11">
        <v>0</v>
      </c>
      <c r="R835" s="6">
        <v>0</v>
      </c>
      <c r="S835" s="11">
        <v>0</v>
      </c>
      <c r="T835" s="11">
        <v>1</v>
      </c>
      <c r="U835" s="11">
        <v>2</v>
      </c>
      <c r="V835" s="11">
        <v>0</v>
      </c>
      <c r="W835" s="11">
        <v>2.5</v>
      </c>
      <c r="X835" s="11">
        <v>0</v>
      </c>
      <c r="Y835" s="11">
        <v>1</v>
      </c>
      <c r="Z835" s="11">
        <v>0</v>
      </c>
      <c r="AA835" s="11">
        <v>0</v>
      </c>
      <c r="AB835" s="11">
        <v>0</v>
      </c>
      <c r="AC835" s="11">
        <v>0</v>
      </c>
      <c r="AD835" s="11">
        <v>12</v>
      </c>
      <c r="AE835" s="11">
        <v>1</v>
      </c>
      <c r="AF835" s="11">
        <v>3</v>
      </c>
      <c r="AG835" s="6">
        <v>4</v>
      </c>
      <c r="AH835" s="6">
        <v>1</v>
      </c>
      <c r="AI835" s="6">
        <v>1.5</v>
      </c>
      <c r="AJ835" s="11">
        <v>0</v>
      </c>
      <c r="AK835" s="11">
        <v>0</v>
      </c>
      <c r="AL835" s="11">
        <v>0</v>
      </c>
      <c r="AM835" s="11">
        <v>2.5</v>
      </c>
      <c r="AN835" s="11">
        <v>5000</v>
      </c>
      <c r="AO835" s="11">
        <v>2</v>
      </c>
      <c r="AP835" s="11">
        <v>0</v>
      </c>
      <c r="AQ835" s="6">
        <v>0</v>
      </c>
      <c r="AR835" s="11">
        <v>80001030</v>
      </c>
      <c r="AS835" s="19" t="s">
        <v>335</v>
      </c>
      <c r="AT835" s="11" t="s">
        <v>374</v>
      </c>
      <c r="AU835" s="18">
        <v>10000007</v>
      </c>
      <c r="AV835" s="18">
        <v>70403004</v>
      </c>
      <c r="AW835" s="12" t="s">
        <v>139</v>
      </c>
      <c r="AX835" s="11" t="s">
        <v>1093</v>
      </c>
      <c r="AY835" s="13">
        <v>0</v>
      </c>
      <c r="AZ835" s="13">
        <v>0</v>
      </c>
      <c r="BA835" s="37" t="s">
        <v>1094</v>
      </c>
      <c r="BB835" s="11">
        <v>0</v>
      </c>
      <c r="BC835" s="11">
        <v>0</v>
      </c>
      <c r="BD835" s="11">
        <v>0</v>
      </c>
      <c r="BE835" s="11">
        <v>0</v>
      </c>
      <c r="BF835" s="11">
        <v>0</v>
      </c>
      <c r="BG835" s="11">
        <v>0</v>
      </c>
      <c r="BH835" s="9">
        <v>0</v>
      </c>
    </row>
    <row r="836" spans="3:60" ht="20.100000000000001" customHeight="1">
      <c r="C836" s="18">
        <v>70403005</v>
      </c>
      <c r="D836" s="19" t="s">
        <v>352</v>
      </c>
      <c r="E836" s="18">
        <v>1</v>
      </c>
      <c r="F836" s="18">
        <v>60010500</v>
      </c>
      <c r="G836" s="18">
        <v>0</v>
      </c>
      <c r="H836" s="13">
        <v>0</v>
      </c>
      <c r="I836" s="18">
        <v>1</v>
      </c>
      <c r="J836" s="18">
        <v>0</v>
      </c>
      <c r="K836" s="18">
        <v>0</v>
      </c>
      <c r="L836" s="18">
        <v>0</v>
      </c>
      <c r="M836" s="18">
        <v>0</v>
      </c>
      <c r="N836" s="18">
        <v>1</v>
      </c>
      <c r="O836" s="18">
        <v>2</v>
      </c>
      <c r="P836" s="18">
        <v>0.3</v>
      </c>
      <c r="Q836" s="18">
        <v>1</v>
      </c>
      <c r="R836" s="6">
        <v>0</v>
      </c>
      <c r="S836" s="13">
        <v>0</v>
      </c>
      <c r="T836" s="11">
        <v>1</v>
      </c>
      <c r="U836" s="18">
        <v>2</v>
      </c>
      <c r="V836" s="18">
        <v>0</v>
      </c>
      <c r="W836" s="18">
        <v>0</v>
      </c>
      <c r="X836" s="18">
        <v>0</v>
      </c>
      <c r="Y836" s="18">
        <v>0</v>
      </c>
      <c r="Z836" s="18">
        <v>0</v>
      </c>
      <c r="AA836" s="18">
        <v>0</v>
      </c>
      <c r="AB836" s="11">
        <v>0</v>
      </c>
      <c r="AC836" s="18">
        <v>0</v>
      </c>
      <c r="AD836" s="11">
        <v>15</v>
      </c>
      <c r="AE836" s="18">
        <v>0</v>
      </c>
      <c r="AF836" s="18">
        <v>0</v>
      </c>
      <c r="AG836" s="6">
        <v>2</v>
      </c>
      <c r="AH836" s="6">
        <v>0</v>
      </c>
      <c r="AI836" s="6">
        <v>0</v>
      </c>
      <c r="AJ836" s="18">
        <v>0</v>
      </c>
      <c r="AK836" s="18">
        <v>0</v>
      </c>
      <c r="AL836" s="18">
        <v>0</v>
      </c>
      <c r="AM836" s="18">
        <v>0</v>
      </c>
      <c r="AN836" s="18">
        <v>1000</v>
      </c>
      <c r="AO836" s="18">
        <v>0</v>
      </c>
      <c r="AP836" s="18">
        <v>0</v>
      </c>
      <c r="AQ836" s="6">
        <v>90402005</v>
      </c>
      <c r="AR836" s="18" t="s">
        <v>137</v>
      </c>
      <c r="AS836" s="19" t="s">
        <v>138</v>
      </c>
      <c r="AT836" s="18" t="s">
        <v>229</v>
      </c>
      <c r="AU836" s="18">
        <v>0</v>
      </c>
      <c r="AV836" s="18">
        <v>0</v>
      </c>
      <c r="AW836" s="19" t="s">
        <v>139</v>
      </c>
      <c r="AX836" s="19" t="s">
        <v>137</v>
      </c>
      <c r="AY836" s="13">
        <v>0</v>
      </c>
      <c r="AZ836" s="13">
        <v>0</v>
      </c>
      <c r="BA836" s="58" t="s">
        <v>1061</v>
      </c>
      <c r="BB836" s="18">
        <v>0</v>
      </c>
      <c r="BC836" s="11">
        <v>0</v>
      </c>
      <c r="BD836" s="18">
        <v>0</v>
      </c>
      <c r="BE836" s="18">
        <v>0</v>
      </c>
      <c r="BF836" s="18">
        <v>0</v>
      </c>
      <c r="BG836" s="18">
        <v>0</v>
      </c>
      <c r="BH836" s="9">
        <v>0</v>
      </c>
    </row>
    <row r="837" spans="3:60" ht="19.5" customHeight="1">
      <c r="C837" s="18">
        <v>70404001</v>
      </c>
      <c r="D837" s="19" t="s">
        <v>1060</v>
      </c>
      <c r="E837" s="18">
        <v>1</v>
      </c>
      <c r="F837" s="18">
        <v>60010300</v>
      </c>
      <c r="G837" s="18">
        <v>0</v>
      </c>
      <c r="H837" s="13">
        <v>0</v>
      </c>
      <c r="I837" s="18">
        <v>1</v>
      </c>
      <c r="J837" s="18">
        <v>0</v>
      </c>
      <c r="K837" s="18">
        <v>0</v>
      </c>
      <c r="L837" s="18">
        <v>0</v>
      </c>
      <c r="M837" s="18">
        <v>0</v>
      </c>
      <c r="N837" s="18">
        <v>1</v>
      </c>
      <c r="O837" s="18">
        <v>0</v>
      </c>
      <c r="P837" s="18">
        <v>0</v>
      </c>
      <c r="Q837" s="18">
        <v>0</v>
      </c>
      <c r="R837" s="6">
        <v>0</v>
      </c>
      <c r="S837" s="13">
        <v>0</v>
      </c>
      <c r="T837" s="11">
        <v>1</v>
      </c>
      <c r="U837" s="18">
        <v>2</v>
      </c>
      <c r="V837" s="18">
        <v>0</v>
      </c>
      <c r="W837" s="18">
        <v>3</v>
      </c>
      <c r="X837" s="18">
        <v>0</v>
      </c>
      <c r="Y837" s="18">
        <v>0</v>
      </c>
      <c r="Z837" s="18">
        <v>0</v>
      </c>
      <c r="AA837" s="18">
        <v>0</v>
      </c>
      <c r="AB837" s="11">
        <v>0</v>
      </c>
      <c r="AC837" s="18">
        <v>0</v>
      </c>
      <c r="AD837" s="18">
        <v>20</v>
      </c>
      <c r="AE837" s="18">
        <v>1</v>
      </c>
      <c r="AF837" s="18">
        <v>1</v>
      </c>
      <c r="AG837" s="6">
        <v>2</v>
      </c>
      <c r="AH837" s="6">
        <v>2</v>
      </c>
      <c r="AI837" s="6">
        <v>1.5</v>
      </c>
      <c r="AJ837" s="18">
        <v>0</v>
      </c>
      <c r="AK837" s="18">
        <v>0</v>
      </c>
      <c r="AL837" s="18">
        <v>0</v>
      </c>
      <c r="AM837" s="18">
        <v>1</v>
      </c>
      <c r="AN837" s="18">
        <v>30000</v>
      </c>
      <c r="AO837" s="18">
        <v>0</v>
      </c>
      <c r="AP837" s="18">
        <v>4</v>
      </c>
      <c r="AQ837" s="6">
        <v>0</v>
      </c>
      <c r="AR837" s="11" t="s">
        <v>1001</v>
      </c>
      <c r="AS837" s="19" t="s">
        <v>138</v>
      </c>
      <c r="AT837" s="18" t="s">
        <v>367</v>
      </c>
      <c r="AU837" s="18">
        <v>10003002</v>
      </c>
      <c r="AV837" s="18">
        <v>70106005</v>
      </c>
      <c r="AW837" s="19" t="s">
        <v>514</v>
      </c>
      <c r="AX837" s="19">
        <v>0</v>
      </c>
      <c r="AY837" s="13">
        <v>0</v>
      </c>
      <c r="AZ837" s="13">
        <v>0</v>
      </c>
      <c r="BA837" s="58" t="s">
        <v>1095</v>
      </c>
      <c r="BB837" s="18">
        <v>0</v>
      </c>
      <c r="BC837" s="11">
        <v>0</v>
      </c>
      <c r="BD837" s="18">
        <v>0</v>
      </c>
      <c r="BE837" s="18">
        <v>0</v>
      </c>
      <c r="BF837" s="18">
        <v>0</v>
      </c>
      <c r="BG837" s="18">
        <v>0</v>
      </c>
      <c r="BH837" s="9">
        <v>0</v>
      </c>
    </row>
    <row r="838" spans="3:60" ht="20.100000000000001" customHeight="1">
      <c r="C838" s="18">
        <v>70404002</v>
      </c>
      <c r="D838" s="12" t="s">
        <v>1036</v>
      </c>
      <c r="E838" s="18">
        <v>1</v>
      </c>
      <c r="F838" s="11">
        <v>60010100</v>
      </c>
      <c r="G838" s="18">
        <v>0</v>
      </c>
      <c r="H838" s="13">
        <v>0</v>
      </c>
      <c r="I838" s="18">
        <v>1</v>
      </c>
      <c r="J838" s="18">
        <v>0</v>
      </c>
      <c r="K838" s="18">
        <v>0</v>
      </c>
      <c r="L838" s="11">
        <v>0</v>
      </c>
      <c r="M838" s="11">
        <v>0</v>
      </c>
      <c r="N838" s="11">
        <v>1</v>
      </c>
      <c r="O838" s="11">
        <v>1</v>
      </c>
      <c r="P838" s="11">
        <v>0.3</v>
      </c>
      <c r="Q838" s="11">
        <v>0</v>
      </c>
      <c r="R838" s="6">
        <v>0</v>
      </c>
      <c r="S838" s="11">
        <v>0</v>
      </c>
      <c r="T838" s="11">
        <v>1</v>
      </c>
      <c r="U838" s="11">
        <v>2</v>
      </c>
      <c r="V838" s="11">
        <v>0</v>
      </c>
      <c r="W838" s="11">
        <v>2.5</v>
      </c>
      <c r="X838" s="11">
        <v>0</v>
      </c>
      <c r="Y838" s="11">
        <v>1</v>
      </c>
      <c r="Z838" s="11">
        <v>0</v>
      </c>
      <c r="AA838" s="11">
        <v>0</v>
      </c>
      <c r="AB838" s="11">
        <v>0</v>
      </c>
      <c r="AC838" s="11">
        <v>0</v>
      </c>
      <c r="AD838" s="11">
        <v>12</v>
      </c>
      <c r="AE838" s="11">
        <v>1</v>
      </c>
      <c r="AF838" s="11">
        <v>3</v>
      </c>
      <c r="AG838" s="6">
        <v>4</v>
      </c>
      <c r="AH838" s="6">
        <v>1</v>
      </c>
      <c r="AI838" s="6">
        <v>1.5</v>
      </c>
      <c r="AJ838" s="11">
        <v>0</v>
      </c>
      <c r="AK838" s="11">
        <v>0</v>
      </c>
      <c r="AL838" s="11">
        <v>0</v>
      </c>
      <c r="AM838" s="11">
        <v>2.5</v>
      </c>
      <c r="AN838" s="11">
        <v>5000</v>
      </c>
      <c r="AO838" s="11">
        <v>2</v>
      </c>
      <c r="AP838" s="11">
        <v>0</v>
      </c>
      <c r="AQ838" s="6">
        <v>0</v>
      </c>
      <c r="AR838" s="11">
        <v>0</v>
      </c>
      <c r="AS838" s="19" t="s">
        <v>335</v>
      </c>
      <c r="AT838" s="11" t="s">
        <v>374</v>
      </c>
      <c r="AU838" s="18">
        <v>10000007</v>
      </c>
      <c r="AV838" s="18">
        <v>70404002</v>
      </c>
      <c r="AW838" s="12" t="s">
        <v>139</v>
      </c>
      <c r="AX838" s="11" t="s">
        <v>1096</v>
      </c>
      <c r="AY838" s="13">
        <v>0</v>
      </c>
      <c r="AZ838" s="13">
        <v>0</v>
      </c>
      <c r="BA838" s="37" t="s">
        <v>1097</v>
      </c>
      <c r="BB838" s="11">
        <v>0</v>
      </c>
      <c r="BC838" s="11">
        <v>0</v>
      </c>
      <c r="BD838" s="11">
        <v>0</v>
      </c>
      <c r="BE838" s="11">
        <v>0</v>
      </c>
      <c r="BF838" s="11">
        <v>0</v>
      </c>
      <c r="BG838" s="11">
        <v>0</v>
      </c>
      <c r="BH838" s="9">
        <v>0</v>
      </c>
    </row>
    <row r="839" spans="3:60" ht="20.100000000000001" customHeight="1">
      <c r="C839" s="18">
        <v>70404003</v>
      </c>
      <c r="D839" s="12" t="s">
        <v>1098</v>
      </c>
      <c r="E839" s="11">
        <v>1</v>
      </c>
      <c r="F839" s="11">
        <v>60010300</v>
      </c>
      <c r="G839" s="18">
        <v>0</v>
      </c>
      <c r="H839" s="13">
        <v>0</v>
      </c>
      <c r="I839" s="18">
        <v>1</v>
      </c>
      <c r="J839" s="18">
        <v>0</v>
      </c>
      <c r="K839" s="18">
        <v>0</v>
      </c>
      <c r="L839" s="11">
        <v>0</v>
      </c>
      <c r="M839" s="11">
        <v>0</v>
      </c>
      <c r="N839" s="11">
        <v>1</v>
      </c>
      <c r="O839" s="11">
        <v>2</v>
      </c>
      <c r="P839" s="11">
        <v>0.5</v>
      </c>
      <c r="Q839" s="11">
        <v>1</v>
      </c>
      <c r="R839" s="6">
        <v>0</v>
      </c>
      <c r="S839" s="11">
        <v>0</v>
      </c>
      <c r="T839" s="11">
        <v>1</v>
      </c>
      <c r="U839" s="11">
        <v>2</v>
      </c>
      <c r="V839" s="11">
        <v>0</v>
      </c>
      <c r="W839" s="11">
        <v>0</v>
      </c>
      <c r="X839" s="11">
        <v>0</v>
      </c>
      <c r="Y839" s="11">
        <v>0</v>
      </c>
      <c r="Z839" s="11">
        <v>0</v>
      </c>
      <c r="AA839" s="11">
        <v>0</v>
      </c>
      <c r="AB839" s="11">
        <v>0</v>
      </c>
      <c r="AC839" s="11">
        <v>0</v>
      </c>
      <c r="AD839" s="11">
        <v>99999</v>
      </c>
      <c r="AE839" s="11">
        <v>0</v>
      </c>
      <c r="AF839" s="11">
        <v>0</v>
      </c>
      <c r="AG839" s="6">
        <v>2</v>
      </c>
      <c r="AH839" s="6">
        <v>2</v>
      </c>
      <c r="AI839" s="6">
        <v>1.5</v>
      </c>
      <c r="AJ839" s="11">
        <v>0</v>
      </c>
      <c r="AK839" s="11">
        <v>0</v>
      </c>
      <c r="AL839" s="11">
        <v>0</v>
      </c>
      <c r="AM839" s="11">
        <v>1</v>
      </c>
      <c r="AN839" s="11">
        <v>3000</v>
      </c>
      <c r="AO839" s="11">
        <v>0.5</v>
      </c>
      <c r="AP839" s="11">
        <v>0</v>
      </c>
      <c r="AQ839" s="6">
        <v>0</v>
      </c>
      <c r="AR839" s="11" t="s">
        <v>137</v>
      </c>
      <c r="AS839" s="19" t="s">
        <v>196</v>
      </c>
      <c r="AT839" s="11" t="s">
        <v>367</v>
      </c>
      <c r="AU839" s="18">
        <v>0</v>
      </c>
      <c r="AV839" s="18">
        <v>0</v>
      </c>
      <c r="AW839" s="12" t="s">
        <v>326</v>
      </c>
      <c r="AX839" s="11" t="s">
        <v>1099</v>
      </c>
      <c r="AY839" s="13">
        <v>0</v>
      </c>
      <c r="AZ839" s="13">
        <v>0</v>
      </c>
      <c r="BA839" s="37" t="s">
        <v>1078</v>
      </c>
      <c r="BB839" s="11">
        <v>0</v>
      </c>
      <c r="BC839" s="11">
        <v>0</v>
      </c>
      <c r="BD839" s="11">
        <v>0</v>
      </c>
      <c r="BE839" s="11">
        <v>0</v>
      </c>
      <c r="BF839" s="11">
        <v>0</v>
      </c>
      <c r="BG839" s="11">
        <v>0</v>
      </c>
      <c r="BH839" s="9">
        <v>0</v>
      </c>
    </row>
    <row r="840" spans="3:60" ht="20.100000000000001" customHeight="1">
      <c r="C840" s="18">
        <v>70404004</v>
      </c>
      <c r="D840" s="19" t="s">
        <v>400</v>
      </c>
      <c r="E840" s="18">
        <v>1</v>
      </c>
      <c r="F840" s="18">
        <v>60010500</v>
      </c>
      <c r="G840" s="18">
        <v>0</v>
      </c>
      <c r="H840" s="13">
        <v>0</v>
      </c>
      <c r="I840" s="18">
        <v>1</v>
      </c>
      <c r="J840" s="18">
        <v>0</v>
      </c>
      <c r="K840" s="18">
        <v>0</v>
      </c>
      <c r="L840" s="18">
        <v>0</v>
      </c>
      <c r="M840" s="18">
        <v>0</v>
      </c>
      <c r="N840" s="18">
        <v>1</v>
      </c>
      <c r="O840" s="18">
        <v>2</v>
      </c>
      <c r="P840" s="18">
        <v>0.6</v>
      </c>
      <c r="Q840" s="18">
        <v>0</v>
      </c>
      <c r="R840" s="6">
        <v>0</v>
      </c>
      <c r="S840" s="13">
        <v>0</v>
      </c>
      <c r="T840" s="11">
        <v>1</v>
      </c>
      <c r="U840" s="18">
        <v>2</v>
      </c>
      <c r="V840" s="18">
        <v>0</v>
      </c>
      <c r="W840" s="18">
        <v>0</v>
      </c>
      <c r="X840" s="18">
        <v>0</v>
      </c>
      <c r="Y840" s="18">
        <v>0</v>
      </c>
      <c r="Z840" s="18">
        <v>0</v>
      </c>
      <c r="AA840" s="18">
        <v>0</v>
      </c>
      <c r="AB840" s="11">
        <v>0</v>
      </c>
      <c r="AC840" s="18">
        <v>0</v>
      </c>
      <c r="AD840" s="18">
        <v>20</v>
      </c>
      <c r="AE840" s="18">
        <v>0</v>
      </c>
      <c r="AF840" s="18">
        <v>0</v>
      </c>
      <c r="AG840" s="6">
        <v>2</v>
      </c>
      <c r="AH840" s="6">
        <v>0</v>
      </c>
      <c r="AI840" s="6">
        <v>0</v>
      </c>
      <c r="AJ840" s="18">
        <v>0</v>
      </c>
      <c r="AK840" s="18">
        <v>0</v>
      </c>
      <c r="AL840" s="18">
        <v>0</v>
      </c>
      <c r="AM840" s="18">
        <v>0</v>
      </c>
      <c r="AN840" s="18">
        <v>1000</v>
      </c>
      <c r="AO840" s="18">
        <v>0</v>
      </c>
      <c r="AP840" s="18">
        <v>0</v>
      </c>
      <c r="AQ840" s="6">
        <v>90401004</v>
      </c>
      <c r="AR840" s="18" t="s">
        <v>137</v>
      </c>
      <c r="AS840" s="19" t="s">
        <v>137</v>
      </c>
      <c r="AT840" s="18" t="s">
        <v>229</v>
      </c>
      <c r="AU840" s="18">
        <v>0</v>
      </c>
      <c r="AV840" s="18">
        <v>40000003</v>
      </c>
      <c r="AW840" s="19" t="s">
        <v>139</v>
      </c>
      <c r="AX840" s="19" t="s">
        <v>137</v>
      </c>
      <c r="AY840" s="13">
        <v>0</v>
      </c>
      <c r="AZ840" s="13">
        <v>0</v>
      </c>
      <c r="BA840" s="58" t="s">
        <v>1022</v>
      </c>
      <c r="BB840" s="18">
        <v>0</v>
      </c>
      <c r="BC840" s="11">
        <v>0</v>
      </c>
      <c r="BD840" s="18">
        <v>0</v>
      </c>
      <c r="BE840" s="18">
        <v>0</v>
      </c>
      <c r="BF840" s="18">
        <v>0</v>
      </c>
      <c r="BG840" s="18">
        <v>0</v>
      </c>
      <c r="BH840" s="9">
        <v>0</v>
      </c>
    </row>
    <row r="841" spans="3:60" ht="20.100000000000001" customHeight="1">
      <c r="C841" s="18">
        <v>70404005</v>
      </c>
      <c r="D841" s="19" t="s">
        <v>352</v>
      </c>
      <c r="E841" s="18">
        <v>1</v>
      </c>
      <c r="F841" s="18">
        <v>60010500</v>
      </c>
      <c r="G841" s="18">
        <v>0</v>
      </c>
      <c r="H841" s="13">
        <v>0</v>
      </c>
      <c r="I841" s="18">
        <v>1</v>
      </c>
      <c r="J841" s="18">
        <v>0</v>
      </c>
      <c r="K841" s="18">
        <v>0</v>
      </c>
      <c r="L841" s="18">
        <v>0</v>
      </c>
      <c r="M841" s="18">
        <v>0</v>
      </c>
      <c r="N841" s="18">
        <v>1</v>
      </c>
      <c r="O841" s="18">
        <v>2</v>
      </c>
      <c r="P841" s="18">
        <v>0.3</v>
      </c>
      <c r="Q841" s="18">
        <v>0</v>
      </c>
      <c r="R841" s="6">
        <v>0</v>
      </c>
      <c r="S841" s="13">
        <v>0</v>
      </c>
      <c r="T841" s="11">
        <v>1</v>
      </c>
      <c r="U841" s="18">
        <v>2</v>
      </c>
      <c r="V841" s="18">
        <v>0</v>
      </c>
      <c r="W841" s="18">
        <v>0</v>
      </c>
      <c r="X841" s="18">
        <v>0</v>
      </c>
      <c r="Y841" s="18">
        <v>0</v>
      </c>
      <c r="Z841" s="18">
        <v>0</v>
      </c>
      <c r="AA841" s="18">
        <v>0</v>
      </c>
      <c r="AB841" s="11">
        <v>0</v>
      </c>
      <c r="AC841" s="18">
        <v>0</v>
      </c>
      <c r="AD841" s="11">
        <v>15</v>
      </c>
      <c r="AE841" s="18">
        <v>0</v>
      </c>
      <c r="AF841" s="18">
        <v>0</v>
      </c>
      <c r="AG841" s="6">
        <v>2</v>
      </c>
      <c r="AH841" s="6">
        <v>0</v>
      </c>
      <c r="AI841" s="6">
        <v>0</v>
      </c>
      <c r="AJ841" s="18">
        <v>0</v>
      </c>
      <c r="AK841" s="18">
        <v>0</v>
      </c>
      <c r="AL841" s="18">
        <v>0</v>
      </c>
      <c r="AM841" s="18">
        <v>0</v>
      </c>
      <c r="AN841" s="18">
        <v>1000</v>
      </c>
      <c r="AO841" s="18">
        <v>0</v>
      </c>
      <c r="AP841" s="18">
        <v>0</v>
      </c>
      <c r="AQ841" s="6">
        <v>90402005</v>
      </c>
      <c r="AR841" s="18" t="s">
        <v>137</v>
      </c>
      <c r="AS841" s="19" t="s">
        <v>138</v>
      </c>
      <c r="AT841" s="18" t="s">
        <v>229</v>
      </c>
      <c r="AU841" s="18">
        <v>0</v>
      </c>
      <c r="AV841" s="18">
        <v>0</v>
      </c>
      <c r="AW841" s="19" t="s">
        <v>139</v>
      </c>
      <c r="AX841" s="19" t="s">
        <v>137</v>
      </c>
      <c r="AY841" s="13">
        <v>0</v>
      </c>
      <c r="AZ841" s="13">
        <v>0</v>
      </c>
      <c r="BA841" s="58" t="s">
        <v>989</v>
      </c>
      <c r="BB841" s="18">
        <v>0</v>
      </c>
      <c r="BC841" s="11">
        <v>0</v>
      </c>
      <c r="BD841" s="18">
        <v>0</v>
      </c>
      <c r="BE841" s="18">
        <v>0</v>
      </c>
      <c r="BF841" s="18">
        <v>0</v>
      </c>
      <c r="BG841" s="18">
        <v>0</v>
      </c>
      <c r="BH841" s="9">
        <v>0</v>
      </c>
    </row>
    <row r="842" spans="3:60" ht="20.100000000000001" customHeight="1">
      <c r="C842" s="18">
        <v>70404006</v>
      </c>
      <c r="D842" s="12" t="s">
        <v>505</v>
      </c>
      <c r="E842" s="11">
        <v>2</v>
      </c>
      <c r="F842" s="11">
        <v>61012301</v>
      </c>
      <c r="G842" s="11">
        <v>0</v>
      </c>
      <c r="H842" s="13">
        <v>0</v>
      </c>
      <c r="I842" s="18">
        <v>1</v>
      </c>
      <c r="J842" s="18">
        <v>0</v>
      </c>
      <c r="K842" s="18">
        <v>0</v>
      </c>
      <c r="L842" s="11">
        <v>0</v>
      </c>
      <c r="M842" s="11">
        <v>0</v>
      </c>
      <c r="N842" s="11">
        <v>1</v>
      </c>
      <c r="O842" s="11">
        <v>1</v>
      </c>
      <c r="P842" s="11">
        <v>0.5</v>
      </c>
      <c r="Q842" s="11">
        <v>0</v>
      </c>
      <c r="R842" s="6">
        <v>0</v>
      </c>
      <c r="S842" s="11">
        <v>0</v>
      </c>
      <c r="T842" s="11">
        <v>1</v>
      </c>
      <c r="U842" s="11">
        <v>2</v>
      </c>
      <c r="V842" s="11">
        <v>0</v>
      </c>
      <c r="W842" s="11">
        <v>3</v>
      </c>
      <c r="X842" s="11">
        <v>0</v>
      </c>
      <c r="Y842" s="11">
        <v>1</v>
      </c>
      <c r="Z842" s="11">
        <v>0</v>
      </c>
      <c r="AA842" s="11">
        <v>0</v>
      </c>
      <c r="AB842" s="11">
        <v>0</v>
      </c>
      <c r="AC842" s="11">
        <v>0</v>
      </c>
      <c r="AD842" s="11">
        <v>12</v>
      </c>
      <c r="AE842" s="11">
        <v>2</v>
      </c>
      <c r="AF842" s="11" t="s">
        <v>146</v>
      </c>
      <c r="AG842" s="6">
        <v>0</v>
      </c>
      <c r="AH842" s="6">
        <v>2</v>
      </c>
      <c r="AI842" s="6">
        <v>1.5</v>
      </c>
      <c r="AJ842" s="11">
        <v>0</v>
      </c>
      <c r="AK842" s="11">
        <v>0</v>
      </c>
      <c r="AL842" s="11">
        <v>0</v>
      </c>
      <c r="AM842" s="11">
        <v>1.5</v>
      </c>
      <c r="AN842" s="11">
        <v>1200</v>
      </c>
      <c r="AO842" s="11">
        <v>1</v>
      </c>
      <c r="AP842" s="11">
        <v>30</v>
      </c>
      <c r="AQ842" s="6">
        <v>0</v>
      </c>
      <c r="AR842" s="11" t="s">
        <v>137</v>
      </c>
      <c r="AS842" s="12" t="s">
        <v>179</v>
      </c>
      <c r="AT842" s="11" t="s">
        <v>148</v>
      </c>
      <c r="AU842" s="18">
        <v>10000011</v>
      </c>
      <c r="AV842" s="18">
        <v>70404001</v>
      </c>
      <c r="AW842" s="12" t="s">
        <v>149</v>
      </c>
      <c r="AX842" s="11">
        <v>0</v>
      </c>
      <c r="AY842" s="13">
        <v>0</v>
      </c>
      <c r="AZ842" s="13">
        <v>0</v>
      </c>
      <c r="BA842" s="37" t="s">
        <v>1100</v>
      </c>
      <c r="BB842" s="11">
        <v>0</v>
      </c>
      <c r="BC842" s="11">
        <v>0</v>
      </c>
      <c r="BD842" s="11">
        <v>0</v>
      </c>
      <c r="BE842" s="11">
        <v>0</v>
      </c>
      <c r="BF842" s="11">
        <v>0</v>
      </c>
      <c r="BG842" s="11">
        <v>0</v>
      </c>
      <c r="BH842" s="9">
        <v>0</v>
      </c>
    </row>
    <row r="843" spans="3:60" ht="19.5" customHeight="1">
      <c r="C843" s="18">
        <v>70405001</v>
      </c>
      <c r="D843" s="12" t="s">
        <v>369</v>
      </c>
      <c r="E843" s="11">
        <v>1</v>
      </c>
      <c r="F843" s="11">
        <v>60010300</v>
      </c>
      <c r="G843" s="18">
        <v>0</v>
      </c>
      <c r="H843" s="13">
        <v>0</v>
      </c>
      <c r="I843" s="18">
        <v>1</v>
      </c>
      <c r="J843" s="18">
        <v>0</v>
      </c>
      <c r="K843" s="18">
        <v>0</v>
      </c>
      <c r="L843" s="11">
        <v>0</v>
      </c>
      <c r="M843" s="11">
        <v>0</v>
      </c>
      <c r="N843" s="11">
        <v>1</v>
      </c>
      <c r="O843" s="11">
        <v>2</v>
      </c>
      <c r="P843" s="11">
        <v>0.8</v>
      </c>
      <c r="Q843" s="11">
        <v>0</v>
      </c>
      <c r="R843" s="6">
        <v>0</v>
      </c>
      <c r="S843" s="11">
        <v>0</v>
      </c>
      <c r="T843" s="11">
        <v>1</v>
      </c>
      <c r="U843" s="11">
        <v>2</v>
      </c>
      <c r="V843" s="11">
        <v>0</v>
      </c>
      <c r="W843" s="11">
        <v>0</v>
      </c>
      <c r="X843" s="11">
        <v>0</v>
      </c>
      <c r="Y843" s="11">
        <v>0</v>
      </c>
      <c r="Z843" s="11">
        <v>0</v>
      </c>
      <c r="AA843" s="11">
        <v>0</v>
      </c>
      <c r="AB843" s="11">
        <v>0</v>
      </c>
      <c r="AC843" s="11">
        <v>0</v>
      </c>
      <c r="AD843" s="11">
        <v>30</v>
      </c>
      <c r="AE843" s="11">
        <v>0</v>
      </c>
      <c r="AF843" s="11">
        <v>0</v>
      </c>
      <c r="AG843" s="6">
        <v>2</v>
      </c>
      <c r="AH843" s="6">
        <v>2</v>
      </c>
      <c r="AI843" s="6">
        <v>1.5</v>
      </c>
      <c r="AJ843" s="11">
        <v>0</v>
      </c>
      <c r="AK843" s="11">
        <v>0</v>
      </c>
      <c r="AL843" s="11">
        <v>0</v>
      </c>
      <c r="AM843" s="11">
        <v>1</v>
      </c>
      <c r="AN843" s="11">
        <v>3000</v>
      </c>
      <c r="AO843" s="11">
        <v>0.5</v>
      </c>
      <c r="AP843" s="11">
        <v>0</v>
      </c>
      <c r="AQ843" s="6">
        <v>0</v>
      </c>
      <c r="AR843" s="11" t="s">
        <v>137</v>
      </c>
      <c r="AS843" s="19" t="s">
        <v>138</v>
      </c>
      <c r="AT843" s="11" t="s">
        <v>367</v>
      </c>
      <c r="AU843" s="18">
        <v>0</v>
      </c>
      <c r="AV843" s="18">
        <v>0</v>
      </c>
      <c r="AW843" s="12" t="s">
        <v>326</v>
      </c>
      <c r="AX843" s="11" t="s">
        <v>1101</v>
      </c>
      <c r="AY843" s="13">
        <v>0</v>
      </c>
      <c r="AZ843" s="13">
        <v>0</v>
      </c>
      <c r="BA843" s="37" t="s">
        <v>1102</v>
      </c>
      <c r="BB843" s="11">
        <v>0</v>
      </c>
      <c r="BC843" s="11">
        <v>0</v>
      </c>
      <c r="BD843" s="11">
        <v>0</v>
      </c>
      <c r="BE843" s="11">
        <v>0</v>
      </c>
      <c r="BF843" s="11">
        <v>0</v>
      </c>
      <c r="BG843" s="11">
        <v>0</v>
      </c>
      <c r="BH843" s="9">
        <v>0</v>
      </c>
    </row>
    <row r="844" spans="3:60" ht="19.5" customHeight="1">
      <c r="C844" s="18">
        <v>70405002</v>
      </c>
      <c r="D844" s="12" t="s">
        <v>1103</v>
      </c>
      <c r="E844" s="18">
        <v>1</v>
      </c>
      <c r="F844" s="11">
        <v>60010100</v>
      </c>
      <c r="G844" s="18">
        <v>0</v>
      </c>
      <c r="H844" s="13">
        <v>0</v>
      </c>
      <c r="I844" s="18">
        <v>1</v>
      </c>
      <c r="J844" s="18">
        <v>0</v>
      </c>
      <c r="K844" s="18">
        <v>0</v>
      </c>
      <c r="L844" s="11">
        <v>0</v>
      </c>
      <c r="M844" s="11">
        <v>0</v>
      </c>
      <c r="N844" s="11">
        <v>1</v>
      </c>
      <c r="O844" s="11">
        <v>1</v>
      </c>
      <c r="P844" s="11">
        <v>0.3</v>
      </c>
      <c r="Q844" s="11">
        <v>0</v>
      </c>
      <c r="R844" s="6">
        <v>0</v>
      </c>
      <c r="S844" s="11">
        <v>0</v>
      </c>
      <c r="T844" s="11">
        <v>1</v>
      </c>
      <c r="U844" s="11">
        <v>2</v>
      </c>
      <c r="V844" s="11">
        <v>0</v>
      </c>
      <c r="W844" s="11">
        <v>3</v>
      </c>
      <c r="X844" s="11">
        <v>0</v>
      </c>
      <c r="Y844" s="11">
        <v>1</v>
      </c>
      <c r="Z844" s="11">
        <v>0</v>
      </c>
      <c r="AA844" s="11">
        <v>0</v>
      </c>
      <c r="AB844" s="11">
        <v>0</v>
      </c>
      <c r="AC844" s="11">
        <v>0</v>
      </c>
      <c r="AD844" s="11">
        <v>15</v>
      </c>
      <c r="AE844" s="11">
        <v>1</v>
      </c>
      <c r="AF844" s="11" t="s">
        <v>373</v>
      </c>
      <c r="AG844" s="6">
        <v>0</v>
      </c>
      <c r="AH844" s="6">
        <v>1</v>
      </c>
      <c r="AI844" s="6">
        <v>3</v>
      </c>
      <c r="AJ844" s="11">
        <v>0</v>
      </c>
      <c r="AK844" s="11">
        <v>0</v>
      </c>
      <c r="AL844" s="11">
        <v>0</v>
      </c>
      <c r="AM844" s="11">
        <v>2.5</v>
      </c>
      <c r="AN844" s="11">
        <v>5000</v>
      </c>
      <c r="AO844" s="11">
        <v>2</v>
      </c>
      <c r="AP844" s="11">
        <v>0</v>
      </c>
      <c r="AQ844" s="6">
        <v>0</v>
      </c>
      <c r="AR844" s="11">
        <v>80001030</v>
      </c>
      <c r="AS844" s="19" t="s">
        <v>179</v>
      </c>
      <c r="AT844" s="11" t="s">
        <v>374</v>
      </c>
      <c r="AU844" s="18">
        <v>10000007</v>
      </c>
      <c r="AV844" s="18">
        <v>70405001</v>
      </c>
      <c r="AW844" s="12" t="s">
        <v>139</v>
      </c>
      <c r="AX844" s="11">
        <v>0</v>
      </c>
      <c r="AY844" s="13">
        <v>0</v>
      </c>
      <c r="AZ844" s="13">
        <v>0</v>
      </c>
      <c r="BA844" s="37" t="s">
        <v>1104</v>
      </c>
      <c r="BB844" s="11">
        <v>0</v>
      </c>
      <c r="BC844" s="11">
        <v>0</v>
      </c>
      <c r="BD844" s="11">
        <v>0</v>
      </c>
      <c r="BE844" s="11">
        <v>0</v>
      </c>
      <c r="BF844" s="11">
        <v>0</v>
      </c>
      <c r="BG844" s="11">
        <v>0</v>
      </c>
      <c r="BH844" s="9">
        <v>0</v>
      </c>
    </row>
    <row r="845" spans="3:60" ht="20.100000000000001" customHeight="1">
      <c r="C845" s="18">
        <v>70405003</v>
      </c>
      <c r="D845" s="12" t="s">
        <v>1003</v>
      </c>
      <c r="E845" s="18">
        <v>1</v>
      </c>
      <c r="F845" s="11">
        <v>60010100</v>
      </c>
      <c r="G845" s="18">
        <v>0</v>
      </c>
      <c r="H845" s="13">
        <v>0</v>
      </c>
      <c r="I845" s="18">
        <v>1</v>
      </c>
      <c r="J845" s="18">
        <v>0</v>
      </c>
      <c r="K845" s="18">
        <v>0</v>
      </c>
      <c r="L845" s="11">
        <v>0</v>
      </c>
      <c r="M845" s="11">
        <v>0</v>
      </c>
      <c r="N845" s="11">
        <v>1</v>
      </c>
      <c r="O845" s="11">
        <v>1</v>
      </c>
      <c r="P845" s="11">
        <v>0.3</v>
      </c>
      <c r="Q845" s="11">
        <v>0</v>
      </c>
      <c r="R845" s="6">
        <v>0</v>
      </c>
      <c r="S845" s="11">
        <v>0</v>
      </c>
      <c r="T845" s="11">
        <v>1</v>
      </c>
      <c r="U845" s="11">
        <v>2</v>
      </c>
      <c r="V845" s="11">
        <v>0</v>
      </c>
      <c r="W845" s="11">
        <v>2.5</v>
      </c>
      <c r="X845" s="11">
        <v>0</v>
      </c>
      <c r="Y845" s="11">
        <v>1</v>
      </c>
      <c r="Z845" s="11">
        <v>0</v>
      </c>
      <c r="AA845" s="11">
        <v>0</v>
      </c>
      <c r="AB845" s="11">
        <v>0</v>
      </c>
      <c r="AC845" s="11">
        <v>0</v>
      </c>
      <c r="AD845" s="11">
        <v>15</v>
      </c>
      <c r="AE845" s="11">
        <v>1</v>
      </c>
      <c r="AF845" s="11">
        <v>3</v>
      </c>
      <c r="AG845" s="6">
        <v>4</v>
      </c>
      <c r="AH845" s="6">
        <v>1</v>
      </c>
      <c r="AI845" s="6">
        <v>1.5</v>
      </c>
      <c r="AJ845" s="11">
        <v>0</v>
      </c>
      <c r="AK845" s="11">
        <v>0</v>
      </c>
      <c r="AL845" s="11">
        <v>0</v>
      </c>
      <c r="AM845" s="11">
        <v>2.5</v>
      </c>
      <c r="AN845" s="11">
        <v>5000</v>
      </c>
      <c r="AO845" s="11">
        <v>2</v>
      </c>
      <c r="AP845" s="11">
        <v>0</v>
      </c>
      <c r="AQ845" s="6">
        <v>0</v>
      </c>
      <c r="AR845" s="11">
        <v>80001030</v>
      </c>
      <c r="AS845" s="19" t="s">
        <v>179</v>
      </c>
      <c r="AT845" s="11" t="s">
        <v>374</v>
      </c>
      <c r="AU845" s="18">
        <v>10000007</v>
      </c>
      <c r="AV845" s="18">
        <v>70405002</v>
      </c>
      <c r="AW845" s="12" t="s">
        <v>139</v>
      </c>
      <c r="AX845" s="11" t="s">
        <v>1105</v>
      </c>
      <c r="AY845" s="13">
        <v>0</v>
      </c>
      <c r="AZ845" s="13">
        <v>0</v>
      </c>
      <c r="BA845" s="37" t="s">
        <v>1012</v>
      </c>
      <c r="BB845" s="11">
        <v>0</v>
      </c>
      <c r="BC845" s="11">
        <v>0</v>
      </c>
      <c r="BD845" s="11">
        <v>0</v>
      </c>
      <c r="BE845" s="11">
        <v>0</v>
      </c>
      <c r="BF845" s="11">
        <v>0</v>
      </c>
      <c r="BG845" s="11">
        <v>0</v>
      </c>
      <c r="BH845" s="9">
        <v>0</v>
      </c>
    </row>
    <row r="846" spans="3:60" ht="20.100000000000001" customHeight="1">
      <c r="C846" s="18">
        <v>70405004</v>
      </c>
      <c r="D846" s="12" t="s">
        <v>1006</v>
      </c>
      <c r="E846" s="18">
        <v>1</v>
      </c>
      <c r="F846" s="11">
        <v>60010100</v>
      </c>
      <c r="G846" s="18">
        <v>0</v>
      </c>
      <c r="H846" s="13">
        <v>0</v>
      </c>
      <c r="I846" s="18">
        <v>1</v>
      </c>
      <c r="J846" s="18">
        <v>0</v>
      </c>
      <c r="K846" s="18">
        <v>0</v>
      </c>
      <c r="L846" s="11">
        <v>0</v>
      </c>
      <c r="M846" s="11">
        <v>0</v>
      </c>
      <c r="N846" s="11">
        <v>1</v>
      </c>
      <c r="O846" s="11">
        <v>1</v>
      </c>
      <c r="P846" s="11">
        <v>1</v>
      </c>
      <c r="Q846" s="11">
        <v>0</v>
      </c>
      <c r="R846" s="6">
        <v>0</v>
      </c>
      <c r="S846" s="11">
        <v>0</v>
      </c>
      <c r="T846" s="11">
        <v>1</v>
      </c>
      <c r="U846" s="11">
        <v>2</v>
      </c>
      <c r="V846" s="11">
        <v>0</v>
      </c>
      <c r="W846" s="11">
        <v>3</v>
      </c>
      <c r="X846" s="11">
        <v>0</v>
      </c>
      <c r="Y846" s="11">
        <v>1</v>
      </c>
      <c r="Z846" s="11">
        <v>0</v>
      </c>
      <c r="AA846" s="11">
        <v>0</v>
      </c>
      <c r="AB846" s="11">
        <v>0</v>
      </c>
      <c r="AC846" s="11">
        <v>0</v>
      </c>
      <c r="AD846" s="11">
        <v>6</v>
      </c>
      <c r="AE846" s="11">
        <v>1</v>
      </c>
      <c r="AF846" s="11">
        <v>3</v>
      </c>
      <c r="AG846" s="6">
        <v>6</v>
      </c>
      <c r="AH846" s="6">
        <v>1</v>
      </c>
      <c r="AI846" s="6">
        <v>1.5</v>
      </c>
      <c r="AJ846" s="11">
        <v>0</v>
      </c>
      <c r="AK846" s="11">
        <v>0</v>
      </c>
      <c r="AL846" s="11">
        <v>0</v>
      </c>
      <c r="AM846" s="11">
        <v>2.5</v>
      </c>
      <c r="AN846" s="11">
        <v>5000</v>
      </c>
      <c r="AO846" s="11">
        <v>2</v>
      </c>
      <c r="AP846" s="11">
        <v>0</v>
      </c>
      <c r="AQ846" s="6">
        <v>0</v>
      </c>
      <c r="AR846" s="11">
        <v>80001030</v>
      </c>
      <c r="AS846" s="19" t="s">
        <v>179</v>
      </c>
      <c r="AT846" s="11" t="s">
        <v>374</v>
      </c>
      <c r="AU846" s="18">
        <v>10000007</v>
      </c>
      <c r="AV846" s="18">
        <v>70405003</v>
      </c>
      <c r="AW846" s="12" t="s">
        <v>139</v>
      </c>
      <c r="AX846" s="11" t="s">
        <v>1106</v>
      </c>
      <c r="AY846" s="13">
        <v>0</v>
      </c>
      <c r="AZ846" s="13">
        <v>0</v>
      </c>
      <c r="BA846" s="37" t="s">
        <v>1038</v>
      </c>
      <c r="BB846" s="11">
        <v>0</v>
      </c>
      <c r="BC846" s="11">
        <v>0</v>
      </c>
      <c r="BD846" s="11">
        <v>0</v>
      </c>
      <c r="BE846" s="11">
        <v>0</v>
      </c>
      <c r="BF846" s="11">
        <v>0</v>
      </c>
      <c r="BG846" s="11">
        <v>0</v>
      </c>
      <c r="BH846" s="9">
        <v>0</v>
      </c>
    </row>
    <row r="847" spans="3:60" ht="20.100000000000001" customHeight="1">
      <c r="C847" s="18">
        <v>70405005</v>
      </c>
      <c r="D847" s="19" t="s">
        <v>352</v>
      </c>
      <c r="E847" s="18">
        <v>1</v>
      </c>
      <c r="F847" s="18">
        <v>60010500</v>
      </c>
      <c r="G847" s="18">
        <v>0</v>
      </c>
      <c r="H847" s="13">
        <v>0</v>
      </c>
      <c r="I847" s="18">
        <v>1</v>
      </c>
      <c r="J847" s="18">
        <v>0</v>
      </c>
      <c r="K847" s="18">
        <v>0</v>
      </c>
      <c r="L847" s="18">
        <v>0</v>
      </c>
      <c r="M847" s="18">
        <v>0</v>
      </c>
      <c r="N847" s="18">
        <v>1</v>
      </c>
      <c r="O847" s="18">
        <v>2</v>
      </c>
      <c r="P847" s="18">
        <v>0.3</v>
      </c>
      <c r="Q847" s="18">
        <v>0</v>
      </c>
      <c r="R847" s="6">
        <v>0</v>
      </c>
      <c r="S847" s="13">
        <v>0</v>
      </c>
      <c r="T847" s="11">
        <v>1</v>
      </c>
      <c r="U847" s="18">
        <v>2</v>
      </c>
      <c r="V847" s="18">
        <v>0</v>
      </c>
      <c r="W847" s="18">
        <v>0</v>
      </c>
      <c r="X847" s="18">
        <v>0</v>
      </c>
      <c r="Y847" s="18">
        <v>0</v>
      </c>
      <c r="Z847" s="18">
        <v>0</v>
      </c>
      <c r="AA847" s="18">
        <v>0</v>
      </c>
      <c r="AB847" s="11">
        <v>0</v>
      </c>
      <c r="AC847" s="18">
        <v>0</v>
      </c>
      <c r="AD847" s="11">
        <v>15</v>
      </c>
      <c r="AE847" s="18">
        <v>0</v>
      </c>
      <c r="AF847" s="18">
        <v>0</v>
      </c>
      <c r="AG847" s="6">
        <v>2</v>
      </c>
      <c r="AH847" s="6">
        <v>0</v>
      </c>
      <c r="AI847" s="6">
        <v>0</v>
      </c>
      <c r="AJ847" s="18">
        <v>0</v>
      </c>
      <c r="AK847" s="18">
        <v>0</v>
      </c>
      <c r="AL847" s="18">
        <v>0</v>
      </c>
      <c r="AM847" s="18">
        <v>0</v>
      </c>
      <c r="AN847" s="18">
        <v>1000</v>
      </c>
      <c r="AO847" s="18">
        <v>0</v>
      </c>
      <c r="AP847" s="18">
        <v>0</v>
      </c>
      <c r="AQ847" s="6">
        <v>90402005</v>
      </c>
      <c r="AR847" s="18" t="s">
        <v>137</v>
      </c>
      <c r="AS847" s="19" t="s">
        <v>138</v>
      </c>
      <c r="AT847" s="18" t="s">
        <v>229</v>
      </c>
      <c r="AU847" s="18">
        <v>0</v>
      </c>
      <c r="AV847" s="18">
        <v>0</v>
      </c>
      <c r="AW847" s="19" t="s">
        <v>139</v>
      </c>
      <c r="AX847" s="19" t="s">
        <v>137</v>
      </c>
      <c r="AY847" s="13">
        <v>0</v>
      </c>
      <c r="AZ847" s="13">
        <v>0</v>
      </c>
      <c r="BA847" s="58" t="s">
        <v>1022</v>
      </c>
      <c r="BB847" s="18">
        <v>0</v>
      </c>
      <c r="BC847" s="11">
        <v>0</v>
      </c>
      <c r="BD847" s="18">
        <v>0</v>
      </c>
      <c r="BE847" s="18">
        <v>0</v>
      </c>
      <c r="BF847" s="18">
        <v>0</v>
      </c>
      <c r="BG847" s="18">
        <v>0</v>
      </c>
      <c r="BH847" s="9">
        <v>0</v>
      </c>
    </row>
    <row r="848" spans="3:60" ht="20.100000000000001" customHeight="1">
      <c r="C848" s="18">
        <v>70405006</v>
      </c>
      <c r="D848" s="12" t="s">
        <v>981</v>
      </c>
      <c r="E848" s="18">
        <v>1</v>
      </c>
      <c r="F848" s="11">
        <v>60010300</v>
      </c>
      <c r="G848" s="18">
        <v>0</v>
      </c>
      <c r="H848" s="13">
        <v>0</v>
      </c>
      <c r="I848" s="18">
        <v>1</v>
      </c>
      <c r="J848" s="18">
        <v>0</v>
      </c>
      <c r="K848" s="18">
        <v>0</v>
      </c>
      <c r="L848" s="11">
        <v>0</v>
      </c>
      <c r="M848" s="11">
        <v>0</v>
      </c>
      <c r="N848" s="11">
        <v>1</v>
      </c>
      <c r="O848" s="11">
        <v>1</v>
      </c>
      <c r="P848" s="11">
        <v>0.3</v>
      </c>
      <c r="Q848" s="11">
        <v>0</v>
      </c>
      <c r="R848" s="6">
        <v>0</v>
      </c>
      <c r="S848" s="11">
        <v>0</v>
      </c>
      <c r="T848" s="11">
        <v>1</v>
      </c>
      <c r="U848" s="11">
        <v>2</v>
      </c>
      <c r="V848" s="11">
        <v>0</v>
      </c>
      <c r="W848" s="11">
        <v>3</v>
      </c>
      <c r="X848" s="11">
        <v>350</v>
      </c>
      <c r="Y848" s="11">
        <v>0</v>
      </c>
      <c r="Z848" s="11">
        <v>0</v>
      </c>
      <c r="AA848" s="11">
        <v>0</v>
      </c>
      <c r="AB848" s="11">
        <v>0</v>
      </c>
      <c r="AC848" s="11">
        <v>0</v>
      </c>
      <c r="AD848" s="11">
        <v>9</v>
      </c>
      <c r="AE848" s="11">
        <v>2</v>
      </c>
      <c r="AF848" s="11" t="s">
        <v>146</v>
      </c>
      <c r="AG848" s="6">
        <v>0</v>
      </c>
      <c r="AH848" s="6">
        <v>2</v>
      </c>
      <c r="AI848" s="6">
        <v>1.5</v>
      </c>
      <c r="AJ848" s="11">
        <v>0</v>
      </c>
      <c r="AK848" s="11">
        <v>0</v>
      </c>
      <c r="AL848" s="11">
        <v>0</v>
      </c>
      <c r="AM848" s="11">
        <v>1</v>
      </c>
      <c r="AN848" s="11">
        <v>3000</v>
      </c>
      <c r="AO848" s="11">
        <v>0.5</v>
      </c>
      <c r="AP848" s="11">
        <v>0</v>
      </c>
      <c r="AQ848" s="6">
        <v>0</v>
      </c>
      <c r="AR848" s="11" t="s">
        <v>1087</v>
      </c>
      <c r="AS848" s="12" t="s">
        <v>335</v>
      </c>
      <c r="AT848" s="11" t="s">
        <v>367</v>
      </c>
      <c r="AU848" s="18">
        <v>10000007</v>
      </c>
      <c r="AV848" s="18">
        <v>70403002</v>
      </c>
      <c r="AW848" s="12" t="s">
        <v>139</v>
      </c>
      <c r="AX848" s="11">
        <v>0</v>
      </c>
      <c r="AY848" s="13">
        <v>0</v>
      </c>
      <c r="AZ848" s="13">
        <v>0</v>
      </c>
      <c r="BA848" s="37" t="s">
        <v>982</v>
      </c>
      <c r="BB848" s="11">
        <v>0</v>
      </c>
      <c r="BC848" s="11">
        <v>0</v>
      </c>
      <c r="BD848" s="11">
        <v>0</v>
      </c>
      <c r="BE848" s="11">
        <v>0</v>
      </c>
      <c r="BF848" s="11">
        <v>0</v>
      </c>
      <c r="BG848" s="11">
        <v>0</v>
      </c>
      <c r="BH848" s="9">
        <v>0</v>
      </c>
    </row>
    <row r="849" spans="3:60" ht="19.5" customHeight="1">
      <c r="C849" s="18">
        <v>70405007</v>
      </c>
      <c r="D849" s="12" t="s">
        <v>1107</v>
      </c>
      <c r="E849" s="18">
        <v>1</v>
      </c>
      <c r="F849" s="11">
        <v>60010100</v>
      </c>
      <c r="G849" s="18">
        <v>0</v>
      </c>
      <c r="H849" s="13">
        <v>0</v>
      </c>
      <c r="I849" s="18">
        <v>1</v>
      </c>
      <c r="J849" s="18">
        <v>0</v>
      </c>
      <c r="K849" s="18">
        <v>0</v>
      </c>
      <c r="L849" s="11">
        <v>0</v>
      </c>
      <c r="M849" s="11">
        <v>0</v>
      </c>
      <c r="N849" s="11">
        <v>1</v>
      </c>
      <c r="O849" s="11">
        <v>1</v>
      </c>
      <c r="P849" s="11">
        <v>0.3</v>
      </c>
      <c r="Q849" s="11">
        <v>0</v>
      </c>
      <c r="R849" s="6">
        <v>0</v>
      </c>
      <c r="S849" s="11">
        <v>0</v>
      </c>
      <c r="T849" s="11">
        <v>1</v>
      </c>
      <c r="U849" s="11">
        <v>2</v>
      </c>
      <c r="V849" s="11">
        <v>0</v>
      </c>
      <c r="W849" s="11">
        <v>2</v>
      </c>
      <c r="X849" s="11">
        <v>0</v>
      </c>
      <c r="Y849" s="11">
        <v>1</v>
      </c>
      <c r="Z849" s="11">
        <v>0</v>
      </c>
      <c r="AA849" s="11">
        <v>0</v>
      </c>
      <c r="AB849" s="11">
        <v>0</v>
      </c>
      <c r="AC849" s="11">
        <v>0</v>
      </c>
      <c r="AD849" s="11">
        <v>20</v>
      </c>
      <c r="AE849" s="11">
        <v>1</v>
      </c>
      <c r="AF849" s="11" t="s">
        <v>496</v>
      </c>
      <c r="AG849" s="6">
        <v>1</v>
      </c>
      <c r="AH849" s="6">
        <v>0</v>
      </c>
      <c r="AI849" s="6">
        <v>0</v>
      </c>
      <c r="AJ849" s="11">
        <v>0</v>
      </c>
      <c r="AK849" s="11">
        <v>0</v>
      </c>
      <c r="AL849" s="11">
        <v>0</v>
      </c>
      <c r="AM849" s="11">
        <v>0.5</v>
      </c>
      <c r="AN849" s="11">
        <v>999999</v>
      </c>
      <c r="AO849" s="11">
        <v>2</v>
      </c>
      <c r="AP849" s="11">
        <v>0</v>
      </c>
      <c r="AQ849" s="6">
        <v>0</v>
      </c>
      <c r="AR849" s="11" t="s">
        <v>1087</v>
      </c>
      <c r="AS849" s="19" t="s">
        <v>196</v>
      </c>
      <c r="AT849" s="11" t="s">
        <v>374</v>
      </c>
      <c r="AU849" s="18">
        <v>10000007</v>
      </c>
      <c r="AV849" s="18">
        <v>70405007</v>
      </c>
      <c r="AW849" s="19" t="s">
        <v>212</v>
      </c>
      <c r="AX849" s="19" t="s">
        <v>242</v>
      </c>
      <c r="AY849" s="13">
        <v>0</v>
      </c>
      <c r="AZ849" s="13">
        <v>0</v>
      </c>
      <c r="BA849" s="37" t="s">
        <v>1108</v>
      </c>
      <c r="BB849" s="11">
        <v>0</v>
      </c>
      <c r="BC849" s="11">
        <v>0</v>
      </c>
      <c r="BD849" s="11">
        <v>0</v>
      </c>
      <c r="BE849" s="11">
        <v>0</v>
      </c>
      <c r="BF849" s="11">
        <v>0</v>
      </c>
      <c r="BG849" s="11">
        <v>0</v>
      </c>
      <c r="BH849" s="9">
        <v>0</v>
      </c>
    </row>
    <row r="850" spans="3:60" ht="20.100000000000001" customHeight="1">
      <c r="C850" s="18">
        <v>70405008</v>
      </c>
      <c r="D850" s="19" t="s">
        <v>400</v>
      </c>
      <c r="E850" s="18">
        <v>1</v>
      </c>
      <c r="F850" s="18">
        <v>60010500</v>
      </c>
      <c r="G850" s="18">
        <v>0</v>
      </c>
      <c r="H850" s="13">
        <v>0</v>
      </c>
      <c r="I850" s="18">
        <v>1</v>
      </c>
      <c r="J850" s="18">
        <v>0</v>
      </c>
      <c r="K850" s="18">
        <v>0</v>
      </c>
      <c r="L850" s="18">
        <v>0</v>
      </c>
      <c r="M850" s="18">
        <v>0</v>
      </c>
      <c r="N850" s="18">
        <v>1</v>
      </c>
      <c r="O850" s="18">
        <v>2</v>
      </c>
      <c r="P850" s="18">
        <v>0.6</v>
      </c>
      <c r="Q850" s="18">
        <v>0</v>
      </c>
      <c r="R850" s="6">
        <v>0</v>
      </c>
      <c r="S850" s="13">
        <v>0</v>
      </c>
      <c r="T850" s="11">
        <v>1</v>
      </c>
      <c r="U850" s="18">
        <v>2</v>
      </c>
      <c r="V850" s="18">
        <v>0</v>
      </c>
      <c r="W850" s="18">
        <v>0</v>
      </c>
      <c r="X850" s="18">
        <v>0</v>
      </c>
      <c r="Y850" s="18">
        <v>0</v>
      </c>
      <c r="Z850" s="18">
        <v>0</v>
      </c>
      <c r="AA850" s="18">
        <v>0</v>
      </c>
      <c r="AB850" s="11">
        <v>0</v>
      </c>
      <c r="AC850" s="18">
        <v>0</v>
      </c>
      <c r="AD850" s="18">
        <v>20</v>
      </c>
      <c r="AE850" s="18">
        <v>0</v>
      </c>
      <c r="AF850" s="18">
        <v>0</v>
      </c>
      <c r="AG850" s="6">
        <v>2</v>
      </c>
      <c r="AH850" s="6">
        <v>0</v>
      </c>
      <c r="AI850" s="6">
        <v>0</v>
      </c>
      <c r="AJ850" s="18">
        <v>0</v>
      </c>
      <c r="AK850" s="18">
        <v>0</v>
      </c>
      <c r="AL850" s="18">
        <v>0</v>
      </c>
      <c r="AM850" s="18">
        <v>0</v>
      </c>
      <c r="AN850" s="18">
        <v>1000</v>
      </c>
      <c r="AO850" s="18">
        <v>0</v>
      </c>
      <c r="AP850" s="18">
        <v>0</v>
      </c>
      <c r="AQ850" s="6">
        <v>90401004</v>
      </c>
      <c r="AR850" s="18" t="s">
        <v>137</v>
      </c>
      <c r="AS850" s="19" t="s">
        <v>138</v>
      </c>
      <c r="AT850" s="18" t="s">
        <v>229</v>
      </c>
      <c r="AU850" s="18">
        <v>0</v>
      </c>
      <c r="AV850" s="18">
        <v>40000003</v>
      </c>
      <c r="AW850" s="19" t="s">
        <v>139</v>
      </c>
      <c r="AX850" s="19" t="s">
        <v>137</v>
      </c>
      <c r="AY850" s="13">
        <v>0</v>
      </c>
      <c r="AZ850" s="13">
        <v>0</v>
      </c>
      <c r="BA850" s="58" t="s">
        <v>1078</v>
      </c>
      <c r="BB850" s="18">
        <v>0</v>
      </c>
      <c r="BC850" s="11">
        <v>0</v>
      </c>
      <c r="BD850" s="18">
        <v>0</v>
      </c>
      <c r="BE850" s="18">
        <v>0</v>
      </c>
      <c r="BF850" s="18">
        <v>0</v>
      </c>
      <c r="BG850" s="18">
        <v>0</v>
      </c>
      <c r="BH850" s="9">
        <v>0</v>
      </c>
    </row>
    <row r="851" spans="3:60" ht="19.5" customHeight="1">
      <c r="C851" s="18">
        <v>70405009</v>
      </c>
      <c r="D851" s="19" t="s">
        <v>569</v>
      </c>
      <c r="E851" s="18">
        <v>1</v>
      </c>
      <c r="F851" s="18">
        <v>60010300</v>
      </c>
      <c r="G851" s="18">
        <v>0</v>
      </c>
      <c r="H851" s="13">
        <v>0</v>
      </c>
      <c r="I851" s="18">
        <v>1</v>
      </c>
      <c r="J851" s="18">
        <v>0</v>
      </c>
      <c r="K851" s="18">
        <v>0</v>
      </c>
      <c r="L851" s="18">
        <v>0</v>
      </c>
      <c r="M851" s="18">
        <v>0</v>
      </c>
      <c r="N851" s="18">
        <v>1</v>
      </c>
      <c r="O851" s="18">
        <v>2</v>
      </c>
      <c r="P851" s="18">
        <v>0.8</v>
      </c>
      <c r="Q851" s="18">
        <v>0</v>
      </c>
      <c r="R851" s="6">
        <v>0</v>
      </c>
      <c r="S851" s="13">
        <v>0</v>
      </c>
      <c r="T851" s="11">
        <v>1</v>
      </c>
      <c r="U851" s="18">
        <v>2</v>
      </c>
      <c r="V851" s="18">
        <v>0</v>
      </c>
      <c r="W851" s="18">
        <v>5</v>
      </c>
      <c r="X851" s="18">
        <v>0</v>
      </c>
      <c r="Y851" s="18">
        <v>0</v>
      </c>
      <c r="Z851" s="18">
        <v>0</v>
      </c>
      <c r="AA851" s="18">
        <v>0</v>
      </c>
      <c r="AB851" s="11">
        <v>0</v>
      </c>
      <c r="AC851" s="18">
        <v>0</v>
      </c>
      <c r="AD851" s="18">
        <v>30</v>
      </c>
      <c r="AE851" s="18">
        <v>1</v>
      </c>
      <c r="AF851" s="18">
        <v>1</v>
      </c>
      <c r="AG851" s="6">
        <v>2</v>
      </c>
      <c r="AH851" s="6">
        <v>2</v>
      </c>
      <c r="AI851" s="6">
        <v>1.5</v>
      </c>
      <c r="AJ851" s="18">
        <v>0</v>
      </c>
      <c r="AK851" s="18">
        <v>0</v>
      </c>
      <c r="AL851" s="18">
        <v>0</v>
      </c>
      <c r="AM851" s="18">
        <v>1</v>
      </c>
      <c r="AN851" s="18">
        <v>30000</v>
      </c>
      <c r="AO851" s="18">
        <v>0</v>
      </c>
      <c r="AP851" s="18">
        <v>4</v>
      </c>
      <c r="AQ851" s="6">
        <v>0</v>
      </c>
      <c r="AR851" s="18" t="s">
        <v>137</v>
      </c>
      <c r="AS851" s="19" t="s">
        <v>138</v>
      </c>
      <c r="AT851" s="18" t="s">
        <v>367</v>
      </c>
      <c r="AU851" s="18">
        <v>10003002</v>
      </c>
      <c r="AV851" s="18">
        <v>70405007</v>
      </c>
      <c r="AW851" s="19" t="s">
        <v>514</v>
      </c>
      <c r="AX851" s="19">
        <v>0</v>
      </c>
      <c r="AY851" s="13">
        <v>0</v>
      </c>
      <c r="AZ851" s="13">
        <v>0</v>
      </c>
      <c r="BA851" s="58" t="s">
        <v>1109</v>
      </c>
      <c r="BB851" s="18">
        <v>0</v>
      </c>
      <c r="BC851" s="11">
        <v>0</v>
      </c>
      <c r="BD851" s="18">
        <v>0</v>
      </c>
      <c r="BE851" s="18">
        <v>0</v>
      </c>
      <c r="BF851" s="18">
        <v>0</v>
      </c>
      <c r="BG851" s="18">
        <v>0</v>
      </c>
      <c r="BH851" s="9">
        <v>0</v>
      </c>
    </row>
    <row r="852" spans="3:60" ht="19.5" customHeight="1">
      <c r="C852" s="18">
        <v>70501001</v>
      </c>
      <c r="D852" s="12" t="s">
        <v>369</v>
      </c>
      <c r="E852" s="11">
        <v>1</v>
      </c>
      <c r="F852" s="11">
        <v>60010300</v>
      </c>
      <c r="G852" s="18">
        <v>0</v>
      </c>
      <c r="H852" s="13">
        <v>0</v>
      </c>
      <c r="I852" s="18">
        <v>1</v>
      </c>
      <c r="J852" s="18">
        <v>0</v>
      </c>
      <c r="K852" s="18">
        <v>0</v>
      </c>
      <c r="L852" s="11">
        <v>0</v>
      </c>
      <c r="M852" s="11">
        <v>0</v>
      </c>
      <c r="N852" s="11">
        <v>1</v>
      </c>
      <c r="O852" s="11">
        <v>2</v>
      </c>
      <c r="P852" s="11">
        <v>0.8</v>
      </c>
      <c r="Q852" s="11">
        <v>0</v>
      </c>
      <c r="R852" s="6">
        <v>0</v>
      </c>
      <c r="S852" s="11">
        <v>0</v>
      </c>
      <c r="T852" s="11">
        <v>1</v>
      </c>
      <c r="U852" s="11">
        <v>2</v>
      </c>
      <c r="V852" s="11">
        <v>0</v>
      </c>
      <c r="W852" s="11">
        <v>0</v>
      </c>
      <c r="X852" s="11">
        <v>0</v>
      </c>
      <c r="Y852" s="11">
        <v>0</v>
      </c>
      <c r="Z852" s="11">
        <v>0</v>
      </c>
      <c r="AA852" s="11">
        <v>0</v>
      </c>
      <c r="AB852" s="11">
        <v>0</v>
      </c>
      <c r="AC852" s="11">
        <v>0</v>
      </c>
      <c r="AD852" s="11">
        <v>15</v>
      </c>
      <c r="AE852" s="11">
        <v>0</v>
      </c>
      <c r="AF852" s="11">
        <v>0</v>
      </c>
      <c r="AG852" s="6">
        <v>2</v>
      </c>
      <c r="AH852" s="6">
        <v>2</v>
      </c>
      <c r="AI852" s="6">
        <v>1.5</v>
      </c>
      <c r="AJ852" s="11">
        <v>0</v>
      </c>
      <c r="AK852" s="11">
        <v>0</v>
      </c>
      <c r="AL852" s="11">
        <v>0</v>
      </c>
      <c r="AM852" s="11">
        <v>1</v>
      </c>
      <c r="AN852" s="11">
        <v>3000</v>
      </c>
      <c r="AO852" s="11">
        <v>0.5</v>
      </c>
      <c r="AP852" s="11">
        <v>0</v>
      </c>
      <c r="AQ852" s="6">
        <v>0</v>
      </c>
      <c r="AR852" s="11" t="s">
        <v>137</v>
      </c>
      <c r="AS852" s="19" t="s">
        <v>138</v>
      </c>
      <c r="AT852" s="11" t="s">
        <v>367</v>
      </c>
      <c r="AU852" s="18">
        <v>0</v>
      </c>
      <c r="AV852" s="18">
        <v>0</v>
      </c>
      <c r="AW852" s="12" t="s">
        <v>326</v>
      </c>
      <c r="AX852" s="11" t="s">
        <v>1110</v>
      </c>
      <c r="AY852" s="13">
        <v>0</v>
      </c>
      <c r="AZ852" s="13">
        <v>0</v>
      </c>
      <c r="BA852" s="37" t="s">
        <v>1102</v>
      </c>
      <c r="BB852" s="11">
        <v>0</v>
      </c>
      <c r="BC852" s="11">
        <v>0</v>
      </c>
      <c r="BD852" s="11">
        <v>0</v>
      </c>
      <c r="BE852" s="11">
        <v>0</v>
      </c>
      <c r="BF852" s="11">
        <v>0</v>
      </c>
      <c r="BG852" s="11">
        <v>0</v>
      </c>
      <c r="BH852" s="9">
        <v>0</v>
      </c>
    </row>
    <row r="853" spans="3:60" ht="20.100000000000001" customHeight="1">
      <c r="C853" s="18">
        <v>70501002</v>
      </c>
      <c r="D853" s="19" t="s">
        <v>628</v>
      </c>
      <c r="E853" s="18">
        <v>1</v>
      </c>
      <c r="F853" s="18">
        <v>60010500</v>
      </c>
      <c r="G853" s="18">
        <v>0</v>
      </c>
      <c r="H853" s="13">
        <v>0</v>
      </c>
      <c r="I853" s="18">
        <v>1</v>
      </c>
      <c r="J853" s="18">
        <v>0</v>
      </c>
      <c r="K853" s="18">
        <v>0</v>
      </c>
      <c r="L853" s="18">
        <v>0</v>
      </c>
      <c r="M853" s="18">
        <v>0</v>
      </c>
      <c r="N853" s="18">
        <v>1</v>
      </c>
      <c r="O853" s="18">
        <v>1</v>
      </c>
      <c r="P853" s="18">
        <v>0.05</v>
      </c>
      <c r="Q853" s="18">
        <v>0</v>
      </c>
      <c r="R853" s="6">
        <v>0</v>
      </c>
      <c r="S853" s="13">
        <v>0</v>
      </c>
      <c r="T853" s="11">
        <v>1</v>
      </c>
      <c r="U853" s="18">
        <v>1</v>
      </c>
      <c r="V853" s="18">
        <v>0</v>
      </c>
      <c r="W853" s="18">
        <v>2</v>
      </c>
      <c r="X853" s="18">
        <v>0</v>
      </c>
      <c r="Y853" s="18">
        <v>0</v>
      </c>
      <c r="Z853" s="18">
        <v>0</v>
      </c>
      <c r="AA853" s="18">
        <v>0</v>
      </c>
      <c r="AB853" s="11">
        <v>0</v>
      </c>
      <c r="AC853" s="18">
        <v>0</v>
      </c>
      <c r="AD853" s="18">
        <v>10</v>
      </c>
      <c r="AE853" s="18">
        <v>0</v>
      </c>
      <c r="AF853" s="18">
        <v>0</v>
      </c>
      <c r="AG853" s="6">
        <v>7</v>
      </c>
      <c r="AH853" s="6">
        <v>0</v>
      </c>
      <c r="AI853" s="6">
        <v>0</v>
      </c>
      <c r="AJ853" s="18">
        <v>0</v>
      </c>
      <c r="AK853" s="18">
        <v>0</v>
      </c>
      <c r="AL853" s="18">
        <v>0</v>
      </c>
      <c r="AM853" s="18">
        <v>0</v>
      </c>
      <c r="AN853" s="18">
        <v>1000</v>
      </c>
      <c r="AO853" s="18">
        <v>0.5</v>
      </c>
      <c r="AP853" s="18">
        <v>0</v>
      </c>
      <c r="AQ853" s="6">
        <v>0</v>
      </c>
      <c r="AR853" s="18" t="s">
        <v>1001</v>
      </c>
      <c r="AS853" s="19" t="s">
        <v>483</v>
      </c>
      <c r="AT853" s="18">
        <v>0</v>
      </c>
      <c r="AU853" s="18">
        <v>10007001</v>
      </c>
      <c r="AV853" s="18">
        <v>0</v>
      </c>
      <c r="AW853" s="19" t="s">
        <v>139</v>
      </c>
      <c r="AX853" s="19" t="s">
        <v>137</v>
      </c>
      <c r="AY853" s="13">
        <v>0</v>
      </c>
      <c r="AZ853" s="13">
        <v>0</v>
      </c>
      <c r="BA853" s="58" t="s">
        <v>1002</v>
      </c>
      <c r="BB853" s="18">
        <v>0</v>
      </c>
      <c r="BC853" s="11">
        <v>0</v>
      </c>
      <c r="BD853" s="18">
        <v>0</v>
      </c>
      <c r="BE853" s="18">
        <v>0</v>
      </c>
      <c r="BF853" s="18">
        <v>0</v>
      </c>
      <c r="BG853" s="18">
        <v>0</v>
      </c>
      <c r="BH853" s="9">
        <v>0</v>
      </c>
    </row>
    <row r="854" spans="3:60" ht="20.100000000000001" customHeight="1">
      <c r="C854" s="18">
        <v>70501003</v>
      </c>
      <c r="D854" s="19" t="s">
        <v>400</v>
      </c>
      <c r="E854" s="18">
        <v>1</v>
      </c>
      <c r="F854" s="18">
        <v>60010500</v>
      </c>
      <c r="G854" s="18">
        <v>0</v>
      </c>
      <c r="H854" s="13">
        <v>0</v>
      </c>
      <c r="I854" s="18">
        <v>1</v>
      </c>
      <c r="J854" s="18">
        <v>0</v>
      </c>
      <c r="K854" s="18">
        <v>0</v>
      </c>
      <c r="L854" s="18">
        <v>0</v>
      </c>
      <c r="M854" s="18">
        <v>0</v>
      </c>
      <c r="N854" s="18">
        <v>1</v>
      </c>
      <c r="O854" s="18">
        <v>2</v>
      </c>
      <c r="P854" s="18">
        <v>0.6</v>
      </c>
      <c r="Q854" s="18">
        <v>0</v>
      </c>
      <c r="R854" s="6">
        <v>0</v>
      </c>
      <c r="S854" s="13">
        <v>0</v>
      </c>
      <c r="T854" s="11">
        <v>1</v>
      </c>
      <c r="U854" s="18">
        <v>2</v>
      </c>
      <c r="V854" s="18">
        <v>0</v>
      </c>
      <c r="W854" s="18">
        <v>0</v>
      </c>
      <c r="X854" s="18">
        <v>0</v>
      </c>
      <c r="Y854" s="18">
        <v>0</v>
      </c>
      <c r="Z854" s="18">
        <v>0</v>
      </c>
      <c r="AA854" s="18">
        <v>0</v>
      </c>
      <c r="AB854" s="11">
        <v>0</v>
      </c>
      <c r="AC854" s="18">
        <v>0</v>
      </c>
      <c r="AD854" s="18">
        <v>20</v>
      </c>
      <c r="AE854" s="18">
        <v>0</v>
      </c>
      <c r="AF854" s="18">
        <v>0</v>
      </c>
      <c r="AG854" s="6">
        <v>2</v>
      </c>
      <c r="AH854" s="6">
        <v>0</v>
      </c>
      <c r="AI854" s="6">
        <v>0</v>
      </c>
      <c r="AJ854" s="18">
        <v>0</v>
      </c>
      <c r="AK854" s="18">
        <v>0</v>
      </c>
      <c r="AL854" s="18">
        <v>0</v>
      </c>
      <c r="AM854" s="18">
        <v>0</v>
      </c>
      <c r="AN854" s="18">
        <v>1000</v>
      </c>
      <c r="AO854" s="18">
        <v>0</v>
      </c>
      <c r="AP854" s="18">
        <v>0</v>
      </c>
      <c r="AQ854" s="6">
        <v>90401004</v>
      </c>
      <c r="AR854" s="18" t="s">
        <v>137</v>
      </c>
      <c r="AS854" s="19" t="s">
        <v>137</v>
      </c>
      <c r="AT854" s="18" t="s">
        <v>229</v>
      </c>
      <c r="AU854" s="18">
        <v>0</v>
      </c>
      <c r="AV854" s="18">
        <v>40000003</v>
      </c>
      <c r="AW854" s="19" t="s">
        <v>139</v>
      </c>
      <c r="AX854" s="19" t="s">
        <v>137</v>
      </c>
      <c r="AY854" s="13">
        <v>0</v>
      </c>
      <c r="AZ854" s="13">
        <v>0</v>
      </c>
      <c r="BA854" s="58" t="s">
        <v>1078</v>
      </c>
      <c r="BB854" s="18">
        <v>0</v>
      </c>
      <c r="BC854" s="11">
        <v>0</v>
      </c>
      <c r="BD854" s="18">
        <v>0</v>
      </c>
      <c r="BE854" s="18">
        <v>0</v>
      </c>
      <c r="BF854" s="18">
        <v>0</v>
      </c>
      <c r="BG854" s="18">
        <v>0</v>
      </c>
      <c r="BH854" s="9">
        <v>0</v>
      </c>
    </row>
    <row r="855" spans="3:60" ht="20.100000000000001" customHeight="1">
      <c r="C855" s="18">
        <v>70501004</v>
      </c>
      <c r="D855" s="19" t="s">
        <v>644</v>
      </c>
      <c r="E855" s="18">
        <v>1</v>
      </c>
      <c r="F855" s="18">
        <v>60010500</v>
      </c>
      <c r="G855" s="18">
        <v>0</v>
      </c>
      <c r="H855" s="13">
        <v>0</v>
      </c>
      <c r="I855" s="18">
        <v>1</v>
      </c>
      <c r="J855" s="18">
        <v>0</v>
      </c>
      <c r="K855" s="18">
        <v>0</v>
      </c>
      <c r="L855" s="18">
        <v>0</v>
      </c>
      <c r="M855" s="18">
        <v>0</v>
      </c>
      <c r="N855" s="18">
        <v>1</v>
      </c>
      <c r="O855" s="18">
        <v>2</v>
      </c>
      <c r="P855" s="18">
        <v>0.3</v>
      </c>
      <c r="Q855" s="18">
        <v>0</v>
      </c>
      <c r="R855" s="6">
        <v>0</v>
      </c>
      <c r="S855" s="13">
        <v>0</v>
      </c>
      <c r="T855" s="11">
        <v>1</v>
      </c>
      <c r="U855" s="18">
        <v>2</v>
      </c>
      <c r="V855" s="18">
        <v>0</v>
      </c>
      <c r="W855" s="18">
        <v>0</v>
      </c>
      <c r="X855" s="18">
        <v>0</v>
      </c>
      <c r="Y855" s="18">
        <v>0</v>
      </c>
      <c r="Z855" s="18">
        <v>0</v>
      </c>
      <c r="AA855" s="18">
        <v>0</v>
      </c>
      <c r="AB855" s="11">
        <v>0</v>
      </c>
      <c r="AC855" s="18">
        <v>0</v>
      </c>
      <c r="AD855" s="11">
        <v>15</v>
      </c>
      <c r="AE855" s="18">
        <v>0</v>
      </c>
      <c r="AF855" s="18">
        <v>0</v>
      </c>
      <c r="AG855" s="6">
        <v>2</v>
      </c>
      <c r="AH855" s="6">
        <v>0</v>
      </c>
      <c r="AI855" s="6">
        <v>0</v>
      </c>
      <c r="AJ855" s="18">
        <v>0</v>
      </c>
      <c r="AK855" s="18">
        <v>0</v>
      </c>
      <c r="AL855" s="18">
        <v>0</v>
      </c>
      <c r="AM855" s="18">
        <v>0</v>
      </c>
      <c r="AN855" s="18">
        <v>1000</v>
      </c>
      <c r="AO855" s="18">
        <v>0</v>
      </c>
      <c r="AP855" s="18">
        <v>0</v>
      </c>
      <c r="AQ855" s="6">
        <v>90304001</v>
      </c>
      <c r="AR855" s="18" t="s">
        <v>137</v>
      </c>
      <c r="AS855" s="19" t="s">
        <v>196</v>
      </c>
      <c r="AT855" s="18" t="s">
        <v>229</v>
      </c>
      <c r="AU855" s="18">
        <v>0</v>
      </c>
      <c r="AV855" s="18">
        <v>0</v>
      </c>
      <c r="AW855" s="19" t="s">
        <v>139</v>
      </c>
      <c r="AX855" s="19" t="s">
        <v>137</v>
      </c>
      <c r="AY855" s="13">
        <v>0</v>
      </c>
      <c r="AZ855" s="13">
        <v>0</v>
      </c>
      <c r="BA855" s="58" t="s">
        <v>1079</v>
      </c>
      <c r="BB855" s="18">
        <v>0</v>
      </c>
      <c r="BC855" s="11">
        <v>0</v>
      </c>
      <c r="BD855" s="18">
        <v>0</v>
      </c>
      <c r="BE855" s="18">
        <v>0</v>
      </c>
      <c r="BF855" s="18">
        <v>0</v>
      </c>
      <c r="BG855" s="18">
        <v>0</v>
      </c>
      <c r="BH855" s="9">
        <v>0</v>
      </c>
    </row>
    <row r="856" spans="3:60" ht="20.100000000000001" customHeight="1">
      <c r="C856" s="18">
        <v>70501005</v>
      </c>
      <c r="D856" s="12" t="s">
        <v>1080</v>
      </c>
      <c r="E856" s="18">
        <v>1</v>
      </c>
      <c r="F856" s="11">
        <v>60010300</v>
      </c>
      <c r="G856" s="18">
        <v>0</v>
      </c>
      <c r="H856" s="13">
        <v>0</v>
      </c>
      <c r="I856" s="18">
        <v>1</v>
      </c>
      <c r="J856" s="18">
        <v>0</v>
      </c>
      <c r="K856" s="18">
        <v>0</v>
      </c>
      <c r="L856" s="11">
        <v>0</v>
      </c>
      <c r="M856" s="11">
        <v>0</v>
      </c>
      <c r="N856" s="11">
        <v>1</v>
      </c>
      <c r="O856" s="11">
        <v>1</v>
      </c>
      <c r="P856" s="11">
        <v>0.3</v>
      </c>
      <c r="Q856" s="11">
        <v>0</v>
      </c>
      <c r="R856" s="6">
        <v>0</v>
      </c>
      <c r="S856" s="11">
        <v>0</v>
      </c>
      <c r="T856" s="11">
        <v>1</v>
      </c>
      <c r="U856" s="11">
        <v>2</v>
      </c>
      <c r="V856" s="11">
        <v>0</v>
      </c>
      <c r="W856" s="11">
        <v>3</v>
      </c>
      <c r="X856" s="11">
        <v>350</v>
      </c>
      <c r="Y856" s="11">
        <v>0</v>
      </c>
      <c r="Z856" s="11">
        <v>0</v>
      </c>
      <c r="AA856" s="11">
        <v>0</v>
      </c>
      <c r="AB856" s="11">
        <v>0</v>
      </c>
      <c r="AC856" s="11">
        <v>0</v>
      </c>
      <c r="AD856" s="11">
        <v>9</v>
      </c>
      <c r="AE856" s="11">
        <v>2</v>
      </c>
      <c r="AF856" s="11" t="s">
        <v>146</v>
      </c>
      <c r="AG856" s="6">
        <v>0</v>
      </c>
      <c r="AH856" s="6">
        <v>2</v>
      </c>
      <c r="AI856" s="6">
        <v>1.5</v>
      </c>
      <c r="AJ856" s="11">
        <v>0</v>
      </c>
      <c r="AK856" s="11">
        <v>0</v>
      </c>
      <c r="AL856" s="11">
        <v>0</v>
      </c>
      <c r="AM856" s="11">
        <v>1.5</v>
      </c>
      <c r="AN856" s="11">
        <v>3000</v>
      </c>
      <c r="AO856" s="11">
        <v>1</v>
      </c>
      <c r="AP856" s="11">
        <v>0</v>
      </c>
      <c r="AQ856" s="6">
        <v>0</v>
      </c>
      <c r="AR856" s="11" t="s">
        <v>1081</v>
      </c>
      <c r="AS856" s="19" t="s">
        <v>335</v>
      </c>
      <c r="AT856" s="11" t="s">
        <v>367</v>
      </c>
      <c r="AU856" s="18">
        <v>10000007</v>
      </c>
      <c r="AV856" s="18">
        <v>70401006</v>
      </c>
      <c r="AW856" s="12" t="s">
        <v>139</v>
      </c>
      <c r="AX856" s="11">
        <v>0</v>
      </c>
      <c r="AY856" s="13">
        <v>0</v>
      </c>
      <c r="AZ856" s="13">
        <v>0</v>
      </c>
      <c r="BA856" s="37" t="s">
        <v>1082</v>
      </c>
      <c r="BB856" s="11">
        <v>0</v>
      </c>
      <c r="BC856" s="11">
        <v>0</v>
      </c>
      <c r="BD856" s="11">
        <v>0</v>
      </c>
      <c r="BE856" s="11">
        <v>0</v>
      </c>
      <c r="BF856" s="11">
        <v>0</v>
      </c>
      <c r="BG856" s="11">
        <v>0</v>
      </c>
      <c r="BH856" s="9">
        <v>0</v>
      </c>
    </row>
    <row r="857" spans="3:60" ht="19.5" customHeight="1">
      <c r="C857" s="18">
        <v>70501006</v>
      </c>
      <c r="D857" s="19" t="s">
        <v>569</v>
      </c>
      <c r="E857" s="18">
        <v>1</v>
      </c>
      <c r="F857" s="18">
        <v>60010300</v>
      </c>
      <c r="G857" s="18">
        <v>0</v>
      </c>
      <c r="H857" s="13">
        <v>0</v>
      </c>
      <c r="I857" s="18">
        <v>1</v>
      </c>
      <c r="J857" s="18">
        <v>0</v>
      </c>
      <c r="K857" s="18">
        <v>0</v>
      </c>
      <c r="L857" s="18">
        <v>0</v>
      </c>
      <c r="M857" s="18">
        <v>0</v>
      </c>
      <c r="N857" s="18">
        <v>1</v>
      </c>
      <c r="O857" s="18">
        <v>2</v>
      </c>
      <c r="P857" s="18">
        <v>0.8</v>
      </c>
      <c r="Q857" s="18">
        <v>0</v>
      </c>
      <c r="R857" s="6">
        <v>0</v>
      </c>
      <c r="S857" s="13">
        <v>0</v>
      </c>
      <c r="T857" s="11">
        <v>1</v>
      </c>
      <c r="U857" s="18">
        <v>2</v>
      </c>
      <c r="V857" s="18">
        <v>0</v>
      </c>
      <c r="W857" s="18">
        <v>5</v>
      </c>
      <c r="X857" s="18">
        <v>0</v>
      </c>
      <c r="Y857" s="18">
        <v>0</v>
      </c>
      <c r="Z857" s="18">
        <v>0</v>
      </c>
      <c r="AA857" s="18">
        <v>0</v>
      </c>
      <c r="AB857" s="11">
        <v>0</v>
      </c>
      <c r="AC857" s="18">
        <v>0</v>
      </c>
      <c r="AD857" s="18">
        <v>30</v>
      </c>
      <c r="AE857" s="18">
        <v>1</v>
      </c>
      <c r="AF857" s="18">
        <v>1</v>
      </c>
      <c r="AG857" s="6">
        <v>2</v>
      </c>
      <c r="AH857" s="6">
        <v>2</v>
      </c>
      <c r="AI857" s="6">
        <v>1.5</v>
      </c>
      <c r="AJ857" s="18">
        <v>0</v>
      </c>
      <c r="AK857" s="18">
        <v>0</v>
      </c>
      <c r="AL857" s="18">
        <v>0</v>
      </c>
      <c r="AM857" s="18">
        <v>1</v>
      </c>
      <c r="AN857" s="18">
        <v>30000</v>
      </c>
      <c r="AO857" s="18">
        <v>0</v>
      </c>
      <c r="AP857" s="18">
        <v>4</v>
      </c>
      <c r="AQ857" s="6">
        <v>0</v>
      </c>
      <c r="AR857" s="18" t="s">
        <v>137</v>
      </c>
      <c r="AS857" s="19" t="s">
        <v>138</v>
      </c>
      <c r="AT857" s="18" t="s">
        <v>367</v>
      </c>
      <c r="AU857" s="18">
        <v>10003002</v>
      </c>
      <c r="AV857" s="18">
        <v>70405007</v>
      </c>
      <c r="AW857" s="19" t="s">
        <v>514</v>
      </c>
      <c r="AX857" s="19">
        <v>0</v>
      </c>
      <c r="AY857" s="13">
        <v>0</v>
      </c>
      <c r="AZ857" s="13">
        <v>0</v>
      </c>
      <c r="BA857" s="58" t="s">
        <v>1109</v>
      </c>
      <c r="BB857" s="18">
        <v>0</v>
      </c>
      <c r="BC857" s="11">
        <v>0</v>
      </c>
      <c r="BD857" s="18">
        <v>0</v>
      </c>
      <c r="BE857" s="18">
        <v>0</v>
      </c>
      <c r="BF857" s="18">
        <v>0</v>
      </c>
      <c r="BG857" s="18">
        <v>0</v>
      </c>
      <c r="BH857" s="9">
        <v>0</v>
      </c>
    </row>
    <row r="858" spans="3:60" ht="19.5" customHeight="1">
      <c r="C858" s="18">
        <v>70502001</v>
      </c>
      <c r="D858" s="12" t="s">
        <v>372</v>
      </c>
      <c r="E858" s="18">
        <v>1</v>
      </c>
      <c r="F858" s="11">
        <v>60010100</v>
      </c>
      <c r="G858" s="18">
        <v>0</v>
      </c>
      <c r="H858" s="13">
        <v>0</v>
      </c>
      <c r="I858" s="18">
        <v>1</v>
      </c>
      <c r="J858" s="18">
        <v>0</v>
      </c>
      <c r="K858" s="18">
        <v>0</v>
      </c>
      <c r="L858" s="11">
        <v>0</v>
      </c>
      <c r="M858" s="11">
        <v>0</v>
      </c>
      <c r="N858" s="11">
        <v>1</v>
      </c>
      <c r="O858" s="11">
        <v>1</v>
      </c>
      <c r="P858" s="11">
        <v>0.3</v>
      </c>
      <c r="Q858" s="11">
        <v>0</v>
      </c>
      <c r="R858" s="6">
        <v>0</v>
      </c>
      <c r="S858" s="11">
        <v>0</v>
      </c>
      <c r="T858" s="11">
        <v>1</v>
      </c>
      <c r="U858" s="11">
        <v>2</v>
      </c>
      <c r="V858" s="11">
        <v>0</v>
      </c>
      <c r="W858" s="11">
        <v>3</v>
      </c>
      <c r="X858" s="11">
        <v>0</v>
      </c>
      <c r="Y858" s="11">
        <v>1</v>
      </c>
      <c r="Z858" s="11">
        <v>0</v>
      </c>
      <c r="AA858" s="11">
        <v>0</v>
      </c>
      <c r="AB858" s="11">
        <v>0</v>
      </c>
      <c r="AC858" s="11">
        <v>0</v>
      </c>
      <c r="AD858" s="11">
        <v>12</v>
      </c>
      <c r="AE858" s="11">
        <v>1</v>
      </c>
      <c r="AF858" s="11" t="s">
        <v>373</v>
      </c>
      <c r="AG858" s="6">
        <v>1</v>
      </c>
      <c r="AH858" s="6">
        <v>1</v>
      </c>
      <c r="AI858" s="6">
        <v>3</v>
      </c>
      <c r="AJ858" s="11">
        <v>0</v>
      </c>
      <c r="AK858" s="11">
        <v>0</v>
      </c>
      <c r="AL858" s="11">
        <v>0</v>
      </c>
      <c r="AM858" s="11">
        <v>3</v>
      </c>
      <c r="AN858" s="11">
        <v>5000</v>
      </c>
      <c r="AO858" s="11">
        <v>2.5</v>
      </c>
      <c r="AP858" s="11">
        <v>0</v>
      </c>
      <c r="AQ858" s="6">
        <v>0</v>
      </c>
      <c r="AR858" s="11" t="s">
        <v>137</v>
      </c>
      <c r="AS858" s="19" t="s">
        <v>196</v>
      </c>
      <c r="AT858" s="11" t="s">
        <v>374</v>
      </c>
      <c r="AU858" s="18">
        <v>10000007</v>
      </c>
      <c r="AV858" s="18">
        <v>70107001</v>
      </c>
      <c r="AW858" s="12" t="s">
        <v>139</v>
      </c>
      <c r="AX858" s="11">
        <v>0</v>
      </c>
      <c r="AY858" s="13">
        <v>0</v>
      </c>
      <c r="AZ858" s="13">
        <v>0</v>
      </c>
      <c r="BA858" s="37" t="s">
        <v>375</v>
      </c>
      <c r="BB858" s="11">
        <v>0</v>
      </c>
      <c r="BC858" s="11">
        <v>0</v>
      </c>
      <c r="BD858" s="11">
        <v>0</v>
      </c>
      <c r="BE858" s="11">
        <v>0</v>
      </c>
      <c r="BF858" s="11">
        <v>0</v>
      </c>
      <c r="BG858" s="11">
        <v>0</v>
      </c>
      <c r="BH858" s="9">
        <v>0</v>
      </c>
    </row>
    <row r="859" spans="3:60" ht="20.100000000000001" customHeight="1">
      <c r="C859" s="18">
        <v>70502002</v>
      </c>
      <c r="D859" s="12" t="s">
        <v>970</v>
      </c>
      <c r="E859" s="18">
        <v>1</v>
      </c>
      <c r="F859" s="11">
        <v>60010100</v>
      </c>
      <c r="G859" s="18">
        <v>0</v>
      </c>
      <c r="H859" s="13">
        <v>0</v>
      </c>
      <c r="I859" s="18">
        <v>1</v>
      </c>
      <c r="J859" s="18">
        <v>0</v>
      </c>
      <c r="K859" s="18">
        <v>0</v>
      </c>
      <c r="L859" s="11">
        <v>0</v>
      </c>
      <c r="M859" s="11">
        <v>0</v>
      </c>
      <c r="N859" s="11">
        <v>1</v>
      </c>
      <c r="O859" s="11">
        <v>1</v>
      </c>
      <c r="P859" s="11">
        <v>0.3</v>
      </c>
      <c r="Q859" s="11">
        <v>0</v>
      </c>
      <c r="R859" s="6">
        <v>0</v>
      </c>
      <c r="S859" s="11">
        <v>0</v>
      </c>
      <c r="T859" s="11">
        <v>1</v>
      </c>
      <c r="U859" s="11">
        <v>2</v>
      </c>
      <c r="V859" s="11">
        <v>0</v>
      </c>
      <c r="W859" s="11">
        <v>3</v>
      </c>
      <c r="X859" s="11">
        <v>0</v>
      </c>
      <c r="Y859" s="11">
        <v>1</v>
      </c>
      <c r="Z859" s="11">
        <v>0</v>
      </c>
      <c r="AA859" s="11">
        <v>0</v>
      </c>
      <c r="AB859" s="11">
        <v>0</v>
      </c>
      <c r="AC859" s="11">
        <v>0</v>
      </c>
      <c r="AD859" s="11">
        <v>12</v>
      </c>
      <c r="AE859" s="11">
        <v>1</v>
      </c>
      <c r="AF859" s="11">
        <v>3</v>
      </c>
      <c r="AG859" s="6">
        <v>4</v>
      </c>
      <c r="AH859" s="6">
        <v>1</v>
      </c>
      <c r="AI859" s="6">
        <v>1.5</v>
      </c>
      <c r="AJ859" s="11">
        <v>0</v>
      </c>
      <c r="AK859" s="11">
        <v>0</v>
      </c>
      <c r="AL859" s="11">
        <v>0</v>
      </c>
      <c r="AM859" s="11">
        <v>3</v>
      </c>
      <c r="AN859" s="11">
        <v>5000</v>
      </c>
      <c r="AO859" s="11">
        <v>3</v>
      </c>
      <c r="AP859" s="11">
        <v>0</v>
      </c>
      <c r="AQ859" s="6">
        <v>0</v>
      </c>
      <c r="AR859" s="11" t="s">
        <v>137</v>
      </c>
      <c r="AS859" s="19" t="s">
        <v>138</v>
      </c>
      <c r="AT859" s="11" t="s">
        <v>374</v>
      </c>
      <c r="AU859" s="18">
        <v>10000007</v>
      </c>
      <c r="AV859" s="18">
        <v>70103003</v>
      </c>
      <c r="AW859" s="12" t="s">
        <v>139</v>
      </c>
      <c r="AX859" s="11" t="s">
        <v>1111</v>
      </c>
      <c r="AY859" s="13">
        <v>0</v>
      </c>
      <c r="AZ859" s="13">
        <v>0</v>
      </c>
      <c r="BA859" s="37" t="s">
        <v>972</v>
      </c>
      <c r="BB859" s="11">
        <v>0</v>
      </c>
      <c r="BC859" s="11">
        <v>0</v>
      </c>
      <c r="BD859" s="11">
        <v>0</v>
      </c>
      <c r="BE859" s="11">
        <v>0</v>
      </c>
      <c r="BF859" s="11">
        <v>0</v>
      </c>
      <c r="BG859" s="11">
        <v>0</v>
      </c>
      <c r="BH859" s="9">
        <v>0</v>
      </c>
    </row>
    <row r="860" spans="3:60" ht="20.100000000000001" customHeight="1">
      <c r="C860" s="18">
        <v>70502003</v>
      </c>
      <c r="D860" s="12" t="s">
        <v>973</v>
      </c>
      <c r="E860" s="11">
        <v>1</v>
      </c>
      <c r="F860" s="11">
        <v>60010100</v>
      </c>
      <c r="G860" s="18">
        <v>0</v>
      </c>
      <c r="H860" s="13">
        <v>0</v>
      </c>
      <c r="I860" s="18">
        <v>1</v>
      </c>
      <c r="J860" s="18">
        <v>0</v>
      </c>
      <c r="K860" s="18">
        <v>0</v>
      </c>
      <c r="L860" s="11">
        <v>0</v>
      </c>
      <c r="M860" s="11">
        <v>0</v>
      </c>
      <c r="N860" s="11">
        <v>1</v>
      </c>
      <c r="O860" s="11">
        <v>1</v>
      </c>
      <c r="P860" s="11">
        <v>0.3</v>
      </c>
      <c r="Q860" s="11">
        <v>0</v>
      </c>
      <c r="R860" s="6">
        <v>0</v>
      </c>
      <c r="S860" s="11">
        <v>0</v>
      </c>
      <c r="T860" s="11">
        <v>1</v>
      </c>
      <c r="U860" s="11">
        <v>2</v>
      </c>
      <c r="V860" s="11">
        <v>0</v>
      </c>
      <c r="W860" s="11">
        <v>3</v>
      </c>
      <c r="X860" s="11">
        <v>0</v>
      </c>
      <c r="Y860" s="11">
        <v>0</v>
      </c>
      <c r="Z860" s="11">
        <v>0</v>
      </c>
      <c r="AA860" s="11">
        <v>0</v>
      </c>
      <c r="AB860" s="11">
        <v>0</v>
      </c>
      <c r="AC860" s="11">
        <v>0</v>
      </c>
      <c r="AD860" s="11">
        <v>12</v>
      </c>
      <c r="AE860" s="11">
        <v>1</v>
      </c>
      <c r="AF860" s="11">
        <v>3</v>
      </c>
      <c r="AG860" s="6">
        <v>6</v>
      </c>
      <c r="AH860" s="6">
        <v>1</v>
      </c>
      <c r="AI860" s="6">
        <v>1.5</v>
      </c>
      <c r="AJ860" s="11">
        <v>0</v>
      </c>
      <c r="AK860" s="11">
        <v>0</v>
      </c>
      <c r="AL860" s="11">
        <v>0</v>
      </c>
      <c r="AM860" s="11">
        <v>3</v>
      </c>
      <c r="AN860" s="11">
        <v>5000</v>
      </c>
      <c r="AO860" s="11">
        <v>3</v>
      </c>
      <c r="AP860" s="11">
        <v>0</v>
      </c>
      <c r="AQ860" s="6">
        <v>0</v>
      </c>
      <c r="AR860" s="11" t="s">
        <v>137</v>
      </c>
      <c r="AS860" s="19" t="s">
        <v>179</v>
      </c>
      <c r="AT860" s="11" t="s">
        <v>374</v>
      </c>
      <c r="AU860" s="18">
        <v>10000007</v>
      </c>
      <c r="AV860" s="18">
        <v>70103003</v>
      </c>
      <c r="AW860" s="12" t="s">
        <v>139</v>
      </c>
      <c r="AX860" s="11" t="s">
        <v>1112</v>
      </c>
      <c r="AY860" s="13">
        <v>0</v>
      </c>
      <c r="AZ860" s="13">
        <v>0</v>
      </c>
      <c r="BA860" s="37" t="s">
        <v>975</v>
      </c>
      <c r="BB860" s="11">
        <v>0</v>
      </c>
      <c r="BC860" s="11">
        <v>0</v>
      </c>
      <c r="BD860" s="11">
        <v>0</v>
      </c>
      <c r="BE860" s="11">
        <v>0</v>
      </c>
      <c r="BF860" s="11">
        <v>0</v>
      </c>
      <c r="BG860" s="11">
        <v>0</v>
      </c>
      <c r="BH860" s="9">
        <v>0</v>
      </c>
    </row>
    <row r="861" spans="3:60" ht="20.100000000000001" customHeight="1">
      <c r="C861" s="18">
        <v>70502004</v>
      </c>
      <c r="D861" s="19" t="s">
        <v>976</v>
      </c>
      <c r="E861" s="18">
        <v>1</v>
      </c>
      <c r="F861" s="18">
        <v>60010500</v>
      </c>
      <c r="G861" s="18">
        <v>0</v>
      </c>
      <c r="H861" s="13">
        <v>0</v>
      </c>
      <c r="I861" s="18">
        <v>1</v>
      </c>
      <c r="J861" s="18">
        <v>0</v>
      </c>
      <c r="K861" s="18">
        <v>0</v>
      </c>
      <c r="L861" s="18">
        <v>0</v>
      </c>
      <c r="M861" s="18">
        <v>0</v>
      </c>
      <c r="N861" s="18">
        <v>1</v>
      </c>
      <c r="O861" s="18">
        <v>2</v>
      </c>
      <c r="P861" s="18">
        <v>0.6</v>
      </c>
      <c r="Q861" s="18">
        <v>0</v>
      </c>
      <c r="R861" s="6">
        <v>0</v>
      </c>
      <c r="S861" s="13">
        <v>0</v>
      </c>
      <c r="T861" s="11">
        <v>1</v>
      </c>
      <c r="U861" s="18">
        <v>2</v>
      </c>
      <c r="V861" s="18">
        <v>0</v>
      </c>
      <c r="W861" s="18">
        <v>0</v>
      </c>
      <c r="X861" s="18">
        <v>0</v>
      </c>
      <c r="Y861" s="18">
        <v>0</v>
      </c>
      <c r="Z861" s="18">
        <v>0</v>
      </c>
      <c r="AA861" s="18">
        <v>0</v>
      </c>
      <c r="AB861" s="18">
        <v>0</v>
      </c>
      <c r="AC861" s="18">
        <v>0</v>
      </c>
      <c r="AD861" s="18">
        <v>20</v>
      </c>
      <c r="AE861" s="18">
        <v>0</v>
      </c>
      <c r="AF861" s="18">
        <v>0</v>
      </c>
      <c r="AG861" s="6">
        <v>2</v>
      </c>
      <c r="AH861" s="6">
        <v>0</v>
      </c>
      <c r="AI861" s="6">
        <v>0</v>
      </c>
      <c r="AJ861" s="18">
        <v>0</v>
      </c>
      <c r="AK861" s="18">
        <v>0</v>
      </c>
      <c r="AL861" s="18">
        <v>0</v>
      </c>
      <c r="AM861" s="18">
        <v>0</v>
      </c>
      <c r="AN861" s="18">
        <v>1000</v>
      </c>
      <c r="AO861" s="18">
        <v>0</v>
      </c>
      <c r="AP861" s="18">
        <v>0</v>
      </c>
      <c r="AQ861" s="6">
        <v>90102001</v>
      </c>
      <c r="AR861" s="18" t="s">
        <v>137</v>
      </c>
      <c r="AS861" s="19" t="s">
        <v>138</v>
      </c>
      <c r="AT861" s="18" t="s">
        <v>229</v>
      </c>
      <c r="AU861" s="18">
        <v>0</v>
      </c>
      <c r="AV861" s="18">
        <v>40000003</v>
      </c>
      <c r="AW861" s="19" t="s">
        <v>139</v>
      </c>
      <c r="AX861" s="19" t="s">
        <v>137</v>
      </c>
      <c r="AY861" s="13">
        <v>0</v>
      </c>
      <c r="AZ861" s="13">
        <v>0</v>
      </c>
      <c r="BA861" s="58" t="s">
        <v>977</v>
      </c>
      <c r="BB861" s="18">
        <v>0</v>
      </c>
      <c r="BC861" s="11">
        <v>0</v>
      </c>
      <c r="BD861" s="18">
        <v>0</v>
      </c>
      <c r="BE861" s="18">
        <v>0</v>
      </c>
      <c r="BF861" s="18">
        <v>0</v>
      </c>
      <c r="BG861" s="18">
        <v>0</v>
      </c>
      <c r="BH861" s="9">
        <v>0</v>
      </c>
    </row>
    <row r="862" spans="3:60" ht="20.100000000000001" customHeight="1">
      <c r="C862" s="18">
        <v>70502005</v>
      </c>
      <c r="D862" s="19" t="s">
        <v>978</v>
      </c>
      <c r="E862" s="18">
        <v>1</v>
      </c>
      <c r="F862" s="18">
        <v>60010500</v>
      </c>
      <c r="G862" s="18">
        <v>0</v>
      </c>
      <c r="H862" s="13">
        <v>0</v>
      </c>
      <c r="I862" s="18">
        <v>1</v>
      </c>
      <c r="J862" s="18">
        <v>0</v>
      </c>
      <c r="K862" s="18">
        <v>0</v>
      </c>
      <c r="L862" s="18">
        <v>0</v>
      </c>
      <c r="M862" s="18">
        <v>0</v>
      </c>
      <c r="N862" s="18">
        <v>1</v>
      </c>
      <c r="O862" s="18">
        <v>2</v>
      </c>
      <c r="P862" s="18">
        <v>0.6</v>
      </c>
      <c r="Q862" s="18">
        <v>0</v>
      </c>
      <c r="R862" s="6">
        <v>0</v>
      </c>
      <c r="S862" s="13">
        <v>0</v>
      </c>
      <c r="T862" s="11">
        <v>1</v>
      </c>
      <c r="U862" s="18">
        <v>2</v>
      </c>
      <c r="V862" s="18">
        <v>0</v>
      </c>
      <c r="W862" s="18">
        <v>0</v>
      </c>
      <c r="X862" s="18">
        <v>0</v>
      </c>
      <c r="Y862" s="18">
        <v>0</v>
      </c>
      <c r="Z862" s="18">
        <v>0</v>
      </c>
      <c r="AA862" s="18">
        <v>0</v>
      </c>
      <c r="AB862" s="18">
        <v>0</v>
      </c>
      <c r="AC862" s="18">
        <v>0</v>
      </c>
      <c r="AD862" s="11">
        <v>99999</v>
      </c>
      <c r="AE862" s="18">
        <v>0</v>
      </c>
      <c r="AF862" s="18">
        <v>0</v>
      </c>
      <c r="AG862" s="6">
        <v>2</v>
      </c>
      <c r="AH862" s="6">
        <v>0</v>
      </c>
      <c r="AI862" s="6">
        <v>0</v>
      </c>
      <c r="AJ862" s="18">
        <v>0</v>
      </c>
      <c r="AK862" s="18">
        <v>0</v>
      </c>
      <c r="AL862" s="18">
        <v>0</v>
      </c>
      <c r="AM862" s="18">
        <v>0</v>
      </c>
      <c r="AN862" s="18">
        <v>1000</v>
      </c>
      <c r="AO862" s="18">
        <v>0</v>
      </c>
      <c r="AP862" s="18">
        <v>0</v>
      </c>
      <c r="AQ862" s="6">
        <v>90104002</v>
      </c>
      <c r="AR862" s="18" t="s">
        <v>137</v>
      </c>
      <c r="AS862" s="19" t="s">
        <v>138</v>
      </c>
      <c r="AT862" s="18" t="s">
        <v>229</v>
      </c>
      <c r="AU862" s="18">
        <v>0</v>
      </c>
      <c r="AV862" s="18">
        <v>0</v>
      </c>
      <c r="AW862" s="19" t="s">
        <v>139</v>
      </c>
      <c r="AX862" s="19" t="s">
        <v>137</v>
      </c>
      <c r="AY862" s="13">
        <v>0</v>
      </c>
      <c r="AZ862" s="13">
        <v>0</v>
      </c>
      <c r="BA862" s="58" t="s">
        <v>353</v>
      </c>
      <c r="BB862" s="18">
        <v>0</v>
      </c>
      <c r="BC862" s="11">
        <v>0</v>
      </c>
      <c r="BD862" s="18">
        <v>0</v>
      </c>
      <c r="BE862" s="18">
        <v>0</v>
      </c>
      <c r="BF862" s="18">
        <v>0</v>
      </c>
      <c r="BG862" s="18">
        <v>0</v>
      </c>
      <c r="BH862" s="9">
        <v>0</v>
      </c>
    </row>
    <row r="863" spans="3:60" ht="19.5" customHeight="1">
      <c r="C863" s="18">
        <v>70503001</v>
      </c>
      <c r="D863" s="19" t="s">
        <v>1060</v>
      </c>
      <c r="E863" s="18">
        <v>1</v>
      </c>
      <c r="F863" s="18">
        <v>60010300</v>
      </c>
      <c r="G863" s="18">
        <v>0</v>
      </c>
      <c r="H863" s="13">
        <v>0</v>
      </c>
      <c r="I863" s="18">
        <v>1</v>
      </c>
      <c r="J863" s="18">
        <v>0</v>
      </c>
      <c r="K863" s="18">
        <v>0</v>
      </c>
      <c r="L863" s="18">
        <v>0</v>
      </c>
      <c r="M863" s="18">
        <v>0</v>
      </c>
      <c r="N863" s="18">
        <v>1</v>
      </c>
      <c r="O863" s="18">
        <v>0</v>
      </c>
      <c r="P863" s="18">
        <v>0</v>
      </c>
      <c r="Q863" s="18">
        <v>0</v>
      </c>
      <c r="R863" s="6">
        <v>0</v>
      </c>
      <c r="S863" s="13">
        <v>0</v>
      </c>
      <c r="T863" s="11">
        <v>1</v>
      </c>
      <c r="U863" s="18">
        <v>2</v>
      </c>
      <c r="V863" s="18">
        <v>0</v>
      </c>
      <c r="W863" s="18">
        <v>3</v>
      </c>
      <c r="X863" s="18">
        <v>0</v>
      </c>
      <c r="Y863" s="18">
        <v>0</v>
      </c>
      <c r="Z863" s="18">
        <v>0</v>
      </c>
      <c r="AA863" s="18">
        <v>0</v>
      </c>
      <c r="AB863" s="11">
        <v>0</v>
      </c>
      <c r="AC863" s="18">
        <v>0</v>
      </c>
      <c r="AD863" s="18">
        <v>20</v>
      </c>
      <c r="AE863" s="18">
        <v>1</v>
      </c>
      <c r="AF863" s="18">
        <v>1</v>
      </c>
      <c r="AG863" s="6">
        <v>2</v>
      </c>
      <c r="AH863" s="6">
        <v>2</v>
      </c>
      <c r="AI863" s="6">
        <v>1.5</v>
      </c>
      <c r="AJ863" s="18">
        <v>0</v>
      </c>
      <c r="AK863" s="18">
        <v>0</v>
      </c>
      <c r="AL863" s="18">
        <v>0</v>
      </c>
      <c r="AM863" s="18">
        <v>1</v>
      </c>
      <c r="AN863" s="18">
        <v>30000</v>
      </c>
      <c r="AO863" s="18">
        <v>0</v>
      </c>
      <c r="AP863" s="18">
        <v>4</v>
      </c>
      <c r="AQ863" s="6">
        <v>0</v>
      </c>
      <c r="AR863" s="11" t="s">
        <v>1001</v>
      </c>
      <c r="AS863" s="19" t="s">
        <v>138</v>
      </c>
      <c r="AT863" s="18" t="s">
        <v>367</v>
      </c>
      <c r="AU863" s="18">
        <v>10003002</v>
      </c>
      <c r="AV863" s="18">
        <v>70106005</v>
      </c>
      <c r="AW863" s="19" t="s">
        <v>514</v>
      </c>
      <c r="AX863" s="19">
        <v>0</v>
      </c>
      <c r="AY863" s="13">
        <v>0</v>
      </c>
      <c r="AZ863" s="13">
        <v>0</v>
      </c>
      <c r="BA863" s="58" t="s">
        <v>1095</v>
      </c>
      <c r="BB863" s="18">
        <v>0</v>
      </c>
      <c r="BC863" s="11">
        <v>0</v>
      </c>
      <c r="BD863" s="18">
        <v>0</v>
      </c>
      <c r="BE863" s="18">
        <v>0</v>
      </c>
      <c r="BF863" s="18">
        <v>0</v>
      </c>
      <c r="BG863" s="18">
        <v>0</v>
      </c>
      <c r="BH863" s="9">
        <v>0</v>
      </c>
    </row>
    <row r="864" spans="3:60" ht="20.100000000000001" customHeight="1">
      <c r="C864" s="18">
        <v>70503002</v>
      </c>
      <c r="D864" s="12" t="s">
        <v>1036</v>
      </c>
      <c r="E864" s="18">
        <v>1</v>
      </c>
      <c r="F864" s="11">
        <v>60010100</v>
      </c>
      <c r="G864" s="18">
        <v>0</v>
      </c>
      <c r="H864" s="13">
        <v>0</v>
      </c>
      <c r="I864" s="18">
        <v>1</v>
      </c>
      <c r="J864" s="18">
        <v>0</v>
      </c>
      <c r="K864" s="18">
        <v>0</v>
      </c>
      <c r="L864" s="11">
        <v>0</v>
      </c>
      <c r="M864" s="11">
        <v>0</v>
      </c>
      <c r="N864" s="11">
        <v>1</v>
      </c>
      <c r="O864" s="11">
        <v>1</v>
      </c>
      <c r="P864" s="11">
        <v>0.3</v>
      </c>
      <c r="Q864" s="11">
        <v>0</v>
      </c>
      <c r="R864" s="6">
        <v>0</v>
      </c>
      <c r="S864" s="11">
        <v>0</v>
      </c>
      <c r="T864" s="11">
        <v>1</v>
      </c>
      <c r="U864" s="11">
        <v>2</v>
      </c>
      <c r="V864" s="11">
        <v>0</v>
      </c>
      <c r="W864" s="11">
        <v>2.5</v>
      </c>
      <c r="X864" s="11">
        <v>0</v>
      </c>
      <c r="Y864" s="11">
        <v>1</v>
      </c>
      <c r="Z864" s="11">
        <v>0</v>
      </c>
      <c r="AA864" s="11">
        <v>0</v>
      </c>
      <c r="AB864" s="11">
        <v>0</v>
      </c>
      <c r="AC864" s="11">
        <v>0</v>
      </c>
      <c r="AD864" s="11">
        <v>12</v>
      </c>
      <c r="AE864" s="11">
        <v>1</v>
      </c>
      <c r="AF864" s="11">
        <v>3</v>
      </c>
      <c r="AG864" s="6">
        <v>4</v>
      </c>
      <c r="AH864" s="6">
        <v>1</v>
      </c>
      <c r="AI864" s="6">
        <v>1.5</v>
      </c>
      <c r="AJ864" s="11">
        <v>0</v>
      </c>
      <c r="AK864" s="11">
        <v>0</v>
      </c>
      <c r="AL864" s="11">
        <v>0</v>
      </c>
      <c r="AM864" s="11">
        <v>2.5</v>
      </c>
      <c r="AN864" s="11">
        <v>5000</v>
      </c>
      <c r="AO864" s="11">
        <v>2</v>
      </c>
      <c r="AP864" s="11">
        <v>0</v>
      </c>
      <c r="AQ864" s="6">
        <v>0</v>
      </c>
      <c r="AR864" s="11" t="s">
        <v>1113</v>
      </c>
      <c r="AS864" s="19" t="s">
        <v>335</v>
      </c>
      <c r="AT864" s="11" t="s">
        <v>374</v>
      </c>
      <c r="AU864" s="18">
        <v>10000007</v>
      </c>
      <c r="AV864" s="18">
        <v>70404002</v>
      </c>
      <c r="AW864" s="12" t="s">
        <v>139</v>
      </c>
      <c r="AX864" s="11" t="s">
        <v>1114</v>
      </c>
      <c r="AY864" s="13">
        <v>0</v>
      </c>
      <c r="AZ864" s="13">
        <v>0</v>
      </c>
      <c r="BA864" s="37" t="s">
        <v>1097</v>
      </c>
      <c r="BB864" s="11">
        <v>0</v>
      </c>
      <c r="BC864" s="11">
        <v>0</v>
      </c>
      <c r="BD864" s="11">
        <v>0</v>
      </c>
      <c r="BE864" s="11">
        <v>0</v>
      </c>
      <c r="BF864" s="11">
        <v>0</v>
      </c>
      <c r="BG864" s="11">
        <v>0</v>
      </c>
      <c r="BH864" s="9">
        <v>0</v>
      </c>
    </row>
    <row r="865" spans="3:60" ht="20.100000000000001" customHeight="1">
      <c r="C865" s="18">
        <v>70503003</v>
      </c>
      <c r="D865" s="19" t="s">
        <v>400</v>
      </c>
      <c r="E865" s="18">
        <v>1</v>
      </c>
      <c r="F865" s="18">
        <v>60010500</v>
      </c>
      <c r="G865" s="18">
        <v>0</v>
      </c>
      <c r="H865" s="13">
        <v>0</v>
      </c>
      <c r="I865" s="18">
        <v>1</v>
      </c>
      <c r="J865" s="18">
        <v>0</v>
      </c>
      <c r="K865" s="18">
        <v>0</v>
      </c>
      <c r="L865" s="18">
        <v>0</v>
      </c>
      <c r="M865" s="18">
        <v>0</v>
      </c>
      <c r="N865" s="18">
        <v>1</v>
      </c>
      <c r="O865" s="18">
        <v>2</v>
      </c>
      <c r="P865" s="18">
        <v>0.6</v>
      </c>
      <c r="Q865" s="18">
        <v>0</v>
      </c>
      <c r="R865" s="6">
        <v>0</v>
      </c>
      <c r="S865" s="13">
        <v>0</v>
      </c>
      <c r="T865" s="11">
        <v>1</v>
      </c>
      <c r="U865" s="18">
        <v>2</v>
      </c>
      <c r="V865" s="18">
        <v>0</v>
      </c>
      <c r="W865" s="18">
        <v>0</v>
      </c>
      <c r="X865" s="18">
        <v>0</v>
      </c>
      <c r="Y865" s="18">
        <v>0</v>
      </c>
      <c r="Z865" s="18">
        <v>0</v>
      </c>
      <c r="AA865" s="18">
        <v>0</v>
      </c>
      <c r="AB865" s="11">
        <v>0</v>
      </c>
      <c r="AC865" s="18">
        <v>0</v>
      </c>
      <c r="AD865" s="18">
        <v>20</v>
      </c>
      <c r="AE865" s="18">
        <v>0</v>
      </c>
      <c r="AF865" s="18">
        <v>0</v>
      </c>
      <c r="AG865" s="6">
        <v>2</v>
      </c>
      <c r="AH865" s="6">
        <v>0</v>
      </c>
      <c r="AI865" s="6">
        <v>0</v>
      </c>
      <c r="AJ865" s="18">
        <v>0</v>
      </c>
      <c r="AK865" s="18">
        <v>0</v>
      </c>
      <c r="AL865" s="18">
        <v>0</v>
      </c>
      <c r="AM865" s="18">
        <v>0</v>
      </c>
      <c r="AN865" s="18">
        <v>1000</v>
      </c>
      <c r="AO865" s="18">
        <v>0</v>
      </c>
      <c r="AP865" s="18">
        <v>0</v>
      </c>
      <c r="AQ865" s="6">
        <v>90401004</v>
      </c>
      <c r="AR865" s="18" t="s">
        <v>137</v>
      </c>
      <c r="AS865" s="19" t="s">
        <v>137</v>
      </c>
      <c r="AT865" s="18" t="s">
        <v>229</v>
      </c>
      <c r="AU865" s="18">
        <v>0</v>
      </c>
      <c r="AV865" s="18">
        <v>40000003</v>
      </c>
      <c r="AW865" s="19" t="s">
        <v>139</v>
      </c>
      <c r="AX865" s="19" t="s">
        <v>137</v>
      </c>
      <c r="AY865" s="13">
        <v>0</v>
      </c>
      <c r="AZ865" s="13">
        <v>0</v>
      </c>
      <c r="BA865" s="58" t="s">
        <v>1022</v>
      </c>
      <c r="BB865" s="18">
        <v>0</v>
      </c>
      <c r="BC865" s="11">
        <v>0</v>
      </c>
      <c r="BD865" s="18">
        <v>0</v>
      </c>
      <c r="BE865" s="18">
        <v>0</v>
      </c>
      <c r="BF865" s="18">
        <v>0</v>
      </c>
      <c r="BG865" s="18">
        <v>0</v>
      </c>
      <c r="BH865" s="9">
        <v>0</v>
      </c>
    </row>
    <row r="866" spans="3:60" ht="20.100000000000001" customHeight="1">
      <c r="C866" s="18">
        <v>70503004</v>
      </c>
      <c r="D866" s="19" t="s">
        <v>352</v>
      </c>
      <c r="E866" s="18">
        <v>1</v>
      </c>
      <c r="F866" s="18">
        <v>60010500</v>
      </c>
      <c r="G866" s="18">
        <v>0</v>
      </c>
      <c r="H866" s="13">
        <v>0</v>
      </c>
      <c r="I866" s="18">
        <v>1</v>
      </c>
      <c r="J866" s="18">
        <v>0</v>
      </c>
      <c r="K866" s="18">
        <v>0</v>
      </c>
      <c r="L866" s="18">
        <v>0</v>
      </c>
      <c r="M866" s="18">
        <v>0</v>
      </c>
      <c r="N866" s="18">
        <v>1</v>
      </c>
      <c r="O866" s="18">
        <v>2</v>
      </c>
      <c r="P866" s="18">
        <v>0.3</v>
      </c>
      <c r="Q866" s="18">
        <v>0</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18">
        <v>0</v>
      </c>
      <c r="AK866" s="18">
        <v>0</v>
      </c>
      <c r="AL866" s="18">
        <v>0</v>
      </c>
      <c r="AM866" s="18">
        <v>0</v>
      </c>
      <c r="AN866" s="18">
        <v>1000</v>
      </c>
      <c r="AO866" s="18">
        <v>0</v>
      </c>
      <c r="AP866" s="18">
        <v>0</v>
      </c>
      <c r="AQ866" s="6">
        <v>90402005</v>
      </c>
      <c r="AR866" s="18" t="s">
        <v>137</v>
      </c>
      <c r="AS866" s="19" t="s">
        <v>138</v>
      </c>
      <c r="AT866" s="18" t="s">
        <v>229</v>
      </c>
      <c r="AU866" s="18">
        <v>0</v>
      </c>
      <c r="AV866" s="18">
        <v>0</v>
      </c>
      <c r="AW866" s="19" t="s">
        <v>139</v>
      </c>
      <c r="AX866" s="19" t="s">
        <v>137</v>
      </c>
      <c r="AY866" s="13">
        <v>0</v>
      </c>
      <c r="AZ866" s="13">
        <v>0</v>
      </c>
      <c r="BA866" s="58" t="s">
        <v>989</v>
      </c>
      <c r="BB866" s="18">
        <v>0</v>
      </c>
      <c r="BC866" s="11">
        <v>0</v>
      </c>
      <c r="BD866" s="18">
        <v>0</v>
      </c>
      <c r="BE866" s="18">
        <v>0</v>
      </c>
      <c r="BF866" s="18">
        <v>0</v>
      </c>
      <c r="BG866" s="18">
        <v>0</v>
      </c>
      <c r="BH866" s="9">
        <v>0</v>
      </c>
    </row>
    <row r="867" spans="3:60" ht="20.100000000000001" customHeight="1">
      <c r="C867" s="18">
        <v>70503005</v>
      </c>
      <c r="D867" s="12" t="s">
        <v>505</v>
      </c>
      <c r="E867" s="11">
        <v>2</v>
      </c>
      <c r="F867" s="11">
        <v>61012301</v>
      </c>
      <c r="G867" s="11">
        <v>0</v>
      </c>
      <c r="H867" s="13">
        <v>0</v>
      </c>
      <c r="I867" s="18">
        <v>1</v>
      </c>
      <c r="J867" s="18">
        <v>0</v>
      </c>
      <c r="K867" s="18">
        <v>0</v>
      </c>
      <c r="L867" s="11">
        <v>0</v>
      </c>
      <c r="M867" s="11">
        <v>0</v>
      </c>
      <c r="N867" s="11">
        <v>1</v>
      </c>
      <c r="O867" s="11">
        <v>1</v>
      </c>
      <c r="P867" s="11">
        <v>0.5</v>
      </c>
      <c r="Q867" s="11">
        <v>0</v>
      </c>
      <c r="R867" s="6">
        <v>0</v>
      </c>
      <c r="S867" s="11">
        <v>0</v>
      </c>
      <c r="T867" s="11">
        <v>1</v>
      </c>
      <c r="U867" s="11">
        <v>2</v>
      </c>
      <c r="V867" s="11">
        <v>0</v>
      </c>
      <c r="W867" s="11">
        <v>3</v>
      </c>
      <c r="X867" s="11">
        <v>0</v>
      </c>
      <c r="Y867" s="11">
        <v>1</v>
      </c>
      <c r="Z867" s="11">
        <v>0</v>
      </c>
      <c r="AA867" s="11">
        <v>0</v>
      </c>
      <c r="AB867" s="11">
        <v>0</v>
      </c>
      <c r="AC867" s="11">
        <v>0</v>
      </c>
      <c r="AD867" s="11">
        <v>12</v>
      </c>
      <c r="AE867" s="11">
        <v>2</v>
      </c>
      <c r="AF867" s="11" t="s">
        <v>146</v>
      </c>
      <c r="AG867" s="6">
        <v>0</v>
      </c>
      <c r="AH867" s="6">
        <v>2</v>
      </c>
      <c r="AI867" s="6">
        <v>1.5</v>
      </c>
      <c r="AJ867" s="11">
        <v>0</v>
      </c>
      <c r="AK867" s="11">
        <v>0</v>
      </c>
      <c r="AL867" s="11">
        <v>0</v>
      </c>
      <c r="AM867" s="11">
        <v>1.5</v>
      </c>
      <c r="AN867" s="11">
        <v>1200</v>
      </c>
      <c r="AO867" s="11">
        <v>1</v>
      </c>
      <c r="AP867" s="11">
        <v>30</v>
      </c>
      <c r="AQ867" s="6">
        <v>0</v>
      </c>
      <c r="AR867" s="11" t="s">
        <v>137</v>
      </c>
      <c r="AS867" s="12" t="s">
        <v>179</v>
      </c>
      <c r="AT867" s="11" t="s">
        <v>148</v>
      </c>
      <c r="AU867" s="18">
        <v>10000011</v>
      </c>
      <c r="AV867" s="18">
        <v>70404001</v>
      </c>
      <c r="AW867" s="12" t="s">
        <v>149</v>
      </c>
      <c r="AX867" s="11">
        <v>0</v>
      </c>
      <c r="AY867" s="13">
        <v>0</v>
      </c>
      <c r="AZ867" s="13">
        <v>0</v>
      </c>
      <c r="BA867" s="37" t="s">
        <v>1100</v>
      </c>
      <c r="BB867" s="11">
        <v>0</v>
      </c>
      <c r="BC867" s="11">
        <v>0</v>
      </c>
      <c r="BD867" s="11">
        <v>0</v>
      </c>
      <c r="BE867" s="11">
        <v>0</v>
      </c>
      <c r="BF867" s="11">
        <v>0</v>
      </c>
      <c r="BG867" s="11">
        <v>0</v>
      </c>
      <c r="BH867" s="9">
        <v>0</v>
      </c>
    </row>
    <row r="868" spans="3:60" ht="20.100000000000001" customHeight="1">
      <c r="C868" s="18">
        <v>70503006</v>
      </c>
      <c r="D868" s="12" t="s">
        <v>996</v>
      </c>
      <c r="E868" s="18">
        <v>1</v>
      </c>
      <c r="F868" s="11">
        <v>60010100</v>
      </c>
      <c r="G868" s="18">
        <v>0</v>
      </c>
      <c r="H868" s="13">
        <v>0</v>
      </c>
      <c r="I868" s="18">
        <v>1</v>
      </c>
      <c r="J868" s="18">
        <v>0</v>
      </c>
      <c r="K868" s="18">
        <v>0</v>
      </c>
      <c r="L868" s="11">
        <v>0</v>
      </c>
      <c r="M868" s="11">
        <v>0</v>
      </c>
      <c r="N868" s="11">
        <v>1</v>
      </c>
      <c r="O868" s="11">
        <v>1</v>
      </c>
      <c r="P868" s="11">
        <v>0.3</v>
      </c>
      <c r="Q868" s="11">
        <v>0</v>
      </c>
      <c r="R868" s="6">
        <v>0</v>
      </c>
      <c r="S868" s="11">
        <v>0</v>
      </c>
      <c r="T868" s="11">
        <v>1</v>
      </c>
      <c r="U868" s="11">
        <v>2</v>
      </c>
      <c r="V868" s="11">
        <v>0</v>
      </c>
      <c r="W868" s="11">
        <v>2</v>
      </c>
      <c r="X868" s="11">
        <v>0</v>
      </c>
      <c r="Y868" s="11">
        <v>1</v>
      </c>
      <c r="Z868" s="11">
        <v>0</v>
      </c>
      <c r="AA868" s="11">
        <v>0</v>
      </c>
      <c r="AB868" s="11">
        <v>0</v>
      </c>
      <c r="AC868" s="11">
        <v>0</v>
      </c>
      <c r="AD868" s="11">
        <v>12</v>
      </c>
      <c r="AE868" s="11">
        <v>1</v>
      </c>
      <c r="AF868" s="11">
        <v>3</v>
      </c>
      <c r="AG868" s="6">
        <v>4</v>
      </c>
      <c r="AH868" s="6">
        <v>1</v>
      </c>
      <c r="AI868" s="6">
        <v>1.5</v>
      </c>
      <c r="AJ868" s="11">
        <v>0</v>
      </c>
      <c r="AK868" s="11">
        <v>0</v>
      </c>
      <c r="AL868" s="11">
        <v>0</v>
      </c>
      <c r="AM868" s="11">
        <v>3</v>
      </c>
      <c r="AN868" s="11">
        <v>999999</v>
      </c>
      <c r="AO868" s="11">
        <v>3</v>
      </c>
      <c r="AP868" s="11">
        <v>0</v>
      </c>
      <c r="AQ868" s="6">
        <v>0</v>
      </c>
      <c r="AR868" s="11" t="s">
        <v>137</v>
      </c>
      <c r="AS868" s="19" t="s">
        <v>196</v>
      </c>
      <c r="AT868" s="11" t="s">
        <v>374</v>
      </c>
      <c r="AU868" s="18">
        <v>10000007</v>
      </c>
      <c r="AV868" s="18">
        <v>70302004</v>
      </c>
      <c r="AW868" s="12" t="s">
        <v>139</v>
      </c>
      <c r="AX868" s="11" t="s">
        <v>1115</v>
      </c>
      <c r="AY868" s="13">
        <v>0</v>
      </c>
      <c r="AZ868" s="13">
        <v>0</v>
      </c>
      <c r="BA868" s="37" t="s">
        <v>998</v>
      </c>
      <c r="BB868" s="11">
        <v>0</v>
      </c>
      <c r="BC868" s="11">
        <v>0</v>
      </c>
      <c r="BD868" s="11">
        <v>0</v>
      </c>
      <c r="BE868" s="11">
        <v>0</v>
      </c>
      <c r="BF868" s="11">
        <v>0</v>
      </c>
      <c r="BG868" s="11">
        <v>0</v>
      </c>
      <c r="BH868" s="9">
        <v>0</v>
      </c>
    </row>
    <row r="869" spans="3:60" ht="20.100000000000001" customHeight="1">
      <c r="C869" s="18">
        <v>70504001</v>
      </c>
      <c r="D869" s="12" t="s">
        <v>1046</v>
      </c>
      <c r="E869" s="11">
        <v>1</v>
      </c>
      <c r="F869" s="11">
        <v>60010300</v>
      </c>
      <c r="G869" s="18">
        <v>0</v>
      </c>
      <c r="H869" s="13">
        <v>0</v>
      </c>
      <c r="I869" s="18">
        <v>1</v>
      </c>
      <c r="J869" s="18">
        <v>0</v>
      </c>
      <c r="K869" s="18">
        <v>0</v>
      </c>
      <c r="L869" s="11">
        <v>0</v>
      </c>
      <c r="M869" s="11">
        <v>0</v>
      </c>
      <c r="N869" s="11">
        <v>1</v>
      </c>
      <c r="O869" s="11">
        <v>2</v>
      </c>
      <c r="P869" s="11">
        <v>0.8</v>
      </c>
      <c r="Q869" s="11">
        <v>1</v>
      </c>
      <c r="R869" s="6">
        <v>0</v>
      </c>
      <c r="S869" s="11">
        <v>0</v>
      </c>
      <c r="T869" s="11">
        <v>1</v>
      </c>
      <c r="U869" s="11">
        <v>2</v>
      </c>
      <c r="V869" s="11">
        <v>0</v>
      </c>
      <c r="W869" s="11">
        <v>0</v>
      </c>
      <c r="X869" s="11">
        <v>0</v>
      </c>
      <c r="Y869" s="11">
        <v>0</v>
      </c>
      <c r="Z869" s="11">
        <v>0</v>
      </c>
      <c r="AA869" s="11">
        <v>0</v>
      </c>
      <c r="AB869" s="11">
        <v>0</v>
      </c>
      <c r="AC869" s="11">
        <v>0</v>
      </c>
      <c r="AD869" s="11">
        <v>99999</v>
      </c>
      <c r="AE869" s="11">
        <v>0</v>
      </c>
      <c r="AF869" s="11">
        <v>0</v>
      </c>
      <c r="AG869" s="6">
        <v>2</v>
      </c>
      <c r="AH869" s="6">
        <v>2</v>
      </c>
      <c r="AI869" s="6">
        <v>1.5</v>
      </c>
      <c r="AJ869" s="11">
        <v>0</v>
      </c>
      <c r="AK869" s="11">
        <v>0</v>
      </c>
      <c r="AL869" s="11">
        <v>0</v>
      </c>
      <c r="AM869" s="11">
        <v>1</v>
      </c>
      <c r="AN869" s="11">
        <v>3000</v>
      </c>
      <c r="AO869" s="11">
        <v>0.5</v>
      </c>
      <c r="AP869" s="11">
        <v>0</v>
      </c>
      <c r="AQ869" s="6">
        <v>0</v>
      </c>
      <c r="AR869" s="11" t="s">
        <v>137</v>
      </c>
      <c r="AS869" s="19" t="s">
        <v>138</v>
      </c>
      <c r="AT869" s="11" t="s">
        <v>367</v>
      </c>
      <c r="AU869" s="18">
        <v>0</v>
      </c>
      <c r="AV869" s="18">
        <v>0</v>
      </c>
      <c r="AW869" s="12" t="s">
        <v>326</v>
      </c>
      <c r="AX869" s="11" t="s">
        <v>1116</v>
      </c>
      <c r="AY869" s="13">
        <v>0</v>
      </c>
      <c r="AZ869" s="13">
        <v>0</v>
      </c>
      <c r="BA869" s="37" t="s">
        <v>1048</v>
      </c>
      <c r="BB869" s="11">
        <v>0</v>
      </c>
      <c r="BC869" s="11">
        <v>0</v>
      </c>
      <c r="BD869" s="11">
        <v>0</v>
      </c>
      <c r="BE869" s="11">
        <v>0</v>
      </c>
      <c r="BF869" s="11">
        <v>0</v>
      </c>
      <c r="BG869" s="11">
        <v>0</v>
      </c>
      <c r="BH869" s="9">
        <v>0</v>
      </c>
    </row>
    <row r="870" spans="3:60" ht="19.5" customHeight="1">
      <c r="C870" s="18">
        <v>70504002</v>
      </c>
      <c r="D870" s="12" t="s">
        <v>1049</v>
      </c>
      <c r="E870" s="18">
        <v>1</v>
      </c>
      <c r="F870" s="11">
        <v>60010100</v>
      </c>
      <c r="G870" s="18">
        <v>0</v>
      </c>
      <c r="H870" s="13">
        <v>0</v>
      </c>
      <c r="I870" s="18">
        <v>1</v>
      </c>
      <c r="J870" s="18">
        <v>0</v>
      </c>
      <c r="K870" s="18">
        <v>0</v>
      </c>
      <c r="L870" s="11">
        <v>0</v>
      </c>
      <c r="M870" s="11">
        <v>0</v>
      </c>
      <c r="N870" s="11">
        <v>1</v>
      </c>
      <c r="O870" s="11">
        <v>1</v>
      </c>
      <c r="P870" s="11">
        <v>0.3</v>
      </c>
      <c r="Q870" s="11">
        <v>0</v>
      </c>
      <c r="R870" s="6">
        <v>0</v>
      </c>
      <c r="S870" s="11">
        <v>0</v>
      </c>
      <c r="T870" s="11">
        <v>1</v>
      </c>
      <c r="U870" s="11">
        <v>2</v>
      </c>
      <c r="V870" s="11">
        <v>0</v>
      </c>
      <c r="W870" s="11">
        <v>3</v>
      </c>
      <c r="X870" s="11">
        <v>0</v>
      </c>
      <c r="Y870" s="11">
        <v>1</v>
      </c>
      <c r="Z870" s="11">
        <v>0</v>
      </c>
      <c r="AA870" s="11">
        <v>0</v>
      </c>
      <c r="AB870" s="11">
        <v>0</v>
      </c>
      <c r="AC870" s="11">
        <v>0</v>
      </c>
      <c r="AD870" s="11">
        <v>12</v>
      </c>
      <c r="AE870" s="11">
        <v>1</v>
      </c>
      <c r="AF870" s="11" t="s">
        <v>373</v>
      </c>
      <c r="AG870" s="6">
        <v>0</v>
      </c>
      <c r="AH870" s="6">
        <v>1</v>
      </c>
      <c r="AI870" s="6">
        <v>3</v>
      </c>
      <c r="AJ870" s="11">
        <v>0</v>
      </c>
      <c r="AK870" s="11">
        <v>0</v>
      </c>
      <c r="AL870" s="11">
        <v>0</v>
      </c>
      <c r="AM870" s="11">
        <v>3</v>
      </c>
      <c r="AN870" s="11">
        <v>5000</v>
      </c>
      <c r="AO870" s="11">
        <v>2.5</v>
      </c>
      <c r="AP870" s="11">
        <v>0</v>
      </c>
      <c r="AQ870" s="6">
        <v>0</v>
      </c>
      <c r="AR870" s="11">
        <v>80001030</v>
      </c>
      <c r="AS870" s="19" t="s">
        <v>196</v>
      </c>
      <c r="AT870" s="11" t="s">
        <v>374</v>
      </c>
      <c r="AU870" s="18">
        <v>10000007</v>
      </c>
      <c r="AV870" s="18">
        <v>70204001</v>
      </c>
      <c r="AW870" s="12" t="s">
        <v>139</v>
      </c>
      <c r="AX870" s="11">
        <v>0</v>
      </c>
      <c r="AY870" s="13">
        <v>0</v>
      </c>
      <c r="AZ870" s="13">
        <v>0</v>
      </c>
      <c r="BA870" s="37" t="s">
        <v>1050</v>
      </c>
      <c r="BB870" s="11">
        <v>0</v>
      </c>
      <c r="BC870" s="11">
        <v>0</v>
      </c>
      <c r="BD870" s="11">
        <v>0</v>
      </c>
      <c r="BE870" s="11">
        <v>0</v>
      </c>
      <c r="BF870" s="11">
        <v>0</v>
      </c>
      <c r="BG870" s="11">
        <v>0</v>
      </c>
      <c r="BH870" s="9">
        <v>0</v>
      </c>
    </row>
    <row r="871" spans="3:60" ht="20.100000000000001" customHeight="1">
      <c r="C871" s="18">
        <v>70504003</v>
      </c>
      <c r="D871" s="12" t="s">
        <v>1051</v>
      </c>
      <c r="E871" s="18">
        <v>1</v>
      </c>
      <c r="F871" s="11">
        <v>60010100</v>
      </c>
      <c r="G871" s="18">
        <v>0</v>
      </c>
      <c r="H871" s="13">
        <v>0</v>
      </c>
      <c r="I871" s="18">
        <v>1</v>
      </c>
      <c r="J871" s="18">
        <v>0</v>
      </c>
      <c r="K871" s="18">
        <v>0</v>
      </c>
      <c r="L871" s="11">
        <v>0</v>
      </c>
      <c r="M871" s="11">
        <v>0</v>
      </c>
      <c r="N871" s="11">
        <v>1</v>
      </c>
      <c r="O871" s="11">
        <v>1</v>
      </c>
      <c r="P871" s="11">
        <v>0.3</v>
      </c>
      <c r="Q871" s="11">
        <v>0</v>
      </c>
      <c r="R871" s="6">
        <v>0</v>
      </c>
      <c r="S871" s="11">
        <v>0</v>
      </c>
      <c r="T871" s="11">
        <v>1</v>
      </c>
      <c r="U871" s="11">
        <v>2</v>
      </c>
      <c r="V871" s="11">
        <v>0</v>
      </c>
      <c r="W871" s="11">
        <v>2.5</v>
      </c>
      <c r="X871" s="11">
        <v>0</v>
      </c>
      <c r="Y871" s="11">
        <v>1</v>
      </c>
      <c r="Z871" s="11">
        <v>0</v>
      </c>
      <c r="AA871" s="11">
        <v>0</v>
      </c>
      <c r="AB871" s="11">
        <v>0</v>
      </c>
      <c r="AC871" s="11">
        <v>0</v>
      </c>
      <c r="AD871" s="11">
        <v>12</v>
      </c>
      <c r="AE871" s="11">
        <v>1</v>
      </c>
      <c r="AF871" s="11">
        <v>3</v>
      </c>
      <c r="AG871" s="6">
        <v>4</v>
      </c>
      <c r="AH871" s="6">
        <v>1</v>
      </c>
      <c r="AI871" s="6">
        <v>1.5</v>
      </c>
      <c r="AJ871" s="11">
        <v>0</v>
      </c>
      <c r="AK871" s="11">
        <v>0</v>
      </c>
      <c r="AL871" s="11">
        <v>0</v>
      </c>
      <c r="AM871" s="11">
        <v>3</v>
      </c>
      <c r="AN871" s="11">
        <v>5000</v>
      </c>
      <c r="AO871" s="11">
        <v>3</v>
      </c>
      <c r="AP871" s="11">
        <v>0</v>
      </c>
      <c r="AQ871" s="6">
        <v>0</v>
      </c>
      <c r="AR871" s="11">
        <v>80001030</v>
      </c>
      <c r="AS871" s="19" t="s">
        <v>179</v>
      </c>
      <c r="AT871" s="11" t="s">
        <v>374</v>
      </c>
      <c r="AU871" s="18">
        <v>10000007</v>
      </c>
      <c r="AV871" s="18">
        <v>70204002</v>
      </c>
      <c r="AW871" s="12" t="s">
        <v>139</v>
      </c>
      <c r="AX871" s="11" t="s">
        <v>1117</v>
      </c>
      <c r="AY871" s="13">
        <v>0</v>
      </c>
      <c r="AZ871" s="13">
        <v>0</v>
      </c>
      <c r="BA871" s="37" t="s">
        <v>1053</v>
      </c>
      <c r="BB871" s="11">
        <v>0</v>
      </c>
      <c r="BC871" s="11">
        <v>0</v>
      </c>
      <c r="BD871" s="11">
        <v>0</v>
      </c>
      <c r="BE871" s="11">
        <v>0</v>
      </c>
      <c r="BF871" s="11">
        <v>0</v>
      </c>
      <c r="BG871" s="11">
        <v>0</v>
      </c>
      <c r="BH871" s="9">
        <v>0</v>
      </c>
    </row>
    <row r="872" spans="3:60" ht="20.100000000000001" customHeight="1">
      <c r="C872" s="18">
        <v>70504004</v>
      </c>
      <c r="D872" s="12" t="s">
        <v>1054</v>
      </c>
      <c r="E872" s="18">
        <v>1</v>
      </c>
      <c r="F872" s="11">
        <v>60010100</v>
      </c>
      <c r="G872" s="18">
        <v>0</v>
      </c>
      <c r="H872" s="13">
        <v>0</v>
      </c>
      <c r="I872" s="18">
        <v>1</v>
      </c>
      <c r="J872" s="18">
        <v>0</v>
      </c>
      <c r="K872" s="18">
        <v>0</v>
      </c>
      <c r="L872" s="11">
        <v>0</v>
      </c>
      <c r="M872" s="11">
        <v>0</v>
      </c>
      <c r="N872" s="11">
        <v>1</v>
      </c>
      <c r="O872" s="11">
        <v>1</v>
      </c>
      <c r="P872" s="11">
        <v>0.3</v>
      </c>
      <c r="Q872" s="11">
        <v>0</v>
      </c>
      <c r="R872" s="6">
        <v>0</v>
      </c>
      <c r="S872" s="11">
        <v>0</v>
      </c>
      <c r="T872" s="11">
        <v>1</v>
      </c>
      <c r="U872" s="11">
        <v>2</v>
      </c>
      <c r="V872" s="11">
        <v>0</v>
      </c>
      <c r="W872" s="11">
        <v>3</v>
      </c>
      <c r="X872" s="11">
        <v>0</v>
      </c>
      <c r="Y872" s="11">
        <v>1</v>
      </c>
      <c r="Z872" s="11">
        <v>0</v>
      </c>
      <c r="AA872" s="11">
        <v>0</v>
      </c>
      <c r="AB872" s="11">
        <v>0</v>
      </c>
      <c r="AC872" s="11">
        <v>0</v>
      </c>
      <c r="AD872" s="11">
        <v>12</v>
      </c>
      <c r="AE872" s="11">
        <v>1</v>
      </c>
      <c r="AF872" s="11">
        <v>3</v>
      </c>
      <c r="AG872" s="6">
        <v>6</v>
      </c>
      <c r="AH872" s="6">
        <v>1</v>
      </c>
      <c r="AI872" s="6">
        <v>1.5</v>
      </c>
      <c r="AJ872" s="11">
        <v>0</v>
      </c>
      <c r="AK872" s="11">
        <v>0</v>
      </c>
      <c r="AL872" s="11">
        <v>0</v>
      </c>
      <c r="AM872" s="11">
        <v>3</v>
      </c>
      <c r="AN872" s="11">
        <v>5000</v>
      </c>
      <c r="AO872" s="11">
        <v>3</v>
      </c>
      <c r="AP872" s="11">
        <v>0</v>
      </c>
      <c r="AQ872" s="6">
        <v>0</v>
      </c>
      <c r="AR872" s="11">
        <v>80001030</v>
      </c>
      <c r="AS872" s="19" t="s">
        <v>335</v>
      </c>
      <c r="AT872" s="11" t="s">
        <v>374</v>
      </c>
      <c r="AU872" s="18">
        <v>10000007</v>
      </c>
      <c r="AV872" s="18">
        <v>70204003</v>
      </c>
      <c r="AW872" s="12" t="s">
        <v>139</v>
      </c>
      <c r="AX872" s="11" t="s">
        <v>1118</v>
      </c>
      <c r="AY872" s="13">
        <v>0</v>
      </c>
      <c r="AZ872" s="13">
        <v>0</v>
      </c>
      <c r="BA872" s="37" t="s">
        <v>1055</v>
      </c>
      <c r="BB872" s="11">
        <v>0</v>
      </c>
      <c r="BC872" s="11">
        <v>0</v>
      </c>
      <c r="BD872" s="11">
        <v>0</v>
      </c>
      <c r="BE872" s="11">
        <v>0</v>
      </c>
      <c r="BF872" s="11">
        <v>0</v>
      </c>
      <c r="BG872" s="11">
        <v>0</v>
      </c>
      <c r="BH872" s="9">
        <v>0</v>
      </c>
    </row>
    <row r="873" spans="3:60" ht="19.5" customHeight="1">
      <c r="C873" s="18">
        <v>70504005</v>
      </c>
      <c r="D873" s="12" t="s">
        <v>1103</v>
      </c>
      <c r="E873" s="18">
        <v>1</v>
      </c>
      <c r="F873" s="11">
        <v>60010100</v>
      </c>
      <c r="G873" s="18">
        <v>0</v>
      </c>
      <c r="H873" s="13">
        <v>0</v>
      </c>
      <c r="I873" s="18">
        <v>1</v>
      </c>
      <c r="J873" s="18">
        <v>0</v>
      </c>
      <c r="K873" s="18">
        <v>0</v>
      </c>
      <c r="L873" s="11">
        <v>0</v>
      </c>
      <c r="M873" s="11">
        <v>0</v>
      </c>
      <c r="N873" s="11">
        <v>1</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15</v>
      </c>
      <c r="AE873" s="11">
        <v>1</v>
      </c>
      <c r="AF873" s="11" t="s">
        <v>373</v>
      </c>
      <c r="AG873" s="6">
        <v>0</v>
      </c>
      <c r="AH873" s="6">
        <v>1</v>
      </c>
      <c r="AI873" s="6">
        <v>3</v>
      </c>
      <c r="AJ873" s="11">
        <v>0</v>
      </c>
      <c r="AK873" s="11">
        <v>0</v>
      </c>
      <c r="AL873" s="11">
        <v>0</v>
      </c>
      <c r="AM873" s="11">
        <v>2.5</v>
      </c>
      <c r="AN873" s="11">
        <v>5000</v>
      </c>
      <c r="AO873" s="11">
        <v>2</v>
      </c>
      <c r="AP873" s="11">
        <v>0</v>
      </c>
      <c r="AQ873" s="6">
        <v>0</v>
      </c>
      <c r="AR873" s="11">
        <v>80001030</v>
      </c>
      <c r="AS873" s="19" t="s">
        <v>179</v>
      </c>
      <c r="AT873" s="11" t="s">
        <v>374</v>
      </c>
      <c r="AU873" s="18">
        <v>10000007</v>
      </c>
      <c r="AV873" s="18">
        <v>70405001</v>
      </c>
      <c r="AW873" s="12" t="s">
        <v>139</v>
      </c>
      <c r="AX873" s="11">
        <v>0</v>
      </c>
      <c r="AY873" s="13">
        <v>0</v>
      </c>
      <c r="AZ873" s="13">
        <v>0</v>
      </c>
      <c r="BA873" s="37" t="s">
        <v>1104</v>
      </c>
      <c r="BB873" s="11">
        <v>0</v>
      </c>
      <c r="BC873" s="11">
        <v>0</v>
      </c>
      <c r="BD873" s="11">
        <v>0</v>
      </c>
      <c r="BE873" s="11">
        <v>0</v>
      </c>
      <c r="BF873" s="11">
        <v>0</v>
      </c>
      <c r="BG873" s="11">
        <v>0</v>
      </c>
      <c r="BH873" s="9">
        <v>0</v>
      </c>
    </row>
    <row r="874" spans="3:60" ht="20.100000000000001" customHeight="1">
      <c r="C874" s="18">
        <v>70505001</v>
      </c>
      <c r="D874" s="12" t="s">
        <v>1006</v>
      </c>
      <c r="E874" s="18">
        <v>1</v>
      </c>
      <c r="F874" s="11">
        <v>60010100</v>
      </c>
      <c r="G874" s="18">
        <v>0</v>
      </c>
      <c r="H874" s="13">
        <v>0</v>
      </c>
      <c r="I874" s="18">
        <v>1</v>
      </c>
      <c r="J874" s="18">
        <v>0</v>
      </c>
      <c r="K874" s="18">
        <v>0</v>
      </c>
      <c r="L874" s="11">
        <v>0</v>
      </c>
      <c r="M874" s="11">
        <v>0</v>
      </c>
      <c r="N874" s="11">
        <v>1</v>
      </c>
      <c r="O874" s="11">
        <v>1</v>
      </c>
      <c r="P874" s="11">
        <v>0.3</v>
      </c>
      <c r="Q874" s="11">
        <v>0</v>
      </c>
      <c r="R874" s="6">
        <v>0</v>
      </c>
      <c r="S874" s="11">
        <v>0</v>
      </c>
      <c r="T874" s="11">
        <v>1</v>
      </c>
      <c r="U874" s="11">
        <v>2</v>
      </c>
      <c r="V874" s="11">
        <v>0</v>
      </c>
      <c r="W874" s="11">
        <v>2.5</v>
      </c>
      <c r="X874" s="11">
        <v>0</v>
      </c>
      <c r="Y874" s="11">
        <v>1</v>
      </c>
      <c r="Z874" s="11">
        <v>0</v>
      </c>
      <c r="AA874" s="11">
        <v>0</v>
      </c>
      <c r="AB874" s="11">
        <v>0</v>
      </c>
      <c r="AC874" s="11">
        <v>0</v>
      </c>
      <c r="AD874" s="11">
        <v>12</v>
      </c>
      <c r="AE874" s="11">
        <v>1</v>
      </c>
      <c r="AF874" s="11">
        <v>3</v>
      </c>
      <c r="AG874" s="6">
        <v>4</v>
      </c>
      <c r="AH874" s="6">
        <v>1</v>
      </c>
      <c r="AI874" s="6">
        <v>1.5</v>
      </c>
      <c r="AJ874" s="11">
        <v>0</v>
      </c>
      <c r="AK874" s="11">
        <v>0</v>
      </c>
      <c r="AL874" s="11">
        <v>0</v>
      </c>
      <c r="AM874" s="11">
        <v>3</v>
      </c>
      <c r="AN874" s="11">
        <v>5000</v>
      </c>
      <c r="AO874" s="11">
        <v>3</v>
      </c>
      <c r="AP874" s="11">
        <v>0</v>
      </c>
      <c r="AQ874" s="6">
        <v>0</v>
      </c>
      <c r="AR874" s="11">
        <v>80001030</v>
      </c>
      <c r="AS874" s="19" t="s">
        <v>179</v>
      </c>
      <c r="AT874" s="11" t="s">
        <v>374</v>
      </c>
      <c r="AU874" s="18">
        <v>10000007</v>
      </c>
      <c r="AV874" s="18">
        <v>70204002</v>
      </c>
      <c r="AW874" s="12" t="s">
        <v>139</v>
      </c>
      <c r="AX874" s="11" t="s">
        <v>1119</v>
      </c>
      <c r="AY874" s="13">
        <v>0</v>
      </c>
      <c r="AZ874" s="13">
        <v>0</v>
      </c>
      <c r="BA874" s="37" t="s">
        <v>1012</v>
      </c>
      <c r="BB874" s="11">
        <v>0</v>
      </c>
      <c r="BC874" s="11">
        <v>0</v>
      </c>
      <c r="BD874" s="11">
        <v>0</v>
      </c>
      <c r="BE874" s="11">
        <v>0</v>
      </c>
      <c r="BF874" s="11">
        <v>0</v>
      </c>
      <c r="BG874" s="11">
        <v>0</v>
      </c>
      <c r="BH874" s="9">
        <v>0</v>
      </c>
    </row>
    <row r="875" spans="3:60" ht="20.100000000000001" customHeight="1">
      <c r="C875" s="18">
        <v>70505002</v>
      </c>
      <c r="D875" s="12" t="s">
        <v>569</v>
      </c>
      <c r="E875" s="18">
        <v>1</v>
      </c>
      <c r="F875" s="11">
        <v>60010100</v>
      </c>
      <c r="G875" s="18">
        <v>0</v>
      </c>
      <c r="H875" s="13">
        <v>0</v>
      </c>
      <c r="I875" s="18">
        <v>1</v>
      </c>
      <c r="J875" s="18">
        <v>0</v>
      </c>
      <c r="K875" s="18">
        <v>0</v>
      </c>
      <c r="L875" s="11">
        <v>0</v>
      </c>
      <c r="M875" s="11">
        <v>0</v>
      </c>
      <c r="N875" s="11">
        <v>1</v>
      </c>
      <c r="O875" s="11">
        <v>1</v>
      </c>
      <c r="P875" s="11">
        <v>1</v>
      </c>
      <c r="Q875" s="11">
        <v>0</v>
      </c>
      <c r="R875" s="6">
        <v>0</v>
      </c>
      <c r="S875" s="11">
        <v>0</v>
      </c>
      <c r="T875" s="11">
        <v>1</v>
      </c>
      <c r="U875" s="11">
        <v>2</v>
      </c>
      <c r="V875" s="11">
        <v>0</v>
      </c>
      <c r="W875" s="11">
        <v>2</v>
      </c>
      <c r="X875" s="11">
        <v>0</v>
      </c>
      <c r="Y875" s="11">
        <v>1</v>
      </c>
      <c r="Z875" s="11">
        <v>0</v>
      </c>
      <c r="AA875" s="11">
        <v>0</v>
      </c>
      <c r="AB875" s="11">
        <v>0</v>
      </c>
      <c r="AC875" s="11">
        <v>0</v>
      </c>
      <c r="AD875" s="11">
        <v>12</v>
      </c>
      <c r="AE875" s="11">
        <v>2</v>
      </c>
      <c r="AF875" s="11" t="s">
        <v>146</v>
      </c>
      <c r="AG875" s="6">
        <v>0</v>
      </c>
      <c r="AH875" s="6">
        <v>2</v>
      </c>
      <c r="AI875" s="6">
        <v>1.5</v>
      </c>
      <c r="AJ875" s="11">
        <v>0</v>
      </c>
      <c r="AK875" s="11">
        <v>0</v>
      </c>
      <c r="AL875" s="11">
        <v>0</v>
      </c>
      <c r="AM875" s="11">
        <v>1.5</v>
      </c>
      <c r="AN875" s="11">
        <v>10000</v>
      </c>
      <c r="AO875" s="11">
        <v>1</v>
      </c>
      <c r="AP875" s="11">
        <v>5</v>
      </c>
      <c r="AQ875" s="6">
        <v>0</v>
      </c>
      <c r="AR875" s="11" t="s">
        <v>137</v>
      </c>
      <c r="AS875" s="19" t="s">
        <v>335</v>
      </c>
      <c r="AT875" s="11" t="s">
        <v>374</v>
      </c>
      <c r="AU875" s="18">
        <v>10000007</v>
      </c>
      <c r="AV875" s="18">
        <v>70302003</v>
      </c>
      <c r="AW875" s="19" t="s">
        <v>514</v>
      </c>
      <c r="AX875" s="11">
        <v>0</v>
      </c>
      <c r="AY875" s="13">
        <v>0</v>
      </c>
      <c r="AZ875" s="13">
        <v>0</v>
      </c>
      <c r="BA875" s="37" t="s">
        <v>1065</v>
      </c>
      <c r="BB875" s="11">
        <v>0</v>
      </c>
      <c r="BC875" s="11">
        <v>0</v>
      </c>
      <c r="BD875" s="11">
        <v>0</v>
      </c>
      <c r="BE875" s="11">
        <v>0</v>
      </c>
      <c r="BF875" s="11">
        <v>0</v>
      </c>
      <c r="BG875" s="11">
        <v>0</v>
      </c>
      <c r="BH875" s="9">
        <v>0</v>
      </c>
    </row>
    <row r="876" spans="3:60" ht="20.100000000000001" customHeight="1">
      <c r="C876" s="18">
        <v>70505003</v>
      </c>
      <c r="D876" s="19" t="s">
        <v>720</v>
      </c>
      <c r="E876" s="18">
        <v>1</v>
      </c>
      <c r="F876" s="18">
        <v>60010500</v>
      </c>
      <c r="G876" s="18">
        <v>0</v>
      </c>
      <c r="H876" s="13">
        <v>0</v>
      </c>
      <c r="I876" s="18">
        <v>1</v>
      </c>
      <c r="J876" s="18">
        <v>0</v>
      </c>
      <c r="K876" s="18">
        <v>0</v>
      </c>
      <c r="L876" s="18">
        <v>0</v>
      </c>
      <c r="M876" s="18">
        <v>0</v>
      </c>
      <c r="N876" s="18">
        <v>1</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12</v>
      </c>
      <c r="AE876" s="18">
        <v>0</v>
      </c>
      <c r="AF876" s="18">
        <v>0</v>
      </c>
      <c r="AG876" s="6">
        <v>7</v>
      </c>
      <c r="AH876" s="6">
        <v>0</v>
      </c>
      <c r="AI876" s="6">
        <v>0</v>
      </c>
      <c r="AJ876" s="18">
        <v>0</v>
      </c>
      <c r="AK876" s="18">
        <v>0</v>
      </c>
      <c r="AL876" s="18">
        <v>0</v>
      </c>
      <c r="AM876" s="18">
        <v>0</v>
      </c>
      <c r="AN876" s="18">
        <v>1000</v>
      </c>
      <c r="AO876" s="18">
        <v>0</v>
      </c>
      <c r="AP876" s="18">
        <v>0</v>
      </c>
      <c r="AQ876" s="6">
        <v>0</v>
      </c>
      <c r="AR876" s="18">
        <v>90204004</v>
      </c>
      <c r="AS876" s="19" t="s">
        <v>138</v>
      </c>
      <c r="AT876" s="18" t="s">
        <v>229</v>
      </c>
      <c r="AU876" s="18">
        <v>0</v>
      </c>
      <c r="AV876" s="18">
        <v>0</v>
      </c>
      <c r="AW876" s="19" t="s">
        <v>139</v>
      </c>
      <c r="AX876" s="19" t="s">
        <v>137</v>
      </c>
      <c r="AY876" s="13">
        <v>0</v>
      </c>
      <c r="AZ876" s="13">
        <v>0</v>
      </c>
      <c r="BA876" s="58" t="s">
        <v>1016</v>
      </c>
      <c r="BB876" s="18">
        <v>0</v>
      </c>
      <c r="BC876" s="11">
        <v>0</v>
      </c>
      <c r="BD876" s="18">
        <v>0</v>
      </c>
      <c r="BE876" s="18">
        <v>0</v>
      </c>
      <c r="BF876" s="18">
        <v>0</v>
      </c>
      <c r="BG876" s="18">
        <v>0</v>
      </c>
      <c r="BH876" s="9">
        <v>0</v>
      </c>
    </row>
    <row r="877" spans="3:60" ht="19.5" customHeight="1">
      <c r="C877" s="18">
        <v>70505004</v>
      </c>
      <c r="D877" s="19" t="s">
        <v>644</v>
      </c>
      <c r="E877" s="18">
        <v>1</v>
      </c>
      <c r="F877" s="18">
        <v>60010500</v>
      </c>
      <c r="G877" s="18">
        <v>0</v>
      </c>
      <c r="H877" s="13">
        <v>0</v>
      </c>
      <c r="I877" s="18">
        <v>1</v>
      </c>
      <c r="J877" s="18">
        <v>0</v>
      </c>
      <c r="K877" s="18">
        <v>0</v>
      </c>
      <c r="L877" s="18">
        <v>0</v>
      </c>
      <c r="M877" s="18">
        <v>0</v>
      </c>
      <c r="N877" s="18">
        <v>1</v>
      </c>
      <c r="O877" s="18">
        <v>2</v>
      </c>
      <c r="P877" s="18">
        <v>0.3</v>
      </c>
      <c r="Q877" s="18">
        <v>0</v>
      </c>
      <c r="R877" s="6">
        <v>0</v>
      </c>
      <c r="S877" s="13">
        <v>0</v>
      </c>
      <c r="T877" s="11">
        <v>1</v>
      </c>
      <c r="U877" s="18">
        <v>2</v>
      </c>
      <c r="V877" s="18">
        <v>0</v>
      </c>
      <c r="W877" s="18">
        <v>0</v>
      </c>
      <c r="X877" s="18">
        <v>0</v>
      </c>
      <c r="Y877" s="18">
        <v>0</v>
      </c>
      <c r="Z877" s="18">
        <v>0</v>
      </c>
      <c r="AA877" s="18">
        <v>0</v>
      </c>
      <c r="AB877" s="11">
        <v>0</v>
      </c>
      <c r="AC877" s="18">
        <v>0</v>
      </c>
      <c r="AD877" s="11">
        <v>15</v>
      </c>
      <c r="AE877" s="18">
        <v>0</v>
      </c>
      <c r="AF877" s="18">
        <v>0</v>
      </c>
      <c r="AG877" s="6">
        <v>2</v>
      </c>
      <c r="AH877" s="6">
        <v>0</v>
      </c>
      <c r="AI877" s="6">
        <v>0</v>
      </c>
      <c r="AJ877" s="18">
        <v>0</v>
      </c>
      <c r="AK877" s="18">
        <v>0</v>
      </c>
      <c r="AL877" s="18">
        <v>0</v>
      </c>
      <c r="AM877" s="18">
        <v>0</v>
      </c>
      <c r="AN877" s="18">
        <v>1000</v>
      </c>
      <c r="AO877" s="18">
        <v>0</v>
      </c>
      <c r="AP877" s="18">
        <v>0</v>
      </c>
      <c r="AQ877" s="6" t="s">
        <v>988</v>
      </c>
      <c r="AR877" s="18" t="s">
        <v>137</v>
      </c>
      <c r="AS877" s="19" t="s">
        <v>138</v>
      </c>
      <c r="AT877" s="18" t="s">
        <v>229</v>
      </c>
      <c r="AU877" s="18">
        <v>0</v>
      </c>
      <c r="AV877" s="18">
        <v>0</v>
      </c>
      <c r="AW877" s="19" t="s">
        <v>139</v>
      </c>
      <c r="AX877" s="19" t="s">
        <v>137</v>
      </c>
      <c r="AY877" s="13">
        <v>0</v>
      </c>
      <c r="AZ877" s="13">
        <v>0</v>
      </c>
      <c r="BA877" s="58" t="s">
        <v>1066</v>
      </c>
      <c r="BB877" s="18">
        <v>0</v>
      </c>
      <c r="BC877" s="11">
        <v>0</v>
      </c>
      <c r="BD877" s="18">
        <v>0</v>
      </c>
      <c r="BE877" s="18">
        <v>0</v>
      </c>
      <c r="BF877" s="18">
        <v>0</v>
      </c>
      <c r="BG877" s="18">
        <v>0</v>
      </c>
      <c r="BH877" s="9">
        <v>0</v>
      </c>
    </row>
    <row r="878" spans="3:60" ht="19.5" customHeight="1">
      <c r="C878" s="18">
        <v>70505005</v>
      </c>
      <c r="D878" s="12" t="s">
        <v>1067</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15</v>
      </c>
      <c r="AE878" s="11">
        <v>1</v>
      </c>
      <c r="AF878" s="11" t="s">
        <v>373</v>
      </c>
      <c r="AG878" s="6">
        <v>0</v>
      </c>
      <c r="AH878" s="6">
        <v>1</v>
      </c>
      <c r="AI878" s="6">
        <v>3</v>
      </c>
      <c r="AJ878" s="11">
        <v>0</v>
      </c>
      <c r="AK878" s="11">
        <v>0</v>
      </c>
      <c r="AL878" s="11">
        <v>0</v>
      </c>
      <c r="AM878" s="11">
        <v>3</v>
      </c>
      <c r="AN878" s="11">
        <v>5000</v>
      </c>
      <c r="AO878" s="11">
        <v>2.5</v>
      </c>
      <c r="AP878" s="11">
        <v>0</v>
      </c>
      <c r="AQ878" s="6">
        <v>0</v>
      </c>
      <c r="AR878" s="11" t="s">
        <v>1001</v>
      </c>
      <c r="AS878" s="19" t="s">
        <v>196</v>
      </c>
      <c r="AT878" s="11" t="s">
        <v>374</v>
      </c>
      <c r="AU878" s="18">
        <v>10000007</v>
      </c>
      <c r="AV878" s="18">
        <v>70305005</v>
      </c>
      <c r="AW878" s="12" t="s">
        <v>139</v>
      </c>
      <c r="AX878" s="11">
        <v>0</v>
      </c>
      <c r="AY878" s="13">
        <v>0</v>
      </c>
      <c r="AZ878" s="13">
        <v>0</v>
      </c>
      <c r="BA878" s="37" t="s">
        <v>1120</v>
      </c>
      <c r="BB878" s="11">
        <v>0</v>
      </c>
      <c r="BC878" s="11">
        <v>0</v>
      </c>
      <c r="BD878" s="11">
        <v>0</v>
      </c>
      <c r="BE878" s="11">
        <v>0</v>
      </c>
      <c r="BF878" s="11">
        <v>0</v>
      </c>
      <c r="BG878" s="11">
        <v>0</v>
      </c>
      <c r="BH878" s="9">
        <v>0</v>
      </c>
    </row>
    <row r="879" spans="3:60" ht="19.5" customHeight="1">
      <c r="C879" s="18">
        <v>70505006</v>
      </c>
      <c r="D879" s="12" t="s">
        <v>1072</v>
      </c>
      <c r="E879" s="18">
        <v>1</v>
      </c>
      <c r="F879" s="11">
        <v>60010100</v>
      </c>
      <c r="G879" s="18">
        <v>0</v>
      </c>
      <c r="H879" s="13">
        <v>0</v>
      </c>
      <c r="I879" s="18">
        <v>1</v>
      </c>
      <c r="J879" s="18">
        <v>0</v>
      </c>
      <c r="K879" s="18">
        <v>0</v>
      </c>
      <c r="L879" s="11">
        <v>0</v>
      </c>
      <c r="M879" s="11">
        <v>0</v>
      </c>
      <c r="N879" s="11">
        <v>1</v>
      </c>
      <c r="O879" s="11">
        <v>1</v>
      </c>
      <c r="P879" s="11">
        <v>1</v>
      </c>
      <c r="Q879" s="11">
        <v>0</v>
      </c>
      <c r="R879" s="6">
        <v>0</v>
      </c>
      <c r="S879" s="11">
        <v>0</v>
      </c>
      <c r="T879" s="11">
        <v>1</v>
      </c>
      <c r="U879" s="11">
        <v>2</v>
      </c>
      <c r="V879" s="11">
        <v>0</v>
      </c>
      <c r="W879" s="11">
        <v>3</v>
      </c>
      <c r="X879" s="11">
        <v>0</v>
      </c>
      <c r="Y879" s="11">
        <v>1</v>
      </c>
      <c r="Z879" s="11">
        <v>0</v>
      </c>
      <c r="AA879" s="11">
        <v>0</v>
      </c>
      <c r="AB879" s="11">
        <v>0</v>
      </c>
      <c r="AC879" s="11">
        <v>0</v>
      </c>
      <c r="AD879" s="11">
        <v>7</v>
      </c>
      <c r="AE879" s="11">
        <v>1</v>
      </c>
      <c r="AF879" s="11" t="s">
        <v>373</v>
      </c>
      <c r="AG879" s="6">
        <v>0</v>
      </c>
      <c r="AH879" s="6">
        <v>1</v>
      </c>
      <c r="AI879" s="6">
        <v>3</v>
      </c>
      <c r="AJ879" s="11">
        <v>0</v>
      </c>
      <c r="AK879" s="11">
        <v>0</v>
      </c>
      <c r="AL879" s="11">
        <v>0</v>
      </c>
      <c r="AM879" s="11">
        <v>3</v>
      </c>
      <c r="AN879" s="11">
        <v>5000</v>
      </c>
      <c r="AO879" s="11">
        <v>2.5</v>
      </c>
      <c r="AP879" s="11">
        <v>0</v>
      </c>
      <c r="AQ879" s="6">
        <v>0</v>
      </c>
      <c r="AR879" s="11" t="s">
        <v>137</v>
      </c>
      <c r="AS879" s="19" t="s">
        <v>138</v>
      </c>
      <c r="AT879" s="11" t="s">
        <v>374</v>
      </c>
      <c r="AU879" s="18">
        <v>10000007</v>
      </c>
      <c r="AV879" s="18">
        <v>70305007</v>
      </c>
      <c r="AW879" s="12" t="s">
        <v>139</v>
      </c>
      <c r="AX879" s="11">
        <v>0</v>
      </c>
      <c r="AY879" s="13">
        <v>0</v>
      </c>
      <c r="AZ879" s="13">
        <v>0</v>
      </c>
      <c r="BA879" s="37" t="s">
        <v>965</v>
      </c>
      <c r="BB879" s="11">
        <v>0</v>
      </c>
      <c r="BC879" s="11">
        <v>0</v>
      </c>
      <c r="BD879" s="11">
        <v>0</v>
      </c>
      <c r="BE879" s="11">
        <v>0</v>
      </c>
      <c r="BF879" s="11">
        <v>0</v>
      </c>
      <c r="BG879" s="11">
        <v>0</v>
      </c>
      <c r="BH879" s="9">
        <v>0</v>
      </c>
    </row>
    <row r="880" spans="3:60" ht="19.5" customHeight="1">
      <c r="C880" s="18">
        <v>70505007</v>
      </c>
      <c r="D880" s="12" t="s">
        <v>1083</v>
      </c>
      <c r="E880" s="18">
        <v>1</v>
      </c>
      <c r="F880" s="11">
        <v>60010100</v>
      </c>
      <c r="G880" s="18">
        <v>0</v>
      </c>
      <c r="H880" s="13">
        <v>0</v>
      </c>
      <c r="I880" s="18">
        <v>1</v>
      </c>
      <c r="J880" s="18">
        <v>0</v>
      </c>
      <c r="K880" s="18">
        <v>0</v>
      </c>
      <c r="L880" s="11">
        <v>0</v>
      </c>
      <c r="M880" s="11">
        <v>0</v>
      </c>
      <c r="N880" s="11">
        <v>1</v>
      </c>
      <c r="O880" s="11">
        <v>1</v>
      </c>
      <c r="P880" s="11">
        <v>0.3</v>
      </c>
      <c r="Q880" s="11">
        <v>0</v>
      </c>
      <c r="R880" s="6">
        <v>0</v>
      </c>
      <c r="S880" s="11">
        <v>0</v>
      </c>
      <c r="T880" s="11">
        <v>1</v>
      </c>
      <c r="U880" s="11">
        <v>2</v>
      </c>
      <c r="V880" s="11">
        <v>0</v>
      </c>
      <c r="W880" s="11">
        <v>1</v>
      </c>
      <c r="X880" s="11">
        <v>0</v>
      </c>
      <c r="Y880" s="11">
        <v>1</v>
      </c>
      <c r="Z880" s="11">
        <v>0</v>
      </c>
      <c r="AA880" s="11">
        <v>0</v>
      </c>
      <c r="AB880" s="11">
        <v>0</v>
      </c>
      <c r="AC880" s="11">
        <v>0</v>
      </c>
      <c r="AD880" s="11">
        <v>30</v>
      </c>
      <c r="AE880" s="11">
        <v>1</v>
      </c>
      <c r="AF880" s="11" t="s">
        <v>496</v>
      </c>
      <c r="AG880" s="6">
        <v>0</v>
      </c>
      <c r="AH880" s="6">
        <v>0</v>
      </c>
      <c r="AI880" s="6">
        <v>0</v>
      </c>
      <c r="AJ880" s="11">
        <v>0</v>
      </c>
      <c r="AK880" s="11">
        <v>0</v>
      </c>
      <c r="AL880" s="11">
        <v>0</v>
      </c>
      <c r="AM880" s="11">
        <v>0.5</v>
      </c>
      <c r="AN880" s="11">
        <v>999999</v>
      </c>
      <c r="AO880" s="11">
        <v>0.5</v>
      </c>
      <c r="AP880" s="11">
        <v>0</v>
      </c>
      <c r="AQ880" s="6">
        <v>0</v>
      </c>
      <c r="AR880" s="82" t="s">
        <v>997</v>
      </c>
      <c r="AS880" s="19" t="s">
        <v>196</v>
      </c>
      <c r="AT880" s="11" t="s">
        <v>374</v>
      </c>
      <c r="AU880" s="18">
        <v>10000007</v>
      </c>
      <c r="AV880" s="18">
        <v>70202004</v>
      </c>
      <c r="AW880" s="19" t="s">
        <v>212</v>
      </c>
      <c r="AX880" s="19" t="s">
        <v>242</v>
      </c>
      <c r="AY880" s="13">
        <v>0</v>
      </c>
      <c r="AZ880" s="13">
        <v>0</v>
      </c>
      <c r="BA880" s="37" t="s">
        <v>1029</v>
      </c>
      <c r="BB880" s="11">
        <v>0</v>
      </c>
      <c r="BC880" s="11">
        <v>0</v>
      </c>
      <c r="BD880" s="11">
        <v>0</v>
      </c>
      <c r="BE880" s="11">
        <v>0</v>
      </c>
      <c r="BF880" s="11">
        <v>0</v>
      </c>
      <c r="BG880" s="11">
        <v>0</v>
      </c>
      <c r="BH880" s="9">
        <v>0</v>
      </c>
    </row>
    <row r="881" spans="3:60" ht="19.5" customHeight="1">
      <c r="C881" s="18">
        <v>70505008</v>
      </c>
      <c r="D881" s="12" t="s">
        <v>1049</v>
      </c>
      <c r="E881" s="18">
        <v>1</v>
      </c>
      <c r="F881" s="11">
        <v>60010100</v>
      </c>
      <c r="G881" s="18">
        <v>0</v>
      </c>
      <c r="H881" s="13">
        <v>0</v>
      </c>
      <c r="I881" s="18">
        <v>1</v>
      </c>
      <c r="J881" s="18">
        <v>0</v>
      </c>
      <c r="K881" s="18">
        <v>0</v>
      </c>
      <c r="L881" s="11">
        <v>0</v>
      </c>
      <c r="M881" s="11">
        <v>0</v>
      </c>
      <c r="N881" s="11">
        <v>1</v>
      </c>
      <c r="O881" s="11">
        <v>1</v>
      </c>
      <c r="P881" s="11">
        <v>0.3</v>
      </c>
      <c r="Q881" s="11">
        <v>0</v>
      </c>
      <c r="R881" s="6">
        <v>0</v>
      </c>
      <c r="S881" s="11">
        <v>0</v>
      </c>
      <c r="T881" s="11">
        <v>1</v>
      </c>
      <c r="U881" s="11">
        <v>2</v>
      </c>
      <c r="V881" s="11">
        <v>0</v>
      </c>
      <c r="W881" s="11">
        <v>3</v>
      </c>
      <c r="X881" s="11">
        <v>0</v>
      </c>
      <c r="Y881" s="11">
        <v>1</v>
      </c>
      <c r="Z881" s="11">
        <v>0</v>
      </c>
      <c r="AA881" s="11">
        <v>0</v>
      </c>
      <c r="AB881" s="11">
        <v>0</v>
      </c>
      <c r="AC881" s="11">
        <v>0</v>
      </c>
      <c r="AD881" s="11">
        <v>15</v>
      </c>
      <c r="AE881" s="11">
        <v>1</v>
      </c>
      <c r="AF881" s="11" t="s">
        <v>373</v>
      </c>
      <c r="AG881" s="6">
        <v>0</v>
      </c>
      <c r="AH881" s="6">
        <v>1</v>
      </c>
      <c r="AI881" s="6">
        <v>3</v>
      </c>
      <c r="AJ881" s="11">
        <v>0</v>
      </c>
      <c r="AK881" s="11">
        <v>0</v>
      </c>
      <c r="AL881" s="11">
        <v>0</v>
      </c>
      <c r="AM881" s="11">
        <v>3</v>
      </c>
      <c r="AN881" s="11">
        <v>5000</v>
      </c>
      <c r="AO881" s="11">
        <v>2.5</v>
      </c>
      <c r="AP881" s="11">
        <v>0</v>
      </c>
      <c r="AQ881" s="6">
        <v>0</v>
      </c>
      <c r="AR881" s="11" t="s">
        <v>1001</v>
      </c>
      <c r="AS881" s="19" t="s">
        <v>179</v>
      </c>
      <c r="AT881" s="11" t="s">
        <v>374</v>
      </c>
      <c r="AU881" s="18">
        <v>10000007</v>
      </c>
      <c r="AV881" s="18">
        <v>70403003</v>
      </c>
      <c r="AW881" s="12" t="s">
        <v>139</v>
      </c>
      <c r="AX881" s="11">
        <v>0</v>
      </c>
      <c r="AY881" s="13">
        <v>0</v>
      </c>
      <c r="AZ881" s="13">
        <v>0</v>
      </c>
      <c r="BA881" s="37" t="s">
        <v>1120</v>
      </c>
      <c r="BB881" s="11">
        <v>0</v>
      </c>
      <c r="BC881" s="11">
        <v>0</v>
      </c>
      <c r="BD881" s="11">
        <v>0</v>
      </c>
      <c r="BE881" s="11">
        <v>0</v>
      </c>
      <c r="BF881" s="11">
        <v>0</v>
      </c>
      <c r="BG881" s="11">
        <v>0</v>
      </c>
      <c r="BH881" s="9">
        <v>0</v>
      </c>
    </row>
    <row r="882" spans="3:60" ht="19.5" customHeight="1">
      <c r="C882" s="18">
        <v>71000001</v>
      </c>
      <c r="D882" s="19" t="s">
        <v>1121</v>
      </c>
      <c r="E882" s="18">
        <v>1</v>
      </c>
      <c r="F882" s="18">
        <v>60010100</v>
      </c>
      <c r="G882" s="18">
        <v>0</v>
      </c>
      <c r="H882" s="13">
        <v>0</v>
      </c>
      <c r="I882" s="18">
        <v>1</v>
      </c>
      <c r="J882" s="18">
        <v>0</v>
      </c>
      <c r="K882" s="18">
        <v>0</v>
      </c>
      <c r="L882" s="18">
        <v>0</v>
      </c>
      <c r="M882" s="18">
        <v>0</v>
      </c>
      <c r="N882" s="18">
        <v>1</v>
      </c>
      <c r="O882" s="18">
        <v>0</v>
      </c>
      <c r="P882" s="18">
        <v>0</v>
      </c>
      <c r="Q882" s="18">
        <v>0</v>
      </c>
      <c r="R882" s="6">
        <v>0</v>
      </c>
      <c r="S882" s="13">
        <v>0</v>
      </c>
      <c r="T882" s="11">
        <v>1</v>
      </c>
      <c r="U882" s="18">
        <v>2</v>
      </c>
      <c r="V882" s="18">
        <v>0</v>
      </c>
      <c r="W882" s="18">
        <v>0</v>
      </c>
      <c r="X882" s="18">
        <v>0</v>
      </c>
      <c r="Y882" s="18">
        <v>1</v>
      </c>
      <c r="Z882" s="18">
        <v>0</v>
      </c>
      <c r="AA882" s="18">
        <v>0</v>
      </c>
      <c r="AB882" s="11">
        <v>0</v>
      </c>
      <c r="AC882" s="18">
        <v>0</v>
      </c>
      <c r="AD882" s="18">
        <v>5</v>
      </c>
      <c r="AE882" s="18">
        <v>1</v>
      </c>
      <c r="AF882" s="18">
        <v>3</v>
      </c>
      <c r="AG882" s="6">
        <v>2</v>
      </c>
      <c r="AH882" s="6">
        <v>0</v>
      </c>
      <c r="AI882" s="6">
        <v>1.6</v>
      </c>
      <c r="AJ882" s="18">
        <v>0</v>
      </c>
      <c r="AK882" s="18">
        <v>0</v>
      </c>
      <c r="AL882" s="18">
        <v>0</v>
      </c>
      <c r="AM882" s="18">
        <v>0.5</v>
      </c>
      <c r="AN882" s="18">
        <v>3000</v>
      </c>
      <c r="AO882" s="18">
        <v>0</v>
      </c>
      <c r="AP882" s="18">
        <v>0</v>
      </c>
      <c r="AQ882" s="6">
        <v>0</v>
      </c>
      <c r="AR882" s="18" t="s">
        <v>1122</v>
      </c>
      <c r="AS882" s="19" t="s">
        <v>179</v>
      </c>
      <c r="AT882" s="18" t="s">
        <v>374</v>
      </c>
      <c r="AU882" s="18" t="s">
        <v>137</v>
      </c>
      <c r="AV882" s="18" t="s">
        <v>137</v>
      </c>
      <c r="AW882" s="19" t="s">
        <v>139</v>
      </c>
      <c r="AX882" s="19">
        <v>0</v>
      </c>
      <c r="AY882" s="13">
        <v>0</v>
      </c>
      <c r="AZ882" s="13">
        <v>0</v>
      </c>
      <c r="BA882" s="58" t="s">
        <v>1123</v>
      </c>
      <c r="BB882" s="18">
        <v>0</v>
      </c>
      <c r="BC882" s="11">
        <v>0</v>
      </c>
      <c r="BD882" s="18">
        <v>0</v>
      </c>
      <c r="BE882" s="18">
        <v>0</v>
      </c>
      <c r="BF882" s="18">
        <v>0</v>
      </c>
      <c r="BG882" s="18">
        <v>0</v>
      </c>
      <c r="BH882" s="9">
        <v>0</v>
      </c>
    </row>
    <row r="883" spans="3:60" ht="20.100000000000001" customHeight="1">
      <c r="C883" s="18">
        <v>73001101</v>
      </c>
      <c r="D883" s="19" t="s">
        <v>535</v>
      </c>
      <c r="E883" s="18">
        <v>1</v>
      </c>
      <c r="F883" s="9">
        <v>0</v>
      </c>
      <c r="G883" s="18">
        <v>0</v>
      </c>
      <c r="H883" s="13">
        <v>0</v>
      </c>
      <c r="I883" s="18">
        <v>1</v>
      </c>
      <c r="J883" s="18">
        <v>0</v>
      </c>
      <c r="K883" s="18">
        <v>0</v>
      </c>
      <c r="L883" s="18">
        <v>0</v>
      </c>
      <c r="M883" s="18">
        <v>0</v>
      </c>
      <c r="N883" s="18">
        <v>2</v>
      </c>
      <c r="O883" s="18">
        <v>1</v>
      </c>
      <c r="P883" s="18">
        <v>0.1</v>
      </c>
      <c r="Q883" s="18">
        <v>0</v>
      </c>
      <c r="R883" s="6">
        <v>0</v>
      </c>
      <c r="S883" s="13">
        <v>0</v>
      </c>
      <c r="T883" s="11">
        <v>1</v>
      </c>
      <c r="U883" s="18">
        <v>1</v>
      </c>
      <c r="V883" s="18">
        <v>0</v>
      </c>
      <c r="W883" s="18">
        <v>1.5</v>
      </c>
      <c r="X883" s="18">
        <v>0</v>
      </c>
      <c r="Y883" s="18">
        <v>0</v>
      </c>
      <c r="Z883" s="18">
        <v>0</v>
      </c>
      <c r="AA883" s="18">
        <v>0</v>
      </c>
      <c r="AB883" s="18">
        <v>1</v>
      </c>
      <c r="AC883" s="18">
        <v>0</v>
      </c>
      <c r="AD883" s="18">
        <v>5</v>
      </c>
      <c r="AE883" s="18">
        <v>1</v>
      </c>
      <c r="AF883" s="18">
        <v>3</v>
      </c>
      <c r="AG883" s="6">
        <v>2</v>
      </c>
      <c r="AH883" s="6">
        <v>1</v>
      </c>
      <c r="AI883" s="6">
        <v>6</v>
      </c>
      <c r="AJ883" s="18">
        <v>0</v>
      </c>
      <c r="AK883" s="18">
        <v>0</v>
      </c>
      <c r="AL883" s="18">
        <v>0</v>
      </c>
      <c r="AM883" s="18">
        <v>0.5</v>
      </c>
      <c r="AN883" s="18">
        <v>5000</v>
      </c>
      <c r="AO883" s="18">
        <v>0.2</v>
      </c>
      <c r="AP883" s="18">
        <v>0</v>
      </c>
      <c r="AQ883" s="6">
        <v>0</v>
      </c>
      <c r="AR883" s="18" t="s">
        <v>137</v>
      </c>
      <c r="AS883" s="19" t="s">
        <v>138</v>
      </c>
      <c r="AT883" s="18">
        <v>0</v>
      </c>
      <c r="AU883" s="18">
        <v>10000006</v>
      </c>
      <c r="AV883" s="10">
        <v>60000004</v>
      </c>
      <c r="AW883" s="19" t="s">
        <v>536</v>
      </c>
      <c r="AX883" s="19" t="s">
        <v>137</v>
      </c>
      <c r="AY883" s="13">
        <v>0</v>
      </c>
      <c r="AZ883" s="13">
        <v>0</v>
      </c>
      <c r="BA883" s="58"/>
      <c r="BB883" s="18">
        <v>0</v>
      </c>
      <c r="BC883" s="11">
        <v>0</v>
      </c>
      <c r="BD883" s="18">
        <v>0</v>
      </c>
      <c r="BE883" s="18">
        <v>0</v>
      </c>
      <c r="BF883" s="18">
        <v>0</v>
      </c>
      <c r="BG883" s="18">
        <v>0</v>
      </c>
      <c r="BH883" s="9">
        <v>0</v>
      </c>
    </row>
    <row r="884" spans="3:60" ht="20.100000000000001" customHeight="1">
      <c r="C884" s="18">
        <v>73001102</v>
      </c>
      <c r="D884" s="12" t="s">
        <v>485</v>
      </c>
      <c r="E884" s="18">
        <v>1</v>
      </c>
      <c r="F884" s="11">
        <v>0</v>
      </c>
      <c r="G884" s="18">
        <v>0</v>
      </c>
      <c r="H884" s="13">
        <v>0</v>
      </c>
      <c r="I884" s="18">
        <v>1</v>
      </c>
      <c r="J884" s="18">
        <v>0</v>
      </c>
      <c r="K884" s="18">
        <v>0</v>
      </c>
      <c r="L884" s="11">
        <v>0</v>
      </c>
      <c r="M884" s="11">
        <v>0</v>
      </c>
      <c r="N884" s="11">
        <v>1</v>
      </c>
      <c r="O884" s="11">
        <v>1</v>
      </c>
      <c r="P884" s="11">
        <v>1</v>
      </c>
      <c r="Q884" s="11">
        <v>0</v>
      </c>
      <c r="R884" s="6">
        <v>0</v>
      </c>
      <c r="S884" s="11">
        <v>0</v>
      </c>
      <c r="T884" s="11">
        <v>1</v>
      </c>
      <c r="U884" s="11">
        <v>2</v>
      </c>
      <c r="V884" s="11">
        <v>0</v>
      </c>
      <c r="W884" s="11">
        <v>2</v>
      </c>
      <c r="X884" s="11">
        <v>0</v>
      </c>
      <c r="Y884" s="11">
        <v>1</v>
      </c>
      <c r="Z884" s="11">
        <v>0</v>
      </c>
      <c r="AA884" s="11">
        <v>0</v>
      </c>
      <c r="AB884" s="11">
        <v>0</v>
      </c>
      <c r="AC884" s="11">
        <v>0</v>
      </c>
      <c r="AD884" s="11">
        <v>6</v>
      </c>
      <c r="AE884" s="11">
        <v>1</v>
      </c>
      <c r="AF884" s="11">
        <v>3</v>
      </c>
      <c r="AG884" s="6">
        <v>0</v>
      </c>
      <c r="AH884" s="6">
        <v>0</v>
      </c>
      <c r="AI884" s="6">
        <v>1.5</v>
      </c>
      <c r="AJ884" s="11">
        <v>0</v>
      </c>
      <c r="AK884" s="11">
        <v>0</v>
      </c>
      <c r="AL884" s="11">
        <v>0</v>
      </c>
      <c r="AM884" s="11">
        <v>1</v>
      </c>
      <c r="AN884" s="11">
        <v>5000</v>
      </c>
      <c r="AO884" s="11">
        <v>0.5</v>
      </c>
      <c r="AP884" s="11">
        <v>0</v>
      </c>
      <c r="AQ884" s="6">
        <v>0</v>
      </c>
      <c r="AR884" s="11" t="s">
        <v>137</v>
      </c>
      <c r="AS884" s="19" t="s">
        <v>138</v>
      </c>
      <c r="AT884" s="11" t="s">
        <v>374</v>
      </c>
      <c r="AU884" s="18">
        <v>10000007</v>
      </c>
      <c r="AV884" s="18">
        <v>70105001</v>
      </c>
      <c r="AW884" s="12" t="s">
        <v>139</v>
      </c>
      <c r="AX884" s="11" t="s">
        <v>955</v>
      </c>
      <c r="AY884" s="13">
        <v>0</v>
      </c>
      <c r="AZ884" s="13">
        <v>0</v>
      </c>
      <c r="BA884" s="37" t="s">
        <v>956</v>
      </c>
      <c r="BB884" s="11">
        <v>0</v>
      </c>
      <c r="BC884" s="11">
        <v>0</v>
      </c>
      <c r="BD884" s="11">
        <v>0</v>
      </c>
      <c r="BE884" s="11">
        <v>0</v>
      </c>
      <c r="BF884" s="11">
        <v>0</v>
      </c>
      <c r="BG884" s="11">
        <v>0</v>
      </c>
      <c r="BH884" s="9">
        <v>0</v>
      </c>
    </row>
    <row r="885" spans="3:60" ht="21.75" customHeight="1">
      <c r="C885" s="18">
        <v>73001103</v>
      </c>
      <c r="D885" s="12" t="s">
        <v>485</v>
      </c>
      <c r="E885" s="18">
        <v>1</v>
      </c>
      <c r="F885" s="11">
        <v>0</v>
      </c>
      <c r="G885" s="18">
        <v>0</v>
      </c>
      <c r="H885" s="13">
        <v>0</v>
      </c>
      <c r="I885" s="18">
        <v>1</v>
      </c>
      <c r="J885" s="18">
        <v>0</v>
      </c>
      <c r="K885" s="18">
        <v>0</v>
      </c>
      <c r="L885" s="11">
        <v>0</v>
      </c>
      <c r="M885" s="11">
        <v>0</v>
      </c>
      <c r="N885" s="11">
        <v>1</v>
      </c>
      <c r="O885" s="11">
        <v>3</v>
      </c>
      <c r="P885" s="11">
        <v>1</v>
      </c>
      <c r="Q885" s="11">
        <v>0</v>
      </c>
      <c r="R885" s="6">
        <v>0</v>
      </c>
      <c r="S885" s="11">
        <v>0</v>
      </c>
      <c r="T885" s="11">
        <v>1</v>
      </c>
      <c r="U885" s="11">
        <v>2</v>
      </c>
      <c r="V885" s="11">
        <v>0</v>
      </c>
      <c r="W885" s="11">
        <v>3</v>
      </c>
      <c r="X885" s="11">
        <v>0</v>
      </c>
      <c r="Y885" s="11">
        <v>1</v>
      </c>
      <c r="Z885" s="11">
        <v>0</v>
      </c>
      <c r="AA885" s="11">
        <v>0</v>
      </c>
      <c r="AB885" s="11">
        <v>0</v>
      </c>
      <c r="AC885" s="11">
        <v>0</v>
      </c>
      <c r="AD885" s="11">
        <v>9</v>
      </c>
      <c r="AE885" s="11">
        <v>1</v>
      </c>
      <c r="AF885" s="11">
        <v>4</v>
      </c>
      <c r="AG885" s="6">
        <v>0</v>
      </c>
      <c r="AH885" s="6">
        <v>1</v>
      </c>
      <c r="AI885" s="6">
        <v>2</v>
      </c>
      <c r="AJ885" s="11">
        <v>0</v>
      </c>
      <c r="AK885" s="11">
        <v>0</v>
      </c>
      <c r="AL885" s="11">
        <v>0</v>
      </c>
      <c r="AM885" s="11">
        <v>3</v>
      </c>
      <c r="AN885" s="11">
        <v>5000</v>
      </c>
      <c r="AO885" s="11">
        <v>2.5</v>
      </c>
      <c r="AP885" s="11">
        <v>0</v>
      </c>
      <c r="AQ885" s="6">
        <v>0</v>
      </c>
      <c r="AR885" s="11" t="s">
        <v>943</v>
      </c>
      <c r="AS885" s="12" t="s">
        <v>196</v>
      </c>
      <c r="AT885" s="11" t="s">
        <v>374</v>
      </c>
      <c r="AU885" s="18">
        <v>10000007</v>
      </c>
      <c r="AV885" s="18">
        <v>70102001</v>
      </c>
      <c r="AW885" s="12" t="s">
        <v>139</v>
      </c>
      <c r="AX885" s="11" t="s">
        <v>944</v>
      </c>
      <c r="AY885" s="13">
        <v>0</v>
      </c>
      <c r="AZ885" s="13">
        <v>0</v>
      </c>
      <c r="BA885" s="37" t="s">
        <v>945</v>
      </c>
      <c r="BB885" s="11">
        <v>0</v>
      </c>
      <c r="BC885" s="11">
        <v>0</v>
      </c>
      <c r="BD885" s="11">
        <v>0</v>
      </c>
      <c r="BE885" s="11">
        <v>0</v>
      </c>
      <c r="BF885" s="11">
        <v>0</v>
      </c>
      <c r="BG885" s="11">
        <v>0</v>
      </c>
      <c r="BH885" s="9">
        <v>0</v>
      </c>
    </row>
    <row r="886" spans="3:60" ht="19.5" customHeight="1">
      <c r="C886" s="18">
        <v>73001201</v>
      </c>
      <c r="D886" s="12" t="s">
        <v>1107</v>
      </c>
      <c r="E886" s="18">
        <v>1</v>
      </c>
      <c r="F886" s="11">
        <v>60010100</v>
      </c>
      <c r="G886" s="18">
        <v>0</v>
      </c>
      <c r="H886" s="13">
        <v>0</v>
      </c>
      <c r="I886" s="18">
        <v>1</v>
      </c>
      <c r="J886" s="18">
        <v>0</v>
      </c>
      <c r="K886" s="18">
        <v>0</v>
      </c>
      <c r="L886" s="11">
        <v>0</v>
      </c>
      <c r="M886" s="11">
        <v>0</v>
      </c>
      <c r="N886" s="11">
        <v>1</v>
      </c>
      <c r="O886" s="11">
        <v>1</v>
      </c>
      <c r="P886" s="11">
        <v>0.3</v>
      </c>
      <c r="Q886" s="11">
        <v>0</v>
      </c>
      <c r="R886" s="6">
        <v>0</v>
      </c>
      <c r="S886" s="11">
        <v>0</v>
      </c>
      <c r="T886" s="11">
        <v>1</v>
      </c>
      <c r="U886" s="11">
        <v>2</v>
      </c>
      <c r="V886" s="11">
        <v>0</v>
      </c>
      <c r="W886" s="11">
        <v>2</v>
      </c>
      <c r="X886" s="11">
        <v>0</v>
      </c>
      <c r="Y886" s="11">
        <v>1</v>
      </c>
      <c r="Z886" s="11">
        <v>0</v>
      </c>
      <c r="AA886" s="11">
        <v>0</v>
      </c>
      <c r="AB886" s="11">
        <v>0</v>
      </c>
      <c r="AC886" s="11">
        <v>0</v>
      </c>
      <c r="AD886" s="11">
        <v>20</v>
      </c>
      <c r="AE886" s="11">
        <v>1</v>
      </c>
      <c r="AF886" s="11" t="s">
        <v>496</v>
      </c>
      <c r="AG886" s="6">
        <v>1</v>
      </c>
      <c r="AH886" s="6">
        <v>0</v>
      </c>
      <c r="AI886" s="6">
        <v>0</v>
      </c>
      <c r="AJ886" s="11">
        <v>0</v>
      </c>
      <c r="AK886" s="11">
        <v>0</v>
      </c>
      <c r="AL886" s="11">
        <v>0</v>
      </c>
      <c r="AM886" s="11">
        <v>0.5</v>
      </c>
      <c r="AN886" s="11">
        <v>999999</v>
      </c>
      <c r="AO886" s="11">
        <v>2</v>
      </c>
      <c r="AP886" s="11">
        <v>0</v>
      </c>
      <c r="AQ886" s="6">
        <v>0</v>
      </c>
      <c r="AR886" s="11" t="s">
        <v>1087</v>
      </c>
      <c r="AS886" s="19" t="s">
        <v>196</v>
      </c>
      <c r="AT886" s="11" t="s">
        <v>374</v>
      </c>
      <c r="AU886" s="18">
        <v>10000007</v>
      </c>
      <c r="AV886" s="18">
        <v>70405007</v>
      </c>
      <c r="AW886" s="19" t="s">
        <v>212</v>
      </c>
      <c r="AX886" s="19" t="s">
        <v>242</v>
      </c>
      <c r="AY886" s="13">
        <v>0</v>
      </c>
      <c r="AZ886" s="13">
        <v>0</v>
      </c>
      <c r="BA886" s="37" t="s">
        <v>1108</v>
      </c>
      <c r="BB886" s="11">
        <v>0</v>
      </c>
      <c r="BC886" s="11">
        <v>0</v>
      </c>
      <c r="BD886" s="11">
        <v>0</v>
      </c>
      <c r="BE886" s="11">
        <v>0</v>
      </c>
      <c r="BF886" s="11">
        <v>0</v>
      </c>
      <c r="BG886" s="11">
        <v>0</v>
      </c>
      <c r="BH886" s="9">
        <v>0</v>
      </c>
    </row>
    <row r="887" spans="3:60" ht="20.100000000000001" customHeight="1">
      <c r="C887" s="18">
        <v>73001203</v>
      </c>
      <c r="D887" s="12" t="s">
        <v>957</v>
      </c>
      <c r="E887" s="18">
        <v>1</v>
      </c>
      <c r="F887" s="11">
        <v>60010300</v>
      </c>
      <c r="G887" s="18">
        <v>0</v>
      </c>
      <c r="H887" s="13">
        <v>0</v>
      </c>
      <c r="I887" s="18">
        <v>1</v>
      </c>
      <c r="J887" s="18">
        <v>0</v>
      </c>
      <c r="K887" s="18">
        <v>0</v>
      </c>
      <c r="L887" s="11">
        <v>0</v>
      </c>
      <c r="M887" s="11">
        <v>0</v>
      </c>
      <c r="N887" s="11">
        <v>1</v>
      </c>
      <c r="O887" s="11">
        <v>2</v>
      </c>
      <c r="P887" s="11">
        <v>0.8</v>
      </c>
      <c r="Q887" s="11">
        <v>0</v>
      </c>
      <c r="R887" s="6">
        <v>0</v>
      </c>
      <c r="S887" s="11">
        <v>0</v>
      </c>
      <c r="T887" s="11">
        <v>1</v>
      </c>
      <c r="U887" s="11">
        <v>2</v>
      </c>
      <c r="V887" s="11">
        <v>0</v>
      </c>
      <c r="W887" s="11">
        <v>0</v>
      </c>
      <c r="X887" s="11">
        <v>0</v>
      </c>
      <c r="Y887" s="11">
        <v>0</v>
      </c>
      <c r="Z887" s="11">
        <v>0</v>
      </c>
      <c r="AA887" s="11">
        <v>0</v>
      </c>
      <c r="AB887" s="11">
        <v>0</v>
      </c>
      <c r="AC887" s="11">
        <v>0</v>
      </c>
      <c r="AD887" s="11">
        <v>30</v>
      </c>
      <c r="AE887" s="11">
        <v>0</v>
      </c>
      <c r="AF887" s="11">
        <v>0</v>
      </c>
      <c r="AG887" s="6">
        <v>2</v>
      </c>
      <c r="AH887" s="6">
        <v>2</v>
      </c>
      <c r="AI887" s="6">
        <v>1.5</v>
      </c>
      <c r="AJ887" s="11">
        <v>0</v>
      </c>
      <c r="AK887" s="11">
        <v>0</v>
      </c>
      <c r="AL887" s="11">
        <v>0</v>
      </c>
      <c r="AM887" s="11">
        <v>1</v>
      </c>
      <c r="AN887" s="11">
        <v>3000</v>
      </c>
      <c r="AO887" s="11">
        <v>0.5</v>
      </c>
      <c r="AP887" s="11">
        <v>0</v>
      </c>
      <c r="AQ887" s="6">
        <v>0</v>
      </c>
      <c r="AR887" s="11" t="s">
        <v>137</v>
      </c>
      <c r="AS887" s="19" t="s">
        <v>138</v>
      </c>
      <c r="AT887" s="11" t="s">
        <v>367</v>
      </c>
      <c r="AU887" s="18">
        <v>0</v>
      </c>
      <c r="AV887" s="18">
        <v>0</v>
      </c>
      <c r="AW887" s="12" t="s">
        <v>326</v>
      </c>
      <c r="AX887" s="11" t="s">
        <v>1124</v>
      </c>
      <c r="AY887" s="13">
        <v>0</v>
      </c>
      <c r="AZ887" s="13">
        <v>0</v>
      </c>
      <c r="BA887" s="37" t="s">
        <v>959</v>
      </c>
      <c r="BB887" s="11">
        <v>0</v>
      </c>
      <c r="BC887" s="11">
        <v>0</v>
      </c>
      <c r="BD887" s="11">
        <v>0</v>
      </c>
      <c r="BE887" s="11">
        <v>0</v>
      </c>
      <c r="BF887" s="11">
        <v>0</v>
      </c>
      <c r="BG887" s="11">
        <v>0</v>
      </c>
      <c r="BH887" s="9">
        <v>0</v>
      </c>
    </row>
    <row r="888" spans="3:60" ht="20.100000000000001" customHeight="1">
      <c r="C888" s="18">
        <v>73001204</v>
      </c>
      <c r="D888" s="12" t="s">
        <v>947</v>
      </c>
      <c r="E888" s="18">
        <v>1</v>
      </c>
      <c r="F888" s="11">
        <v>60010100</v>
      </c>
      <c r="G888" s="18">
        <v>0</v>
      </c>
      <c r="H888" s="13">
        <v>0</v>
      </c>
      <c r="I888" s="18">
        <v>1</v>
      </c>
      <c r="J888" s="18">
        <v>0</v>
      </c>
      <c r="K888" s="18">
        <v>0</v>
      </c>
      <c r="L888" s="11">
        <v>0</v>
      </c>
      <c r="M888" s="11">
        <v>0</v>
      </c>
      <c r="N888" s="11">
        <v>1</v>
      </c>
      <c r="O888" s="11">
        <v>1</v>
      </c>
      <c r="P888" s="11">
        <v>0.5</v>
      </c>
      <c r="Q888" s="11">
        <v>0</v>
      </c>
      <c r="R888" s="6">
        <v>0</v>
      </c>
      <c r="S888" s="11">
        <v>0</v>
      </c>
      <c r="T888" s="11">
        <v>1</v>
      </c>
      <c r="U888" s="11">
        <v>2</v>
      </c>
      <c r="V888" s="11">
        <v>0</v>
      </c>
      <c r="W888" s="11">
        <v>3</v>
      </c>
      <c r="X888" s="11">
        <v>0</v>
      </c>
      <c r="Y888" s="11">
        <v>1</v>
      </c>
      <c r="Z888" s="11">
        <v>0</v>
      </c>
      <c r="AA888" s="11">
        <v>0</v>
      </c>
      <c r="AB888" s="11">
        <v>0</v>
      </c>
      <c r="AC888" s="11">
        <v>0</v>
      </c>
      <c r="AD888" s="11">
        <v>10</v>
      </c>
      <c r="AE888" s="11">
        <v>1</v>
      </c>
      <c r="AF888" s="11">
        <v>3</v>
      </c>
      <c r="AG888" s="6">
        <v>1</v>
      </c>
      <c r="AH888" s="6">
        <v>1</v>
      </c>
      <c r="AI888" s="6">
        <v>1.5</v>
      </c>
      <c r="AJ888" s="11">
        <v>0</v>
      </c>
      <c r="AK888" s="11">
        <v>0</v>
      </c>
      <c r="AL888" s="11">
        <v>0</v>
      </c>
      <c r="AM888" s="11">
        <v>0.5</v>
      </c>
      <c r="AN888" s="11">
        <v>5000</v>
      </c>
      <c r="AO888" s="11">
        <v>3</v>
      </c>
      <c r="AP888" s="11">
        <v>0</v>
      </c>
      <c r="AQ888" s="6">
        <v>0</v>
      </c>
      <c r="AR888" s="11" t="s">
        <v>137</v>
      </c>
      <c r="AS888" s="19" t="s">
        <v>138</v>
      </c>
      <c r="AT888" s="11" t="s">
        <v>374</v>
      </c>
      <c r="AU888" s="18">
        <v>10000007</v>
      </c>
      <c r="AV888" s="18">
        <v>70103003</v>
      </c>
      <c r="AW888" s="12" t="s">
        <v>139</v>
      </c>
      <c r="AX888" s="11" t="s">
        <v>1125</v>
      </c>
      <c r="AY888" s="13">
        <v>0</v>
      </c>
      <c r="AZ888" s="13">
        <v>0</v>
      </c>
      <c r="BA888" s="37" t="s">
        <v>949</v>
      </c>
      <c r="BB888" s="11">
        <v>0</v>
      </c>
      <c r="BC888" s="11">
        <v>0</v>
      </c>
      <c r="BD888" s="11">
        <v>0</v>
      </c>
      <c r="BE888" s="11">
        <v>0</v>
      </c>
      <c r="BF888" s="11">
        <v>0</v>
      </c>
      <c r="BG888" s="11">
        <v>0</v>
      </c>
      <c r="BH888" s="9">
        <v>0</v>
      </c>
    </row>
    <row r="889" spans="3:60" ht="19.5" customHeight="1">
      <c r="C889" s="18">
        <v>73001205</v>
      </c>
      <c r="D889" s="19" t="s">
        <v>966</v>
      </c>
      <c r="E889" s="18">
        <v>1</v>
      </c>
      <c r="F889" s="18">
        <v>60010300</v>
      </c>
      <c r="G889" s="18">
        <v>0</v>
      </c>
      <c r="H889" s="13">
        <v>0</v>
      </c>
      <c r="I889" s="18">
        <v>1</v>
      </c>
      <c r="J889" s="18">
        <v>0</v>
      </c>
      <c r="K889" s="18">
        <v>0</v>
      </c>
      <c r="L889" s="18">
        <v>0</v>
      </c>
      <c r="M889" s="18">
        <v>0</v>
      </c>
      <c r="N889" s="18">
        <v>1</v>
      </c>
      <c r="O889" s="18">
        <v>1</v>
      </c>
      <c r="P889" s="18">
        <v>0.5</v>
      </c>
      <c r="Q889" s="18">
        <v>0</v>
      </c>
      <c r="R889" s="6">
        <v>0</v>
      </c>
      <c r="S889" s="13">
        <v>0</v>
      </c>
      <c r="T889" s="11">
        <v>1</v>
      </c>
      <c r="U889" s="18">
        <v>2</v>
      </c>
      <c r="V889" s="18">
        <v>0</v>
      </c>
      <c r="W889" s="18">
        <v>3</v>
      </c>
      <c r="X889" s="18">
        <v>0</v>
      </c>
      <c r="Y889" s="18">
        <v>0</v>
      </c>
      <c r="Z889" s="18">
        <v>0</v>
      </c>
      <c r="AA889" s="18">
        <v>0</v>
      </c>
      <c r="AB889" s="18">
        <v>0</v>
      </c>
      <c r="AC889" s="18">
        <v>0</v>
      </c>
      <c r="AD889" s="18">
        <v>15</v>
      </c>
      <c r="AE889" s="18">
        <v>1</v>
      </c>
      <c r="AF889" s="18">
        <v>2</v>
      </c>
      <c r="AG889" s="6">
        <v>2</v>
      </c>
      <c r="AH889" s="6">
        <v>2</v>
      </c>
      <c r="AI889" s="6">
        <v>3</v>
      </c>
      <c r="AJ889" s="18">
        <v>0</v>
      </c>
      <c r="AK889" s="18">
        <v>0</v>
      </c>
      <c r="AL889" s="18">
        <v>0</v>
      </c>
      <c r="AM889" s="18">
        <v>2</v>
      </c>
      <c r="AN889" s="18">
        <v>30000</v>
      </c>
      <c r="AO889" s="18">
        <v>2</v>
      </c>
      <c r="AP889" s="18">
        <v>4</v>
      </c>
      <c r="AQ889" s="6">
        <v>0</v>
      </c>
      <c r="AR889" s="18" t="s">
        <v>137</v>
      </c>
      <c r="AS889" s="19" t="s">
        <v>138</v>
      </c>
      <c r="AT889" s="18" t="s">
        <v>367</v>
      </c>
      <c r="AU889" s="18">
        <v>10003002</v>
      </c>
      <c r="AV889" s="18">
        <v>70106005</v>
      </c>
      <c r="AW889" s="19" t="s">
        <v>514</v>
      </c>
      <c r="AX889" s="19">
        <v>0</v>
      </c>
      <c r="AY889" s="13">
        <v>0</v>
      </c>
      <c r="AZ889" s="13">
        <v>0</v>
      </c>
      <c r="BA889" s="58" t="s">
        <v>368</v>
      </c>
      <c r="BB889" s="18">
        <v>0</v>
      </c>
      <c r="BC889" s="11">
        <v>0</v>
      </c>
      <c r="BD889" s="18">
        <v>0</v>
      </c>
      <c r="BE889" s="18">
        <v>0</v>
      </c>
      <c r="BF889" s="18">
        <v>0</v>
      </c>
      <c r="BG889" s="18">
        <v>0</v>
      </c>
      <c r="BH889" s="9">
        <v>0</v>
      </c>
    </row>
    <row r="890" spans="3:60" ht="20.100000000000001" customHeight="1">
      <c r="C890" s="18">
        <v>73001301</v>
      </c>
      <c r="D890" s="12" t="s">
        <v>1060</v>
      </c>
      <c r="E890" s="11">
        <v>2</v>
      </c>
      <c r="F890" s="11">
        <v>61012301</v>
      </c>
      <c r="G890" s="11">
        <v>0</v>
      </c>
      <c r="H890" s="13">
        <v>0</v>
      </c>
      <c r="I890" s="18">
        <v>1</v>
      </c>
      <c r="J890" s="18">
        <v>0</v>
      </c>
      <c r="K890" s="18">
        <v>0</v>
      </c>
      <c r="L890" s="11">
        <v>0</v>
      </c>
      <c r="M890" s="11">
        <v>0</v>
      </c>
      <c r="N890" s="11">
        <v>1</v>
      </c>
      <c r="O890" s="11">
        <v>1</v>
      </c>
      <c r="P890" s="11">
        <v>0.5</v>
      </c>
      <c r="Q890" s="11">
        <v>0</v>
      </c>
      <c r="R890" s="6">
        <v>0</v>
      </c>
      <c r="S890" s="11">
        <v>0</v>
      </c>
      <c r="T890" s="11">
        <v>1</v>
      </c>
      <c r="U890" s="11">
        <v>2</v>
      </c>
      <c r="V890" s="11">
        <v>0</v>
      </c>
      <c r="W890" s="11">
        <v>1.4</v>
      </c>
      <c r="X890" s="11">
        <v>150</v>
      </c>
      <c r="Y890" s="11">
        <v>1</v>
      </c>
      <c r="Z890" s="11">
        <v>0</v>
      </c>
      <c r="AA890" s="11">
        <v>0</v>
      </c>
      <c r="AB890" s="11">
        <v>0</v>
      </c>
      <c r="AC890" s="11">
        <v>0</v>
      </c>
      <c r="AD890" s="11">
        <v>12</v>
      </c>
      <c r="AE890" s="11">
        <v>2</v>
      </c>
      <c r="AF890" s="11" t="s">
        <v>146</v>
      </c>
      <c r="AG890" s="6">
        <v>0</v>
      </c>
      <c r="AH890" s="6">
        <v>2</v>
      </c>
      <c r="AI890" s="6">
        <v>1.5</v>
      </c>
      <c r="AJ890" s="11">
        <v>0</v>
      </c>
      <c r="AK890" s="11">
        <v>0</v>
      </c>
      <c r="AL890" s="11">
        <v>0</v>
      </c>
      <c r="AM890" s="11">
        <v>1.5</v>
      </c>
      <c r="AN890" s="11">
        <v>1200</v>
      </c>
      <c r="AO890" s="11">
        <v>1</v>
      </c>
      <c r="AP890" s="11">
        <v>15</v>
      </c>
      <c r="AQ890" s="6">
        <v>0</v>
      </c>
      <c r="AR890" s="11" t="s">
        <v>137</v>
      </c>
      <c r="AS890" s="12" t="s">
        <v>179</v>
      </c>
      <c r="AT890" s="11" t="s">
        <v>148</v>
      </c>
      <c r="AU890" s="18">
        <v>10000011</v>
      </c>
      <c r="AV890" s="18">
        <v>70404001</v>
      </c>
      <c r="AW890" s="12" t="s">
        <v>149</v>
      </c>
      <c r="AX890" s="11">
        <v>0</v>
      </c>
      <c r="AY890" s="13">
        <v>0</v>
      </c>
      <c r="AZ890" s="13">
        <v>0</v>
      </c>
      <c r="BA890" s="37" t="s">
        <v>1061</v>
      </c>
      <c r="BB890" s="11">
        <v>0</v>
      </c>
      <c r="BC890" s="11">
        <v>0</v>
      </c>
      <c r="BD890" s="11">
        <v>0</v>
      </c>
      <c r="BE890" s="11">
        <v>0</v>
      </c>
      <c r="BF890" s="11">
        <v>0</v>
      </c>
      <c r="BG890" s="11">
        <v>0</v>
      </c>
      <c r="BH890" s="9">
        <v>0</v>
      </c>
    </row>
    <row r="891" spans="3:60" ht="20.100000000000001" customHeight="1">
      <c r="C891" s="18">
        <v>73001302</v>
      </c>
      <c r="D891" s="12" t="s">
        <v>957</v>
      </c>
      <c r="E891" s="18">
        <v>1</v>
      </c>
      <c r="F891" s="11">
        <v>60010300</v>
      </c>
      <c r="G891" s="18">
        <v>0</v>
      </c>
      <c r="H891" s="13">
        <v>0</v>
      </c>
      <c r="I891" s="18">
        <v>1</v>
      </c>
      <c r="J891" s="18">
        <v>0</v>
      </c>
      <c r="K891" s="18">
        <v>0</v>
      </c>
      <c r="L891" s="11">
        <v>0</v>
      </c>
      <c r="M891" s="11">
        <v>0</v>
      </c>
      <c r="N891" s="11">
        <v>1</v>
      </c>
      <c r="O891" s="11">
        <v>2</v>
      </c>
      <c r="P891" s="11">
        <v>0.8</v>
      </c>
      <c r="Q891" s="11">
        <v>0</v>
      </c>
      <c r="R891" s="6">
        <v>0</v>
      </c>
      <c r="S891" s="11">
        <v>0</v>
      </c>
      <c r="T891" s="11">
        <v>1</v>
      </c>
      <c r="U891" s="11">
        <v>2</v>
      </c>
      <c r="V891" s="11">
        <v>0</v>
      </c>
      <c r="W891" s="11">
        <v>0</v>
      </c>
      <c r="X891" s="11">
        <v>0</v>
      </c>
      <c r="Y891" s="11">
        <v>0</v>
      </c>
      <c r="Z891" s="11">
        <v>0</v>
      </c>
      <c r="AA891" s="11">
        <v>0</v>
      </c>
      <c r="AB891" s="11">
        <v>0</v>
      </c>
      <c r="AC891" s="11">
        <v>0</v>
      </c>
      <c r="AD891" s="11">
        <v>20</v>
      </c>
      <c r="AE891" s="11">
        <v>0</v>
      </c>
      <c r="AF891" s="11">
        <v>0</v>
      </c>
      <c r="AG891" s="6">
        <v>2</v>
      </c>
      <c r="AH891" s="6">
        <v>2</v>
      </c>
      <c r="AI891" s="6">
        <v>1.5</v>
      </c>
      <c r="AJ891" s="11">
        <v>0</v>
      </c>
      <c r="AK891" s="11">
        <v>0</v>
      </c>
      <c r="AL891" s="11">
        <v>0</v>
      </c>
      <c r="AM891" s="11">
        <v>1</v>
      </c>
      <c r="AN891" s="11">
        <v>3000</v>
      </c>
      <c r="AO891" s="11">
        <v>0.5</v>
      </c>
      <c r="AP891" s="11">
        <v>0</v>
      </c>
      <c r="AQ891" s="6">
        <v>0</v>
      </c>
      <c r="AR891" s="11" t="s">
        <v>137</v>
      </c>
      <c r="AS891" s="19" t="s">
        <v>138</v>
      </c>
      <c r="AT891" s="11" t="s">
        <v>367</v>
      </c>
      <c r="AU891" s="18">
        <v>0</v>
      </c>
      <c r="AV891" s="18">
        <v>0</v>
      </c>
      <c r="AW891" s="12" t="s">
        <v>326</v>
      </c>
      <c r="AX891" s="11" t="s">
        <v>1126</v>
      </c>
      <c r="AY891" s="13">
        <v>0</v>
      </c>
      <c r="AZ891" s="13">
        <v>0</v>
      </c>
      <c r="BA891" s="37" t="s">
        <v>959</v>
      </c>
      <c r="BB891" s="11">
        <v>0</v>
      </c>
      <c r="BC891" s="11">
        <v>0</v>
      </c>
      <c r="BD891" s="11">
        <v>0</v>
      </c>
      <c r="BE891" s="11">
        <v>0</v>
      </c>
      <c r="BF891" s="11">
        <v>0</v>
      </c>
      <c r="BG891" s="11">
        <v>0</v>
      </c>
      <c r="BH891" s="9">
        <v>0</v>
      </c>
    </row>
    <row r="892" spans="3:60" ht="20.100000000000001" customHeight="1">
      <c r="C892" s="18">
        <v>73001303</v>
      </c>
      <c r="D892" s="12" t="s">
        <v>402</v>
      </c>
      <c r="E892" s="18">
        <v>1</v>
      </c>
      <c r="F892" s="11">
        <v>60010300</v>
      </c>
      <c r="G892" s="18">
        <v>0</v>
      </c>
      <c r="H892" s="13">
        <v>0</v>
      </c>
      <c r="I892" s="18">
        <v>1</v>
      </c>
      <c r="J892" s="18">
        <v>0</v>
      </c>
      <c r="K892" s="18">
        <v>0</v>
      </c>
      <c r="L892" s="11">
        <v>0</v>
      </c>
      <c r="M892" s="11">
        <v>0</v>
      </c>
      <c r="N892" s="11">
        <v>1</v>
      </c>
      <c r="O892" s="11">
        <v>1</v>
      </c>
      <c r="P892" s="11">
        <v>0.5</v>
      </c>
      <c r="Q892" s="11">
        <v>0</v>
      </c>
      <c r="R892" s="6">
        <v>0</v>
      </c>
      <c r="S892" s="11">
        <v>0</v>
      </c>
      <c r="T892" s="11">
        <v>1</v>
      </c>
      <c r="U892" s="11">
        <v>2</v>
      </c>
      <c r="V892" s="11">
        <v>0</v>
      </c>
      <c r="W892" s="11">
        <v>3</v>
      </c>
      <c r="X892" s="11">
        <v>0</v>
      </c>
      <c r="Y892" s="11">
        <v>0</v>
      </c>
      <c r="Z892" s="11">
        <v>0</v>
      </c>
      <c r="AA892" s="11">
        <v>0</v>
      </c>
      <c r="AB892" s="11">
        <v>0</v>
      </c>
      <c r="AC892" s="11">
        <v>0</v>
      </c>
      <c r="AD892" s="11">
        <v>12</v>
      </c>
      <c r="AE892" s="11">
        <v>2</v>
      </c>
      <c r="AF892" s="11" t="s">
        <v>146</v>
      </c>
      <c r="AG892" s="6">
        <v>0</v>
      </c>
      <c r="AH892" s="6">
        <v>2</v>
      </c>
      <c r="AI892" s="6">
        <v>1.5</v>
      </c>
      <c r="AJ892" s="11">
        <v>0</v>
      </c>
      <c r="AK892" s="11">
        <v>0</v>
      </c>
      <c r="AL892" s="11">
        <v>0</v>
      </c>
      <c r="AM892" s="11">
        <v>2.5</v>
      </c>
      <c r="AN892" s="11">
        <v>4000</v>
      </c>
      <c r="AO892" s="11">
        <v>2</v>
      </c>
      <c r="AP892" s="11">
        <v>0</v>
      </c>
      <c r="AQ892" s="6">
        <v>0</v>
      </c>
      <c r="AR892" s="11" t="s">
        <v>137</v>
      </c>
      <c r="AS892" s="19" t="s">
        <v>196</v>
      </c>
      <c r="AT892" s="11" t="s">
        <v>367</v>
      </c>
      <c r="AU892" s="18">
        <v>10001007</v>
      </c>
      <c r="AV892" s="18">
        <v>70103001</v>
      </c>
      <c r="AW892" s="12" t="s">
        <v>139</v>
      </c>
      <c r="AX892" s="11">
        <v>0</v>
      </c>
      <c r="AY892" s="13">
        <v>0</v>
      </c>
      <c r="AZ892" s="13">
        <v>0</v>
      </c>
      <c r="BA892" s="37" t="s">
        <v>403</v>
      </c>
      <c r="BB892" s="11">
        <v>0</v>
      </c>
      <c r="BC892" s="11">
        <v>0</v>
      </c>
      <c r="BD892" s="11">
        <v>0</v>
      </c>
      <c r="BE892" s="11">
        <v>0</v>
      </c>
      <c r="BF892" s="11">
        <v>0</v>
      </c>
      <c r="BG892" s="11">
        <v>0</v>
      </c>
      <c r="BH892" s="9">
        <v>0</v>
      </c>
    </row>
    <row r="893" spans="3:60" ht="19.5" customHeight="1">
      <c r="C893" s="18">
        <v>73001305</v>
      </c>
      <c r="D893" s="19" t="s">
        <v>644</v>
      </c>
      <c r="E893" s="18">
        <v>1</v>
      </c>
      <c r="F893" s="18">
        <v>60010500</v>
      </c>
      <c r="G893" s="18">
        <v>0</v>
      </c>
      <c r="H893" s="13">
        <v>0</v>
      </c>
      <c r="I893" s="18">
        <v>1</v>
      </c>
      <c r="J893" s="18">
        <v>0</v>
      </c>
      <c r="K893" s="18">
        <v>0</v>
      </c>
      <c r="L893" s="18">
        <v>0</v>
      </c>
      <c r="M893" s="18">
        <v>0</v>
      </c>
      <c r="N893" s="18">
        <v>1</v>
      </c>
      <c r="O893" s="18">
        <v>2</v>
      </c>
      <c r="P893" s="18">
        <v>0.5</v>
      </c>
      <c r="Q893" s="18">
        <v>0</v>
      </c>
      <c r="R893" s="6">
        <v>0</v>
      </c>
      <c r="S893" s="13">
        <v>0</v>
      </c>
      <c r="T893" s="11">
        <v>1</v>
      </c>
      <c r="U893" s="18">
        <v>2</v>
      </c>
      <c r="V893" s="18">
        <v>0</v>
      </c>
      <c r="W893" s="18">
        <v>0</v>
      </c>
      <c r="X893" s="18">
        <v>0</v>
      </c>
      <c r="Y893" s="18">
        <v>0</v>
      </c>
      <c r="Z893" s="18">
        <v>0</v>
      </c>
      <c r="AA893" s="18">
        <v>0</v>
      </c>
      <c r="AB893" s="11">
        <v>0</v>
      </c>
      <c r="AC893" s="18">
        <v>0</v>
      </c>
      <c r="AD893" s="11">
        <v>15</v>
      </c>
      <c r="AE893" s="18">
        <v>0</v>
      </c>
      <c r="AF893" s="18">
        <v>0</v>
      </c>
      <c r="AG893" s="6">
        <v>2</v>
      </c>
      <c r="AH893" s="6">
        <v>0</v>
      </c>
      <c r="AI893" s="6">
        <v>0</v>
      </c>
      <c r="AJ893" s="18">
        <v>0</v>
      </c>
      <c r="AK893" s="18">
        <v>0</v>
      </c>
      <c r="AL893" s="18">
        <v>0</v>
      </c>
      <c r="AM893" s="18">
        <v>0</v>
      </c>
      <c r="AN893" s="18">
        <v>1000</v>
      </c>
      <c r="AO893" s="18">
        <v>0</v>
      </c>
      <c r="AP893" s="18">
        <v>0</v>
      </c>
      <c r="AQ893" s="6" t="s">
        <v>988</v>
      </c>
      <c r="AR893" s="18" t="s">
        <v>137</v>
      </c>
      <c r="AS893" s="19" t="s">
        <v>138</v>
      </c>
      <c r="AT893" s="18" t="s">
        <v>229</v>
      </c>
      <c r="AU893" s="18">
        <v>0</v>
      </c>
      <c r="AV893" s="18">
        <v>0</v>
      </c>
      <c r="AW893" s="19" t="s">
        <v>139</v>
      </c>
      <c r="AX893" s="19" t="s">
        <v>137</v>
      </c>
      <c r="AY893" s="13">
        <v>0</v>
      </c>
      <c r="AZ893" s="13">
        <v>0</v>
      </c>
      <c r="BA893" s="58" t="s">
        <v>1066</v>
      </c>
      <c r="BB893" s="18">
        <v>0</v>
      </c>
      <c r="BC893" s="11">
        <v>0</v>
      </c>
      <c r="BD893" s="18">
        <v>0</v>
      </c>
      <c r="BE893" s="18">
        <v>0</v>
      </c>
      <c r="BF893" s="18">
        <v>0</v>
      </c>
      <c r="BG893" s="18">
        <v>0</v>
      </c>
      <c r="BH893" s="9">
        <v>0</v>
      </c>
    </row>
    <row r="894" spans="3:60" ht="20.25" customHeight="1">
      <c r="C894" s="18">
        <v>73001306</v>
      </c>
      <c r="D894" s="19" t="s">
        <v>639</v>
      </c>
      <c r="E894" s="18">
        <v>1</v>
      </c>
      <c r="F894" s="18">
        <v>62000101</v>
      </c>
      <c r="G894" s="18">
        <v>0</v>
      </c>
      <c r="H894" s="13">
        <v>0</v>
      </c>
      <c r="I894" s="18">
        <v>1</v>
      </c>
      <c r="J894" s="18">
        <v>0</v>
      </c>
      <c r="K894" s="11">
        <v>0</v>
      </c>
      <c r="L894" s="18">
        <v>0</v>
      </c>
      <c r="M894" s="18">
        <v>0</v>
      </c>
      <c r="N894" s="18">
        <v>1</v>
      </c>
      <c r="O894" s="18">
        <v>1</v>
      </c>
      <c r="P894" s="18">
        <v>0.3</v>
      </c>
      <c r="Q894" s="18">
        <v>0</v>
      </c>
      <c r="R894" s="6">
        <v>0</v>
      </c>
      <c r="S894" s="13">
        <v>0</v>
      </c>
      <c r="T894" s="11">
        <v>1</v>
      </c>
      <c r="U894" s="18">
        <v>1</v>
      </c>
      <c r="V894" s="18">
        <v>0</v>
      </c>
      <c r="W894" s="18">
        <v>3</v>
      </c>
      <c r="X894" s="18">
        <v>0</v>
      </c>
      <c r="Y894" s="18">
        <v>0</v>
      </c>
      <c r="Z894" s="18">
        <v>0</v>
      </c>
      <c r="AA894" s="18">
        <v>0</v>
      </c>
      <c r="AB894" s="18">
        <v>1</v>
      </c>
      <c r="AC894" s="18">
        <v>12</v>
      </c>
      <c r="AD894" s="18">
        <v>12</v>
      </c>
      <c r="AE894" s="18">
        <v>0</v>
      </c>
      <c r="AF894" s="18">
        <v>3</v>
      </c>
      <c r="AG894" s="6">
        <v>7</v>
      </c>
      <c r="AH894" s="6">
        <v>0</v>
      </c>
      <c r="AI894" s="6">
        <v>10</v>
      </c>
      <c r="AJ894" s="18">
        <v>0</v>
      </c>
      <c r="AK894" s="18">
        <v>0</v>
      </c>
      <c r="AL894" s="18">
        <v>0</v>
      </c>
      <c r="AM894" s="18">
        <v>0</v>
      </c>
      <c r="AN894" s="18">
        <v>3000</v>
      </c>
      <c r="AO894" s="18">
        <v>0.5</v>
      </c>
      <c r="AP894" s="18">
        <v>20</v>
      </c>
      <c r="AQ894" s="6">
        <v>0</v>
      </c>
      <c r="AR894" s="18" t="s">
        <v>137</v>
      </c>
      <c r="AS894" s="12" t="s">
        <v>170</v>
      </c>
      <c r="AT894" s="18" t="s">
        <v>563</v>
      </c>
      <c r="AU894" s="18">
        <v>10000011</v>
      </c>
      <c r="AV894" s="18">
        <v>20001010</v>
      </c>
      <c r="AW894" s="19" t="s">
        <v>177</v>
      </c>
      <c r="AX894" s="19" t="s">
        <v>137</v>
      </c>
      <c r="AY894" s="13">
        <v>0</v>
      </c>
      <c r="AZ894" s="13">
        <v>0</v>
      </c>
      <c r="BA894" s="37" t="s">
        <v>640</v>
      </c>
      <c r="BB894" s="18">
        <v>0</v>
      </c>
      <c r="BC894" s="11">
        <v>0</v>
      </c>
      <c r="BD894" s="18">
        <v>0</v>
      </c>
      <c r="BE894" s="18">
        <v>0</v>
      </c>
      <c r="BF894" s="18">
        <v>0</v>
      </c>
      <c r="BG894" s="18">
        <v>0</v>
      </c>
      <c r="BH894" s="9">
        <v>0</v>
      </c>
    </row>
    <row r="895" spans="3:60" ht="20.100000000000001" customHeight="1">
      <c r="C895" s="18">
        <v>73002101</v>
      </c>
      <c r="D895" s="12" t="s">
        <v>957</v>
      </c>
      <c r="E895" s="18">
        <v>1</v>
      </c>
      <c r="F895" s="11">
        <v>60010300</v>
      </c>
      <c r="G895" s="18">
        <v>0</v>
      </c>
      <c r="H895" s="13">
        <v>0</v>
      </c>
      <c r="I895" s="18">
        <v>1</v>
      </c>
      <c r="J895" s="18">
        <v>0</v>
      </c>
      <c r="K895" s="18">
        <v>0</v>
      </c>
      <c r="L895" s="11">
        <v>0</v>
      </c>
      <c r="M895" s="11">
        <v>0</v>
      </c>
      <c r="N895" s="11">
        <v>1</v>
      </c>
      <c r="O895" s="11">
        <v>2</v>
      </c>
      <c r="P895" s="11">
        <v>0.8</v>
      </c>
      <c r="Q895" s="11">
        <v>0</v>
      </c>
      <c r="R895" s="6">
        <v>0</v>
      </c>
      <c r="S895" s="11">
        <v>0</v>
      </c>
      <c r="T895" s="11">
        <v>1</v>
      </c>
      <c r="U895" s="11">
        <v>2</v>
      </c>
      <c r="V895" s="11">
        <v>0</v>
      </c>
      <c r="W895" s="11">
        <v>0</v>
      </c>
      <c r="X895" s="11">
        <v>0</v>
      </c>
      <c r="Y895" s="11">
        <v>0</v>
      </c>
      <c r="Z895" s="11">
        <v>0</v>
      </c>
      <c r="AA895" s="11">
        <v>0</v>
      </c>
      <c r="AB895" s="11">
        <v>0</v>
      </c>
      <c r="AC895" s="11">
        <v>0</v>
      </c>
      <c r="AD895" s="11">
        <v>20</v>
      </c>
      <c r="AE895" s="11">
        <v>0</v>
      </c>
      <c r="AF895" s="11">
        <v>0</v>
      </c>
      <c r="AG895" s="6">
        <v>2</v>
      </c>
      <c r="AH895" s="6">
        <v>2</v>
      </c>
      <c r="AI895" s="6">
        <v>1.5</v>
      </c>
      <c r="AJ895" s="11">
        <v>0</v>
      </c>
      <c r="AK895" s="11">
        <v>0</v>
      </c>
      <c r="AL895" s="11">
        <v>0</v>
      </c>
      <c r="AM895" s="11">
        <v>1</v>
      </c>
      <c r="AN895" s="11">
        <v>3000</v>
      </c>
      <c r="AO895" s="11">
        <v>0.5</v>
      </c>
      <c r="AP895" s="11">
        <v>0</v>
      </c>
      <c r="AQ895" s="6">
        <v>0</v>
      </c>
      <c r="AR895" s="11" t="s">
        <v>137</v>
      </c>
      <c r="AS895" s="19" t="s">
        <v>138</v>
      </c>
      <c r="AT895" s="11" t="s">
        <v>367</v>
      </c>
      <c r="AU895" s="18">
        <v>0</v>
      </c>
      <c r="AV895" s="18">
        <v>0</v>
      </c>
      <c r="AW895" s="12" t="s">
        <v>326</v>
      </c>
      <c r="AX895" s="11" t="s">
        <v>1127</v>
      </c>
      <c r="AY895" s="13">
        <v>0</v>
      </c>
      <c r="AZ895" s="13">
        <v>0</v>
      </c>
      <c r="BA895" s="37" t="s">
        <v>959</v>
      </c>
      <c r="BB895" s="11">
        <v>0</v>
      </c>
      <c r="BC895" s="11">
        <v>0</v>
      </c>
      <c r="BD895" s="11">
        <v>0</v>
      </c>
      <c r="BE895" s="11">
        <v>0</v>
      </c>
      <c r="BF895" s="11">
        <v>0</v>
      </c>
      <c r="BG895" s="11">
        <v>0</v>
      </c>
      <c r="BH895" s="9">
        <v>0</v>
      </c>
    </row>
    <row r="896" spans="3:60" ht="20.100000000000001" customHeight="1">
      <c r="C896" s="18">
        <v>73002102</v>
      </c>
      <c r="D896" s="19" t="s">
        <v>1128</v>
      </c>
      <c r="E896" s="18">
        <v>1</v>
      </c>
      <c r="F896" s="18">
        <v>60010500</v>
      </c>
      <c r="G896" s="18">
        <v>0</v>
      </c>
      <c r="H896" s="13">
        <v>0</v>
      </c>
      <c r="I896" s="18">
        <v>1</v>
      </c>
      <c r="J896" s="18">
        <v>0</v>
      </c>
      <c r="K896" s="18">
        <v>0</v>
      </c>
      <c r="L896" s="18">
        <v>0</v>
      </c>
      <c r="M896" s="18">
        <v>0</v>
      </c>
      <c r="N896" s="18">
        <v>1</v>
      </c>
      <c r="O896" s="18">
        <v>2</v>
      </c>
      <c r="P896" s="18">
        <v>0.6</v>
      </c>
      <c r="Q896" s="18">
        <v>0</v>
      </c>
      <c r="R896" s="6">
        <v>0</v>
      </c>
      <c r="S896" s="13">
        <v>0</v>
      </c>
      <c r="T896" s="11">
        <v>1</v>
      </c>
      <c r="U896" s="18">
        <v>2</v>
      </c>
      <c r="V896" s="18">
        <v>0</v>
      </c>
      <c r="W896" s="18">
        <v>0</v>
      </c>
      <c r="X896" s="18">
        <v>0</v>
      </c>
      <c r="Y896" s="18">
        <v>0</v>
      </c>
      <c r="Z896" s="18">
        <v>0</v>
      </c>
      <c r="AA896" s="18">
        <v>0</v>
      </c>
      <c r="AB896" s="11">
        <v>0</v>
      </c>
      <c r="AC896" s="18">
        <v>0</v>
      </c>
      <c r="AD896" s="18">
        <v>20</v>
      </c>
      <c r="AE896" s="18">
        <v>0</v>
      </c>
      <c r="AF896" s="18">
        <v>0</v>
      </c>
      <c r="AG896" s="6">
        <v>2</v>
      </c>
      <c r="AH896" s="6">
        <v>0</v>
      </c>
      <c r="AI896" s="6">
        <v>0</v>
      </c>
      <c r="AJ896" s="18">
        <v>0</v>
      </c>
      <c r="AK896" s="18">
        <v>0</v>
      </c>
      <c r="AL896" s="18">
        <v>0</v>
      </c>
      <c r="AM896" s="18">
        <v>0</v>
      </c>
      <c r="AN896" s="18">
        <v>1000</v>
      </c>
      <c r="AO896" s="18">
        <v>0</v>
      </c>
      <c r="AP896" s="18">
        <v>0</v>
      </c>
      <c r="AQ896" s="6">
        <v>90401006</v>
      </c>
      <c r="AR896" s="18" t="s">
        <v>137</v>
      </c>
      <c r="AS896" s="19" t="s">
        <v>138</v>
      </c>
      <c r="AT896" s="18" t="s">
        <v>229</v>
      </c>
      <c r="AU896" s="18">
        <v>0</v>
      </c>
      <c r="AV896" s="18">
        <v>40000003</v>
      </c>
      <c r="AW896" s="19" t="s">
        <v>139</v>
      </c>
      <c r="AX896" s="19" t="s">
        <v>137</v>
      </c>
      <c r="AY896" s="13">
        <v>0</v>
      </c>
      <c r="AZ896" s="13">
        <v>0</v>
      </c>
      <c r="BA896" s="58" t="s">
        <v>1129</v>
      </c>
      <c r="BB896" s="18">
        <v>0</v>
      </c>
      <c r="BC896" s="11">
        <v>0</v>
      </c>
      <c r="BD896" s="18">
        <v>0</v>
      </c>
      <c r="BE896" s="18">
        <v>0</v>
      </c>
      <c r="BF896" s="18">
        <v>0</v>
      </c>
      <c r="BG896" s="18">
        <v>0</v>
      </c>
      <c r="BH896" s="9">
        <v>0</v>
      </c>
    </row>
    <row r="897" spans="3:60" ht="20.100000000000001" customHeight="1">
      <c r="C897" s="18">
        <v>73002103</v>
      </c>
      <c r="D897" s="19" t="s">
        <v>1130</v>
      </c>
      <c r="E897" s="18">
        <v>1</v>
      </c>
      <c r="F897" s="18">
        <v>60010300</v>
      </c>
      <c r="G897" s="18">
        <v>0</v>
      </c>
      <c r="H897" s="13">
        <v>0</v>
      </c>
      <c r="I897" s="18">
        <v>1</v>
      </c>
      <c r="J897" s="18">
        <v>0</v>
      </c>
      <c r="K897" s="18">
        <v>0</v>
      </c>
      <c r="L897" s="18">
        <v>0</v>
      </c>
      <c r="M897" s="18">
        <v>0</v>
      </c>
      <c r="N897" s="18">
        <v>1</v>
      </c>
      <c r="O897" s="18">
        <v>6</v>
      </c>
      <c r="P897" s="18">
        <v>0</v>
      </c>
      <c r="Q897" s="18">
        <v>0</v>
      </c>
      <c r="R897" s="6">
        <v>0</v>
      </c>
      <c r="S897" s="13">
        <v>0</v>
      </c>
      <c r="T897" s="11">
        <v>1</v>
      </c>
      <c r="U897" s="18">
        <v>2</v>
      </c>
      <c r="V897" s="18">
        <v>0</v>
      </c>
      <c r="W897" s="18">
        <v>10</v>
      </c>
      <c r="X897" s="18">
        <v>0</v>
      </c>
      <c r="Y897" s="18">
        <v>0</v>
      </c>
      <c r="Z897" s="18">
        <v>0</v>
      </c>
      <c r="AA897" s="18">
        <v>0</v>
      </c>
      <c r="AB897" s="18">
        <v>0</v>
      </c>
      <c r="AC897" s="18">
        <v>0</v>
      </c>
      <c r="AD897" s="18">
        <v>15</v>
      </c>
      <c r="AE897" s="18">
        <v>1</v>
      </c>
      <c r="AF897" s="18">
        <v>3</v>
      </c>
      <c r="AG897" s="6">
        <v>1</v>
      </c>
      <c r="AH897" s="6">
        <v>0</v>
      </c>
      <c r="AI897" s="6">
        <v>1.5</v>
      </c>
      <c r="AJ897" s="18">
        <v>0</v>
      </c>
      <c r="AK897" s="18">
        <v>0</v>
      </c>
      <c r="AL897" s="18">
        <v>0</v>
      </c>
      <c r="AM897" s="18">
        <v>1</v>
      </c>
      <c r="AN897" s="18">
        <v>1000</v>
      </c>
      <c r="AO897" s="18">
        <v>0.5</v>
      </c>
      <c r="AP897" s="18">
        <v>0</v>
      </c>
      <c r="AQ897" s="6">
        <v>0</v>
      </c>
      <c r="AR897" s="18" t="s">
        <v>961</v>
      </c>
      <c r="AS897" s="19" t="s">
        <v>138</v>
      </c>
      <c r="AT897" s="18" t="s">
        <v>367</v>
      </c>
      <c r="AU897" s="18">
        <v>10002001</v>
      </c>
      <c r="AV897" s="18">
        <v>70106001</v>
      </c>
      <c r="AW897" s="19" t="s">
        <v>212</v>
      </c>
      <c r="AX897" s="19" t="s">
        <v>962</v>
      </c>
      <c r="AY897" s="13">
        <v>0</v>
      </c>
      <c r="AZ897" s="13">
        <v>0</v>
      </c>
      <c r="BA897" s="58" t="s">
        <v>368</v>
      </c>
      <c r="BB897" s="18">
        <v>0</v>
      </c>
      <c r="BC897" s="11">
        <v>0</v>
      </c>
      <c r="BD897" s="18">
        <v>0</v>
      </c>
      <c r="BE897" s="18">
        <v>0</v>
      </c>
      <c r="BF897" s="18">
        <v>0</v>
      </c>
      <c r="BG897" s="18">
        <v>0</v>
      </c>
      <c r="BH897" s="9">
        <v>0</v>
      </c>
    </row>
    <row r="898" spans="3:60" ht="20.100000000000001" customHeight="1">
      <c r="C898" s="18">
        <v>73002104</v>
      </c>
      <c r="D898" s="19" t="s">
        <v>1130</v>
      </c>
      <c r="E898" s="18">
        <v>1</v>
      </c>
      <c r="F898" s="18">
        <v>60010500</v>
      </c>
      <c r="G898" s="18">
        <v>0</v>
      </c>
      <c r="H898" s="13">
        <v>0</v>
      </c>
      <c r="I898" s="18">
        <v>1</v>
      </c>
      <c r="J898" s="18">
        <v>0</v>
      </c>
      <c r="K898" s="18">
        <v>0</v>
      </c>
      <c r="L898" s="18">
        <v>0</v>
      </c>
      <c r="M898" s="18">
        <v>0</v>
      </c>
      <c r="N898" s="18">
        <v>1</v>
      </c>
      <c r="O898" s="18">
        <v>2</v>
      </c>
      <c r="P898" s="18">
        <v>0.6</v>
      </c>
      <c r="Q898" s="18">
        <v>0</v>
      </c>
      <c r="R898" s="6">
        <v>0</v>
      </c>
      <c r="S898" s="13">
        <v>0</v>
      </c>
      <c r="T898" s="11">
        <v>1</v>
      </c>
      <c r="U898" s="18">
        <v>2</v>
      </c>
      <c r="V898" s="18">
        <v>0</v>
      </c>
      <c r="W898" s="18">
        <v>0</v>
      </c>
      <c r="X898" s="18">
        <v>0</v>
      </c>
      <c r="Y898" s="18">
        <v>0</v>
      </c>
      <c r="Z898" s="18">
        <v>0</v>
      </c>
      <c r="AA898" s="18">
        <v>0</v>
      </c>
      <c r="AB898" s="11">
        <v>0</v>
      </c>
      <c r="AC898" s="18">
        <v>0</v>
      </c>
      <c r="AD898" s="18">
        <v>20</v>
      </c>
      <c r="AE898" s="18">
        <v>0</v>
      </c>
      <c r="AF898" s="18">
        <v>0</v>
      </c>
      <c r="AG898" s="6">
        <v>2</v>
      </c>
      <c r="AH898" s="6">
        <v>0</v>
      </c>
      <c r="AI898" s="6">
        <v>0</v>
      </c>
      <c r="AJ898" s="18">
        <v>0</v>
      </c>
      <c r="AK898" s="18">
        <v>0</v>
      </c>
      <c r="AL898" s="18">
        <v>0</v>
      </c>
      <c r="AM898" s="18">
        <v>0</v>
      </c>
      <c r="AN898" s="18">
        <v>1000</v>
      </c>
      <c r="AO898" s="18">
        <v>0</v>
      </c>
      <c r="AP898" s="18">
        <v>0</v>
      </c>
      <c r="AQ898" s="6">
        <v>90401004</v>
      </c>
      <c r="AR898" s="18" t="s">
        <v>137</v>
      </c>
      <c r="AS898" s="19" t="s">
        <v>138</v>
      </c>
      <c r="AT898" s="18" t="s">
        <v>229</v>
      </c>
      <c r="AU898" s="18">
        <v>0</v>
      </c>
      <c r="AV898" s="18">
        <v>40000003</v>
      </c>
      <c r="AW898" s="19" t="s">
        <v>139</v>
      </c>
      <c r="AX898" s="19" t="s">
        <v>137</v>
      </c>
      <c r="AY898" s="13">
        <v>0</v>
      </c>
      <c r="AZ898" s="13">
        <v>0</v>
      </c>
      <c r="BA898" s="58" t="s">
        <v>1078</v>
      </c>
      <c r="BB898" s="18">
        <v>0</v>
      </c>
      <c r="BC898" s="11">
        <v>0</v>
      </c>
      <c r="BD898" s="18">
        <v>0</v>
      </c>
      <c r="BE898" s="18">
        <v>0</v>
      </c>
      <c r="BF898" s="18">
        <v>0</v>
      </c>
      <c r="BG898" s="18">
        <v>0</v>
      </c>
      <c r="BH898" s="9">
        <v>0</v>
      </c>
    </row>
    <row r="899" spans="3:60" ht="19.5" customHeight="1">
      <c r="C899" s="18">
        <v>73002105</v>
      </c>
      <c r="D899" s="12" t="s">
        <v>1083</v>
      </c>
      <c r="E899" s="18">
        <v>1</v>
      </c>
      <c r="F899" s="11">
        <v>60010100</v>
      </c>
      <c r="G899" s="18">
        <v>0</v>
      </c>
      <c r="H899" s="13">
        <v>0</v>
      </c>
      <c r="I899" s="18">
        <v>1</v>
      </c>
      <c r="J899" s="18">
        <v>0</v>
      </c>
      <c r="K899" s="18">
        <v>0</v>
      </c>
      <c r="L899" s="11">
        <v>0</v>
      </c>
      <c r="M899" s="11">
        <v>0</v>
      </c>
      <c r="N899" s="11">
        <v>1</v>
      </c>
      <c r="O899" s="11">
        <v>1</v>
      </c>
      <c r="P899" s="11">
        <v>0.3</v>
      </c>
      <c r="Q899" s="11">
        <v>0</v>
      </c>
      <c r="R899" s="6">
        <v>0</v>
      </c>
      <c r="S899" s="11">
        <v>0</v>
      </c>
      <c r="T899" s="11">
        <v>1</v>
      </c>
      <c r="U899" s="11">
        <v>2</v>
      </c>
      <c r="V899" s="11">
        <v>0</v>
      </c>
      <c r="W899" s="11">
        <v>1</v>
      </c>
      <c r="X899" s="11">
        <v>0</v>
      </c>
      <c r="Y899" s="11">
        <v>1</v>
      </c>
      <c r="Z899" s="11">
        <v>0</v>
      </c>
      <c r="AA899" s="11">
        <v>0</v>
      </c>
      <c r="AB899" s="11">
        <v>0</v>
      </c>
      <c r="AC899" s="11">
        <v>0</v>
      </c>
      <c r="AD899" s="11">
        <v>30</v>
      </c>
      <c r="AE899" s="11">
        <v>1</v>
      </c>
      <c r="AF899" s="11" t="s">
        <v>496</v>
      </c>
      <c r="AG899" s="6">
        <v>0</v>
      </c>
      <c r="AH899" s="6">
        <v>0</v>
      </c>
      <c r="AI899" s="6">
        <v>0</v>
      </c>
      <c r="AJ899" s="11">
        <v>0</v>
      </c>
      <c r="AK899" s="11">
        <v>0</v>
      </c>
      <c r="AL899" s="11">
        <v>0</v>
      </c>
      <c r="AM899" s="11">
        <v>0.5</v>
      </c>
      <c r="AN899" s="11">
        <v>999999</v>
      </c>
      <c r="AO899" s="11">
        <v>0.5</v>
      </c>
      <c r="AP899" s="11">
        <v>0</v>
      </c>
      <c r="AQ899" s="6">
        <v>0</v>
      </c>
      <c r="AR899" s="82" t="s">
        <v>997</v>
      </c>
      <c r="AS899" s="19" t="s">
        <v>196</v>
      </c>
      <c r="AT899" s="11" t="s">
        <v>374</v>
      </c>
      <c r="AU899" s="18">
        <v>10000007</v>
      </c>
      <c r="AV899" s="18">
        <v>70202004</v>
      </c>
      <c r="AW899" s="19" t="s">
        <v>212</v>
      </c>
      <c r="AX899" s="19" t="s">
        <v>242</v>
      </c>
      <c r="AY899" s="13">
        <v>0</v>
      </c>
      <c r="AZ899" s="13">
        <v>0</v>
      </c>
      <c r="BA899" s="37" t="s">
        <v>1131</v>
      </c>
      <c r="BB899" s="11">
        <v>0</v>
      </c>
      <c r="BC899" s="11">
        <v>0</v>
      </c>
      <c r="BD899" s="11">
        <v>0</v>
      </c>
      <c r="BE899" s="11">
        <v>0</v>
      </c>
      <c r="BF899" s="11">
        <v>0</v>
      </c>
      <c r="BG899" s="11">
        <v>0</v>
      </c>
      <c r="BH899" s="9">
        <v>0</v>
      </c>
    </row>
    <row r="900" spans="3:60" ht="19.5" customHeight="1">
      <c r="C900" s="18">
        <v>73002201</v>
      </c>
      <c r="D900" s="12" t="s">
        <v>372</v>
      </c>
      <c r="E900" s="18">
        <v>1</v>
      </c>
      <c r="F900" s="11">
        <v>60010100</v>
      </c>
      <c r="G900" s="18">
        <v>0</v>
      </c>
      <c r="H900" s="13">
        <v>0</v>
      </c>
      <c r="I900" s="18">
        <v>1</v>
      </c>
      <c r="J900" s="18">
        <v>0</v>
      </c>
      <c r="K900" s="18">
        <v>0</v>
      </c>
      <c r="L900" s="11">
        <v>0</v>
      </c>
      <c r="M900" s="11">
        <v>0</v>
      </c>
      <c r="N900" s="11">
        <v>1</v>
      </c>
      <c r="O900" s="11">
        <v>1</v>
      </c>
      <c r="P900" s="11">
        <v>0.3</v>
      </c>
      <c r="Q900" s="11">
        <v>0</v>
      </c>
      <c r="R900" s="6">
        <v>0</v>
      </c>
      <c r="S900" s="11">
        <v>0</v>
      </c>
      <c r="T900" s="11">
        <v>1</v>
      </c>
      <c r="U900" s="11">
        <v>2</v>
      </c>
      <c r="V900" s="11">
        <v>0</v>
      </c>
      <c r="W900" s="11">
        <v>3</v>
      </c>
      <c r="X900" s="11">
        <v>0</v>
      </c>
      <c r="Y900" s="11">
        <v>1</v>
      </c>
      <c r="Z900" s="11">
        <v>0</v>
      </c>
      <c r="AA900" s="11">
        <v>0</v>
      </c>
      <c r="AB900" s="11">
        <v>0</v>
      </c>
      <c r="AC900" s="11">
        <v>0</v>
      </c>
      <c r="AD900" s="11">
        <v>12</v>
      </c>
      <c r="AE900" s="11">
        <v>1</v>
      </c>
      <c r="AF900" s="11" t="s">
        <v>373</v>
      </c>
      <c r="AG900" s="6">
        <v>1</v>
      </c>
      <c r="AH900" s="6">
        <v>1</v>
      </c>
      <c r="AI900" s="6">
        <v>3</v>
      </c>
      <c r="AJ900" s="11">
        <v>0</v>
      </c>
      <c r="AK900" s="11">
        <v>0</v>
      </c>
      <c r="AL900" s="11">
        <v>0</v>
      </c>
      <c r="AM900" s="11">
        <v>3</v>
      </c>
      <c r="AN900" s="11">
        <v>5000</v>
      </c>
      <c r="AO900" s="11">
        <v>2.5</v>
      </c>
      <c r="AP900" s="11">
        <v>0</v>
      </c>
      <c r="AQ900" s="6">
        <v>0</v>
      </c>
      <c r="AR900" s="11" t="s">
        <v>137</v>
      </c>
      <c r="AS900" s="19" t="s">
        <v>196</v>
      </c>
      <c r="AT900" s="11" t="s">
        <v>374</v>
      </c>
      <c r="AU900" s="18">
        <v>10000007</v>
      </c>
      <c r="AV900" s="18">
        <v>70107001</v>
      </c>
      <c r="AW900" s="12" t="s">
        <v>139</v>
      </c>
      <c r="AX900" s="11">
        <v>0</v>
      </c>
      <c r="AY900" s="13">
        <v>0</v>
      </c>
      <c r="AZ900" s="13">
        <v>0</v>
      </c>
      <c r="BA900" s="37" t="s">
        <v>375</v>
      </c>
      <c r="BB900" s="11">
        <v>0</v>
      </c>
      <c r="BC900" s="11">
        <v>0</v>
      </c>
      <c r="BD900" s="11">
        <v>0</v>
      </c>
      <c r="BE900" s="11">
        <v>0</v>
      </c>
      <c r="BF900" s="11">
        <v>0</v>
      </c>
      <c r="BG900" s="11">
        <v>0</v>
      </c>
      <c r="BH900" s="9">
        <v>0</v>
      </c>
    </row>
    <row r="901" spans="3:60" ht="20.100000000000001" customHeight="1">
      <c r="C901" s="18">
        <v>73002202</v>
      </c>
      <c r="D901" s="12" t="s">
        <v>970</v>
      </c>
      <c r="E901" s="18">
        <v>1</v>
      </c>
      <c r="F901" s="11">
        <v>60010100</v>
      </c>
      <c r="G901" s="18">
        <v>0</v>
      </c>
      <c r="H901" s="13">
        <v>0</v>
      </c>
      <c r="I901" s="18">
        <v>1</v>
      </c>
      <c r="J901" s="18">
        <v>0</v>
      </c>
      <c r="K901" s="18">
        <v>0</v>
      </c>
      <c r="L901" s="11">
        <v>0</v>
      </c>
      <c r="M901" s="11">
        <v>0</v>
      </c>
      <c r="N901" s="11">
        <v>1</v>
      </c>
      <c r="O901" s="11">
        <v>1</v>
      </c>
      <c r="P901" s="11">
        <v>0.3</v>
      </c>
      <c r="Q901" s="11">
        <v>0</v>
      </c>
      <c r="R901" s="6">
        <v>0</v>
      </c>
      <c r="S901" s="11">
        <v>0</v>
      </c>
      <c r="T901" s="11">
        <v>1</v>
      </c>
      <c r="U901" s="11">
        <v>2</v>
      </c>
      <c r="V901" s="11">
        <v>0</v>
      </c>
      <c r="W901" s="11">
        <v>3</v>
      </c>
      <c r="X901" s="11">
        <v>0</v>
      </c>
      <c r="Y901" s="11">
        <v>1</v>
      </c>
      <c r="Z901" s="11">
        <v>0</v>
      </c>
      <c r="AA901" s="11">
        <v>0</v>
      </c>
      <c r="AB901" s="11">
        <v>0</v>
      </c>
      <c r="AC901" s="11">
        <v>0</v>
      </c>
      <c r="AD901" s="11">
        <v>12</v>
      </c>
      <c r="AE901" s="11">
        <v>1</v>
      </c>
      <c r="AF901" s="11">
        <v>3</v>
      </c>
      <c r="AG901" s="6">
        <v>4</v>
      </c>
      <c r="AH901" s="6">
        <v>1</v>
      </c>
      <c r="AI901" s="6">
        <v>1.5</v>
      </c>
      <c r="AJ901" s="11">
        <v>0</v>
      </c>
      <c r="AK901" s="11">
        <v>0</v>
      </c>
      <c r="AL901" s="11">
        <v>0</v>
      </c>
      <c r="AM901" s="11">
        <v>3</v>
      </c>
      <c r="AN901" s="11">
        <v>5000</v>
      </c>
      <c r="AO901" s="11">
        <v>3</v>
      </c>
      <c r="AP901" s="11">
        <v>0</v>
      </c>
      <c r="AQ901" s="6">
        <v>0</v>
      </c>
      <c r="AR901" s="11" t="s">
        <v>137</v>
      </c>
      <c r="AS901" s="19" t="s">
        <v>138</v>
      </c>
      <c r="AT901" s="11" t="s">
        <v>374</v>
      </c>
      <c r="AU901" s="18">
        <v>10000007</v>
      </c>
      <c r="AV901" s="18">
        <v>70103003</v>
      </c>
      <c r="AW901" s="12" t="s">
        <v>139</v>
      </c>
      <c r="AX901" s="11" t="s">
        <v>1132</v>
      </c>
      <c r="AY901" s="13">
        <v>0</v>
      </c>
      <c r="AZ901" s="13">
        <v>0</v>
      </c>
      <c r="BA901" s="37" t="s">
        <v>972</v>
      </c>
      <c r="BB901" s="11">
        <v>0</v>
      </c>
      <c r="BC901" s="11">
        <v>0</v>
      </c>
      <c r="BD901" s="11">
        <v>0</v>
      </c>
      <c r="BE901" s="11">
        <v>0</v>
      </c>
      <c r="BF901" s="11">
        <v>0</v>
      </c>
      <c r="BG901" s="11">
        <v>0</v>
      </c>
      <c r="BH901" s="9">
        <v>0</v>
      </c>
    </row>
    <row r="902" spans="3:60" ht="20.100000000000001" customHeight="1">
      <c r="C902" s="18">
        <v>73002203</v>
      </c>
      <c r="D902" s="12" t="s">
        <v>973</v>
      </c>
      <c r="E902" s="11">
        <v>1</v>
      </c>
      <c r="F902" s="11">
        <v>60010100</v>
      </c>
      <c r="G902" s="18">
        <v>0</v>
      </c>
      <c r="H902" s="13">
        <v>0</v>
      </c>
      <c r="I902" s="18">
        <v>1</v>
      </c>
      <c r="J902" s="18">
        <v>0</v>
      </c>
      <c r="K902" s="18">
        <v>0</v>
      </c>
      <c r="L902" s="11">
        <v>0</v>
      </c>
      <c r="M902" s="11">
        <v>0</v>
      </c>
      <c r="N902" s="11">
        <v>1</v>
      </c>
      <c r="O902" s="11">
        <v>1</v>
      </c>
      <c r="P902" s="11">
        <v>0.3</v>
      </c>
      <c r="Q902" s="11">
        <v>0</v>
      </c>
      <c r="R902" s="6">
        <v>0</v>
      </c>
      <c r="S902" s="11">
        <v>0</v>
      </c>
      <c r="T902" s="11">
        <v>1</v>
      </c>
      <c r="U902" s="11">
        <v>2</v>
      </c>
      <c r="V902" s="11">
        <v>0</v>
      </c>
      <c r="W902" s="11">
        <v>3</v>
      </c>
      <c r="X902" s="11">
        <v>0</v>
      </c>
      <c r="Y902" s="11">
        <v>0</v>
      </c>
      <c r="Z902" s="11">
        <v>0</v>
      </c>
      <c r="AA902" s="11">
        <v>0</v>
      </c>
      <c r="AB902" s="11">
        <v>0</v>
      </c>
      <c r="AC902" s="11">
        <v>0</v>
      </c>
      <c r="AD902" s="11">
        <v>12</v>
      </c>
      <c r="AE902" s="11">
        <v>1</v>
      </c>
      <c r="AF902" s="11">
        <v>3</v>
      </c>
      <c r="AG902" s="6">
        <v>6</v>
      </c>
      <c r="AH902" s="6">
        <v>1</v>
      </c>
      <c r="AI902" s="6">
        <v>1.5</v>
      </c>
      <c r="AJ902" s="11">
        <v>0</v>
      </c>
      <c r="AK902" s="11">
        <v>0</v>
      </c>
      <c r="AL902" s="11">
        <v>0</v>
      </c>
      <c r="AM902" s="11">
        <v>3</v>
      </c>
      <c r="AN902" s="11">
        <v>5000</v>
      </c>
      <c r="AO902" s="11">
        <v>3</v>
      </c>
      <c r="AP902" s="11">
        <v>0</v>
      </c>
      <c r="AQ902" s="6">
        <v>0</v>
      </c>
      <c r="AR902" s="11" t="s">
        <v>137</v>
      </c>
      <c r="AS902" s="19" t="s">
        <v>179</v>
      </c>
      <c r="AT902" s="11" t="s">
        <v>374</v>
      </c>
      <c r="AU902" s="18">
        <v>10000007</v>
      </c>
      <c r="AV902" s="18">
        <v>70103003</v>
      </c>
      <c r="AW902" s="12" t="s">
        <v>139</v>
      </c>
      <c r="AX902" s="11" t="s">
        <v>1133</v>
      </c>
      <c r="AY902" s="13">
        <v>0</v>
      </c>
      <c r="AZ902" s="13">
        <v>0</v>
      </c>
      <c r="BA902" s="37" t="s">
        <v>975</v>
      </c>
      <c r="BB902" s="11">
        <v>0</v>
      </c>
      <c r="BC902" s="11">
        <v>0</v>
      </c>
      <c r="BD902" s="11">
        <v>0</v>
      </c>
      <c r="BE902" s="11">
        <v>0</v>
      </c>
      <c r="BF902" s="11">
        <v>0</v>
      </c>
      <c r="BG902" s="11">
        <v>0</v>
      </c>
      <c r="BH902" s="9">
        <v>0</v>
      </c>
    </row>
    <row r="903" spans="3:60" ht="20.100000000000001" customHeight="1">
      <c r="C903" s="18">
        <v>73002204</v>
      </c>
      <c r="D903" s="19" t="s">
        <v>976</v>
      </c>
      <c r="E903" s="18">
        <v>1</v>
      </c>
      <c r="F903" s="18">
        <v>60010500</v>
      </c>
      <c r="G903" s="18">
        <v>0</v>
      </c>
      <c r="H903" s="13">
        <v>0</v>
      </c>
      <c r="I903" s="18">
        <v>1</v>
      </c>
      <c r="J903" s="18">
        <v>0</v>
      </c>
      <c r="K903" s="18">
        <v>0</v>
      </c>
      <c r="L903" s="18">
        <v>0</v>
      </c>
      <c r="M903" s="18">
        <v>0</v>
      </c>
      <c r="N903" s="18">
        <v>1</v>
      </c>
      <c r="O903" s="18">
        <v>2</v>
      </c>
      <c r="P903" s="18">
        <v>0.6</v>
      </c>
      <c r="Q903" s="18">
        <v>0</v>
      </c>
      <c r="R903" s="6">
        <v>0</v>
      </c>
      <c r="S903" s="13">
        <v>0</v>
      </c>
      <c r="T903" s="11">
        <v>1</v>
      </c>
      <c r="U903" s="18">
        <v>2</v>
      </c>
      <c r="V903" s="18">
        <v>0</v>
      </c>
      <c r="W903" s="18">
        <v>0</v>
      </c>
      <c r="X903" s="18">
        <v>0</v>
      </c>
      <c r="Y903" s="18">
        <v>0</v>
      </c>
      <c r="Z903" s="18">
        <v>0</v>
      </c>
      <c r="AA903" s="18">
        <v>0</v>
      </c>
      <c r="AB903" s="18">
        <v>0</v>
      </c>
      <c r="AC903" s="18">
        <v>0</v>
      </c>
      <c r="AD903" s="18">
        <v>20</v>
      </c>
      <c r="AE903" s="18">
        <v>0</v>
      </c>
      <c r="AF903" s="18">
        <v>0</v>
      </c>
      <c r="AG903" s="6">
        <v>2</v>
      </c>
      <c r="AH903" s="6">
        <v>0</v>
      </c>
      <c r="AI903" s="6">
        <v>0</v>
      </c>
      <c r="AJ903" s="18">
        <v>0</v>
      </c>
      <c r="AK903" s="18">
        <v>0</v>
      </c>
      <c r="AL903" s="18">
        <v>0</v>
      </c>
      <c r="AM903" s="18">
        <v>0</v>
      </c>
      <c r="AN903" s="18">
        <v>1000</v>
      </c>
      <c r="AO903" s="18">
        <v>0</v>
      </c>
      <c r="AP903" s="18">
        <v>0</v>
      </c>
      <c r="AQ903" s="6">
        <v>90102001</v>
      </c>
      <c r="AR903" s="18" t="s">
        <v>137</v>
      </c>
      <c r="AS903" s="19" t="s">
        <v>138</v>
      </c>
      <c r="AT903" s="18" t="s">
        <v>229</v>
      </c>
      <c r="AU903" s="18">
        <v>0</v>
      </c>
      <c r="AV903" s="18">
        <v>40000003</v>
      </c>
      <c r="AW903" s="19" t="s">
        <v>139</v>
      </c>
      <c r="AX903" s="19" t="s">
        <v>137</v>
      </c>
      <c r="AY903" s="13">
        <v>0</v>
      </c>
      <c r="AZ903" s="13">
        <v>0</v>
      </c>
      <c r="BA903" s="58" t="s">
        <v>977</v>
      </c>
      <c r="BB903" s="18">
        <v>0</v>
      </c>
      <c r="BC903" s="11">
        <v>0</v>
      </c>
      <c r="BD903" s="18">
        <v>0</v>
      </c>
      <c r="BE903" s="18">
        <v>0</v>
      </c>
      <c r="BF903" s="18">
        <v>0</v>
      </c>
      <c r="BG903" s="18">
        <v>0</v>
      </c>
      <c r="BH903" s="9">
        <v>0</v>
      </c>
    </row>
    <row r="904" spans="3:60" ht="20.100000000000001" customHeight="1">
      <c r="C904" s="18">
        <v>73002205</v>
      </c>
      <c r="D904" s="19" t="s">
        <v>978</v>
      </c>
      <c r="E904" s="18">
        <v>1</v>
      </c>
      <c r="F904" s="18">
        <v>60010500</v>
      </c>
      <c r="G904" s="18">
        <v>0</v>
      </c>
      <c r="H904" s="13">
        <v>0</v>
      </c>
      <c r="I904" s="18">
        <v>1</v>
      </c>
      <c r="J904" s="18">
        <v>0</v>
      </c>
      <c r="K904" s="18">
        <v>0</v>
      </c>
      <c r="L904" s="18">
        <v>0</v>
      </c>
      <c r="M904" s="18">
        <v>0</v>
      </c>
      <c r="N904" s="18">
        <v>1</v>
      </c>
      <c r="O904" s="18">
        <v>2</v>
      </c>
      <c r="P904" s="18">
        <v>0.6</v>
      </c>
      <c r="Q904" s="18">
        <v>0</v>
      </c>
      <c r="R904" s="6">
        <v>0</v>
      </c>
      <c r="S904" s="13">
        <v>0</v>
      </c>
      <c r="T904" s="11">
        <v>1</v>
      </c>
      <c r="U904" s="18">
        <v>2</v>
      </c>
      <c r="V904" s="18">
        <v>0</v>
      </c>
      <c r="W904" s="18">
        <v>0</v>
      </c>
      <c r="X904" s="18">
        <v>0</v>
      </c>
      <c r="Y904" s="18">
        <v>0</v>
      </c>
      <c r="Z904" s="18">
        <v>0</v>
      </c>
      <c r="AA904" s="18">
        <v>0</v>
      </c>
      <c r="AB904" s="18">
        <v>0</v>
      </c>
      <c r="AC904" s="18">
        <v>0</v>
      </c>
      <c r="AD904" s="11">
        <v>99999</v>
      </c>
      <c r="AE904" s="18">
        <v>0</v>
      </c>
      <c r="AF904" s="18">
        <v>0</v>
      </c>
      <c r="AG904" s="6">
        <v>2</v>
      </c>
      <c r="AH904" s="6">
        <v>0</v>
      </c>
      <c r="AI904" s="6">
        <v>0</v>
      </c>
      <c r="AJ904" s="18">
        <v>0</v>
      </c>
      <c r="AK904" s="18">
        <v>0</v>
      </c>
      <c r="AL904" s="18">
        <v>0</v>
      </c>
      <c r="AM904" s="18">
        <v>0</v>
      </c>
      <c r="AN904" s="18">
        <v>1000</v>
      </c>
      <c r="AO904" s="18">
        <v>0</v>
      </c>
      <c r="AP904" s="18">
        <v>0</v>
      </c>
      <c r="AQ904" s="6">
        <v>90104002</v>
      </c>
      <c r="AR904" s="18" t="s">
        <v>137</v>
      </c>
      <c r="AS904" s="19" t="s">
        <v>138</v>
      </c>
      <c r="AT904" s="18" t="s">
        <v>229</v>
      </c>
      <c r="AU904" s="18">
        <v>0</v>
      </c>
      <c r="AV904" s="18">
        <v>0</v>
      </c>
      <c r="AW904" s="19" t="s">
        <v>139</v>
      </c>
      <c r="AX904" s="19" t="s">
        <v>137</v>
      </c>
      <c r="AY904" s="13">
        <v>0</v>
      </c>
      <c r="AZ904" s="13">
        <v>0</v>
      </c>
      <c r="BA904" s="58" t="s">
        <v>353</v>
      </c>
      <c r="BB904" s="18">
        <v>0</v>
      </c>
      <c r="BC904" s="11">
        <v>0</v>
      </c>
      <c r="BD904" s="18">
        <v>0</v>
      </c>
      <c r="BE904" s="18">
        <v>0</v>
      </c>
      <c r="BF904" s="18">
        <v>0</v>
      </c>
      <c r="BG904" s="18">
        <v>0</v>
      </c>
      <c r="BH904" s="9">
        <v>0</v>
      </c>
    </row>
    <row r="905" spans="3:60" ht="20.100000000000001" customHeight="1">
      <c r="C905" s="18">
        <v>73002301</v>
      </c>
      <c r="D905" s="12" t="s">
        <v>1019</v>
      </c>
      <c r="E905" s="18">
        <v>1</v>
      </c>
      <c r="F905" s="11">
        <v>60010100</v>
      </c>
      <c r="G905" s="18">
        <v>0</v>
      </c>
      <c r="H905" s="13">
        <v>0</v>
      </c>
      <c r="I905" s="18">
        <v>1</v>
      </c>
      <c r="J905" s="18">
        <v>0</v>
      </c>
      <c r="K905" s="18">
        <v>0</v>
      </c>
      <c r="L905" s="11">
        <v>0</v>
      </c>
      <c r="M905" s="11">
        <v>0</v>
      </c>
      <c r="N905" s="11">
        <v>1</v>
      </c>
      <c r="O905" s="11">
        <v>1</v>
      </c>
      <c r="P905" s="11">
        <v>0.3</v>
      </c>
      <c r="Q905" s="11">
        <v>0</v>
      </c>
      <c r="R905" s="6">
        <v>0</v>
      </c>
      <c r="S905" s="11">
        <v>0</v>
      </c>
      <c r="T905" s="11">
        <v>1</v>
      </c>
      <c r="U905" s="11">
        <v>2</v>
      </c>
      <c r="V905" s="11">
        <v>0</v>
      </c>
      <c r="W905" s="11">
        <v>3</v>
      </c>
      <c r="X905" s="11">
        <v>0</v>
      </c>
      <c r="Y905" s="11">
        <v>1</v>
      </c>
      <c r="Z905" s="11">
        <v>0</v>
      </c>
      <c r="AA905" s="11">
        <v>0</v>
      </c>
      <c r="AB905" s="11">
        <v>0</v>
      </c>
      <c r="AC905" s="11">
        <v>0</v>
      </c>
      <c r="AD905" s="11">
        <v>15</v>
      </c>
      <c r="AE905" s="11">
        <v>1</v>
      </c>
      <c r="AF905" s="11">
        <v>3</v>
      </c>
      <c r="AG905" s="6">
        <v>4</v>
      </c>
      <c r="AH905" s="6">
        <v>1</v>
      </c>
      <c r="AI905" s="6">
        <v>1.5</v>
      </c>
      <c r="AJ905" s="11">
        <v>0</v>
      </c>
      <c r="AK905" s="11">
        <v>0</v>
      </c>
      <c r="AL905" s="11">
        <v>0</v>
      </c>
      <c r="AM905" s="11">
        <v>3</v>
      </c>
      <c r="AN905" s="11">
        <v>999999</v>
      </c>
      <c r="AO905" s="11">
        <v>3</v>
      </c>
      <c r="AP905" s="11">
        <v>0</v>
      </c>
      <c r="AQ905" s="6">
        <v>0</v>
      </c>
      <c r="AR905" s="11" t="s">
        <v>137</v>
      </c>
      <c r="AS905" s="19" t="s">
        <v>196</v>
      </c>
      <c r="AT905" s="11" t="s">
        <v>374</v>
      </c>
      <c r="AU905" s="18">
        <v>10000007</v>
      </c>
      <c r="AV905" s="18">
        <v>70205001</v>
      </c>
      <c r="AW905" s="12" t="s">
        <v>139</v>
      </c>
      <c r="AX905" s="11" t="s">
        <v>1134</v>
      </c>
      <c r="AY905" s="13">
        <v>0</v>
      </c>
      <c r="AZ905" s="13">
        <v>0</v>
      </c>
      <c r="BA905" s="37" t="s">
        <v>1021</v>
      </c>
      <c r="BB905" s="11">
        <v>0</v>
      </c>
      <c r="BC905" s="11">
        <v>0</v>
      </c>
      <c r="BD905" s="11">
        <v>0</v>
      </c>
      <c r="BE905" s="11">
        <v>0</v>
      </c>
      <c r="BF905" s="11">
        <v>0</v>
      </c>
      <c r="BG905" s="11">
        <v>0</v>
      </c>
      <c r="BH905" s="9">
        <v>0</v>
      </c>
    </row>
    <row r="906" spans="3:60" ht="19.5" customHeight="1">
      <c r="C906" s="18">
        <v>73002302</v>
      </c>
      <c r="D906" s="12" t="s">
        <v>1049</v>
      </c>
      <c r="E906" s="18">
        <v>1</v>
      </c>
      <c r="F906" s="11">
        <v>60010100</v>
      </c>
      <c r="G906" s="18">
        <v>0</v>
      </c>
      <c r="H906" s="13">
        <v>0</v>
      </c>
      <c r="I906" s="18">
        <v>1</v>
      </c>
      <c r="J906" s="18">
        <v>0</v>
      </c>
      <c r="K906" s="18">
        <v>0</v>
      </c>
      <c r="L906" s="11">
        <v>0</v>
      </c>
      <c r="M906" s="11">
        <v>0</v>
      </c>
      <c r="N906" s="11">
        <v>1</v>
      </c>
      <c r="O906" s="11">
        <v>1</v>
      </c>
      <c r="P906" s="11">
        <v>0.3</v>
      </c>
      <c r="Q906" s="11">
        <v>0</v>
      </c>
      <c r="R906" s="6">
        <v>1</v>
      </c>
      <c r="S906" s="11">
        <v>0</v>
      </c>
      <c r="T906" s="11">
        <v>1</v>
      </c>
      <c r="U906" s="11">
        <v>2</v>
      </c>
      <c r="V906" s="11">
        <v>0</v>
      </c>
      <c r="W906" s="11">
        <v>3</v>
      </c>
      <c r="X906" s="11">
        <v>0</v>
      </c>
      <c r="Y906" s="11">
        <v>1</v>
      </c>
      <c r="Z906" s="11">
        <v>0</v>
      </c>
      <c r="AA906" s="11">
        <v>0</v>
      </c>
      <c r="AB906" s="11">
        <v>0</v>
      </c>
      <c r="AC906" s="11">
        <v>0</v>
      </c>
      <c r="AD906" s="11">
        <v>15</v>
      </c>
      <c r="AE906" s="11">
        <v>1</v>
      </c>
      <c r="AF906" s="11" t="s">
        <v>373</v>
      </c>
      <c r="AG906" s="6">
        <v>0</v>
      </c>
      <c r="AH906" s="6">
        <v>1</v>
      </c>
      <c r="AI906" s="6">
        <v>3</v>
      </c>
      <c r="AJ906" s="11">
        <v>0</v>
      </c>
      <c r="AK906" s="11">
        <v>0</v>
      </c>
      <c r="AL906" s="11">
        <v>0</v>
      </c>
      <c r="AM906" s="11">
        <v>3</v>
      </c>
      <c r="AN906" s="11">
        <v>5000</v>
      </c>
      <c r="AO906" s="11">
        <v>2.5</v>
      </c>
      <c r="AP906" s="11">
        <v>0</v>
      </c>
      <c r="AQ906" s="6">
        <v>0</v>
      </c>
      <c r="AR906" s="11" t="s">
        <v>1001</v>
      </c>
      <c r="AS906" s="19" t="s">
        <v>179</v>
      </c>
      <c r="AT906" s="11" t="s">
        <v>374</v>
      </c>
      <c r="AU906" s="18">
        <v>10000007</v>
      </c>
      <c r="AV906" s="18">
        <v>70403003</v>
      </c>
      <c r="AW906" s="12" t="s">
        <v>139</v>
      </c>
      <c r="AX906" s="11">
        <v>0</v>
      </c>
      <c r="AY906" s="13">
        <v>0</v>
      </c>
      <c r="AZ906" s="13">
        <v>0</v>
      </c>
      <c r="BA906" s="37" t="s">
        <v>1068</v>
      </c>
      <c r="BB906" s="11">
        <v>0</v>
      </c>
      <c r="BC906" s="11">
        <v>0</v>
      </c>
      <c r="BD906" s="11">
        <v>0</v>
      </c>
      <c r="BE906" s="11">
        <v>0</v>
      </c>
      <c r="BF906" s="11">
        <v>0</v>
      </c>
      <c r="BG906" s="11">
        <v>0</v>
      </c>
      <c r="BH906" s="9">
        <v>0</v>
      </c>
    </row>
    <row r="907" spans="3:60" ht="20.100000000000001" customHeight="1">
      <c r="C907" s="18">
        <v>73002303</v>
      </c>
      <c r="D907" s="12" t="s">
        <v>569</v>
      </c>
      <c r="E907" s="18">
        <v>1</v>
      </c>
      <c r="F907" s="11">
        <v>60010100</v>
      </c>
      <c r="G907" s="18">
        <v>0</v>
      </c>
      <c r="H907" s="13">
        <v>0</v>
      </c>
      <c r="I907" s="18">
        <v>1</v>
      </c>
      <c r="J907" s="18">
        <v>0</v>
      </c>
      <c r="K907" s="18">
        <v>0</v>
      </c>
      <c r="L907" s="11">
        <v>0</v>
      </c>
      <c r="M907" s="11">
        <v>0</v>
      </c>
      <c r="N907" s="11">
        <v>1</v>
      </c>
      <c r="O907" s="11">
        <v>1</v>
      </c>
      <c r="P907" s="11">
        <v>1</v>
      </c>
      <c r="Q907" s="11">
        <v>0</v>
      </c>
      <c r="R907" s="6">
        <v>0</v>
      </c>
      <c r="S907" s="11">
        <v>0</v>
      </c>
      <c r="T907" s="11">
        <v>1</v>
      </c>
      <c r="U907" s="11">
        <v>2</v>
      </c>
      <c r="V907" s="11">
        <v>0</v>
      </c>
      <c r="W907" s="11">
        <v>2</v>
      </c>
      <c r="X907" s="11">
        <v>0</v>
      </c>
      <c r="Y907" s="11">
        <v>1</v>
      </c>
      <c r="Z907" s="11">
        <v>0</v>
      </c>
      <c r="AA907" s="11">
        <v>0</v>
      </c>
      <c r="AB907" s="11">
        <v>0</v>
      </c>
      <c r="AC907" s="11">
        <v>0</v>
      </c>
      <c r="AD907" s="11">
        <v>10</v>
      </c>
      <c r="AE907" s="11">
        <v>2</v>
      </c>
      <c r="AF907" s="11" t="s">
        <v>146</v>
      </c>
      <c r="AG907" s="6">
        <v>0</v>
      </c>
      <c r="AH907" s="6">
        <v>2</v>
      </c>
      <c r="AI907" s="6">
        <v>1.5</v>
      </c>
      <c r="AJ907" s="11">
        <v>0</v>
      </c>
      <c r="AK907" s="11">
        <v>0</v>
      </c>
      <c r="AL907" s="11">
        <v>0</v>
      </c>
      <c r="AM907" s="11">
        <v>1.5</v>
      </c>
      <c r="AN907" s="11">
        <v>10000</v>
      </c>
      <c r="AO907" s="11">
        <v>1</v>
      </c>
      <c r="AP907" s="11">
        <v>5</v>
      </c>
      <c r="AQ907" s="6">
        <v>0</v>
      </c>
      <c r="AR907" s="11" t="s">
        <v>137</v>
      </c>
      <c r="AS907" s="19" t="s">
        <v>335</v>
      </c>
      <c r="AT907" s="11" t="s">
        <v>374</v>
      </c>
      <c r="AU907" s="18">
        <v>10000007</v>
      </c>
      <c r="AV907" s="18">
        <v>70302003</v>
      </c>
      <c r="AW907" s="19" t="s">
        <v>514</v>
      </c>
      <c r="AX907" s="13" t="s">
        <v>1135</v>
      </c>
      <c r="AY907" s="13">
        <v>0</v>
      </c>
      <c r="AZ907" s="13">
        <v>0</v>
      </c>
      <c r="BA907" s="37" t="s">
        <v>1065</v>
      </c>
      <c r="BB907" s="11">
        <v>1</v>
      </c>
      <c r="BC907" s="11">
        <v>0</v>
      </c>
      <c r="BD907" s="11">
        <v>0</v>
      </c>
      <c r="BE907" s="11">
        <v>0</v>
      </c>
      <c r="BF907" s="11">
        <v>0</v>
      </c>
      <c r="BG907" s="11">
        <v>0</v>
      </c>
      <c r="BH907" s="9">
        <v>0</v>
      </c>
    </row>
    <row r="908" spans="3:60" ht="20.100000000000001" customHeight="1">
      <c r="C908" s="18">
        <v>73002304</v>
      </c>
      <c r="D908" s="19" t="s">
        <v>400</v>
      </c>
      <c r="E908" s="18">
        <v>1</v>
      </c>
      <c r="F908" s="18">
        <v>60010500</v>
      </c>
      <c r="G908" s="18">
        <v>0</v>
      </c>
      <c r="H908" s="13">
        <v>0</v>
      </c>
      <c r="I908" s="18">
        <v>1</v>
      </c>
      <c r="J908" s="18">
        <v>0</v>
      </c>
      <c r="K908" s="18">
        <v>0</v>
      </c>
      <c r="L908" s="18">
        <v>0</v>
      </c>
      <c r="M908" s="18">
        <v>0</v>
      </c>
      <c r="N908" s="18">
        <v>1</v>
      </c>
      <c r="O908" s="18">
        <v>2</v>
      </c>
      <c r="P908" s="18">
        <v>0.8</v>
      </c>
      <c r="Q908" s="18">
        <v>0</v>
      </c>
      <c r="R908" s="6">
        <v>0</v>
      </c>
      <c r="S908" s="13">
        <v>0</v>
      </c>
      <c r="T908" s="11">
        <v>1</v>
      </c>
      <c r="U908" s="18">
        <v>2</v>
      </c>
      <c r="V908" s="18">
        <v>0</v>
      </c>
      <c r="W908" s="18">
        <v>0</v>
      </c>
      <c r="X908" s="18">
        <v>0</v>
      </c>
      <c r="Y908" s="18">
        <v>0</v>
      </c>
      <c r="Z908" s="18">
        <v>0</v>
      </c>
      <c r="AA908" s="18">
        <v>0</v>
      </c>
      <c r="AB908" s="11">
        <v>0</v>
      </c>
      <c r="AC908" s="18">
        <v>0</v>
      </c>
      <c r="AD908" s="18">
        <v>20</v>
      </c>
      <c r="AE908" s="18">
        <v>0</v>
      </c>
      <c r="AF908" s="18">
        <v>0</v>
      </c>
      <c r="AG908" s="6">
        <v>2</v>
      </c>
      <c r="AH908" s="6">
        <v>0</v>
      </c>
      <c r="AI908" s="6">
        <v>0</v>
      </c>
      <c r="AJ908" s="18">
        <v>0</v>
      </c>
      <c r="AK908" s="18">
        <v>0</v>
      </c>
      <c r="AL908" s="18">
        <v>0</v>
      </c>
      <c r="AM908" s="18">
        <v>0</v>
      </c>
      <c r="AN908" s="18">
        <v>1000</v>
      </c>
      <c r="AO908" s="18">
        <v>0</v>
      </c>
      <c r="AP908" s="18">
        <v>0</v>
      </c>
      <c r="AQ908" s="6">
        <v>90401004</v>
      </c>
      <c r="AR908" s="18" t="s">
        <v>137</v>
      </c>
      <c r="AS908" s="19" t="s">
        <v>138</v>
      </c>
      <c r="AT908" s="18" t="s">
        <v>229</v>
      </c>
      <c r="AU908" s="18">
        <v>0</v>
      </c>
      <c r="AV908" s="18">
        <v>40000003</v>
      </c>
      <c r="AW908" s="19" t="s">
        <v>139</v>
      </c>
      <c r="AX908" s="19" t="s">
        <v>137</v>
      </c>
      <c r="AY908" s="13">
        <v>0</v>
      </c>
      <c r="AZ908" s="13">
        <v>0</v>
      </c>
      <c r="BA908" s="58" t="s">
        <v>1078</v>
      </c>
      <c r="BB908" s="18">
        <v>0</v>
      </c>
      <c r="BC908" s="11">
        <v>0</v>
      </c>
      <c r="BD908" s="18">
        <v>0</v>
      </c>
      <c r="BE908" s="18">
        <v>0</v>
      </c>
      <c r="BF908" s="18">
        <v>0</v>
      </c>
      <c r="BG908" s="18">
        <v>0</v>
      </c>
      <c r="BH908" s="9">
        <v>0</v>
      </c>
    </row>
    <row r="909" spans="3:60" ht="19.5" customHeight="1">
      <c r="C909" s="18">
        <v>73002305</v>
      </c>
      <c r="D909" s="19" t="s">
        <v>644</v>
      </c>
      <c r="E909" s="18">
        <v>1</v>
      </c>
      <c r="F909" s="18">
        <v>60010500</v>
      </c>
      <c r="G909" s="18">
        <v>0</v>
      </c>
      <c r="H909" s="13">
        <v>0</v>
      </c>
      <c r="I909" s="18">
        <v>1</v>
      </c>
      <c r="J909" s="18">
        <v>0</v>
      </c>
      <c r="K909" s="18">
        <v>0</v>
      </c>
      <c r="L909" s="18">
        <v>0</v>
      </c>
      <c r="M909" s="18">
        <v>0</v>
      </c>
      <c r="N909" s="18">
        <v>1</v>
      </c>
      <c r="O909" s="18">
        <v>2</v>
      </c>
      <c r="P909" s="18">
        <v>0.5</v>
      </c>
      <c r="Q909" s="18">
        <v>0</v>
      </c>
      <c r="R909" s="6">
        <v>0</v>
      </c>
      <c r="S909" s="13">
        <v>0</v>
      </c>
      <c r="T909" s="11">
        <v>1</v>
      </c>
      <c r="U909" s="18">
        <v>2</v>
      </c>
      <c r="V909" s="18">
        <v>0</v>
      </c>
      <c r="W909" s="18">
        <v>0</v>
      </c>
      <c r="X909" s="18">
        <v>0</v>
      </c>
      <c r="Y909" s="18">
        <v>0</v>
      </c>
      <c r="Z909" s="18">
        <v>0</v>
      </c>
      <c r="AA909" s="18">
        <v>0</v>
      </c>
      <c r="AB909" s="11">
        <v>0</v>
      </c>
      <c r="AC909" s="18">
        <v>0</v>
      </c>
      <c r="AD909" s="11">
        <v>15</v>
      </c>
      <c r="AE909" s="18">
        <v>0</v>
      </c>
      <c r="AF909" s="18">
        <v>0</v>
      </c>
      <c r="AG909" s="6">
        <v>2</v>
      </c>
      <c r="AH909" s="6">
        <v>0</v>
      </c>
      <c r="AI909" s="6">
        <v>0</v>
      </c>
      <c r="AJ909" s="18">
        <v>0</v>
      </c>
      <c r="AK909" s="18">
        <v>0</v>
      </c>
      <c r="AL909" s="18">
        <v>0</v>
      </c>
      <c r="AM909" s="18">
        <v>0</v>
      </c>
      <c r="AN909" s="18">
        <v>1000</v>
      </c>
      <c r="AO909" s="18">
        <v>0</v>
      </c>
      <c r="AP909" s="18">
        <v>0</v>
      </c>
      <c r="AQ909" s="6" t="s">
        <v>988</v>
      </c>
      <c r="AR909" s="18" t="s">
        <v>137</v>
      </c>
      <c r="AS909" s="19" t="s">
        <v>138</v>
      </c>
      <c r="AT909" s="18" t="s">
        <v>229</v>
      </c>
      <c r="AU909" s="18">
        <v>0</v>
      </c>
      <c r="AV909" s="18">
        <v>0</v>
      </c>
      <c r="AW909" s="19" t="s">
        <v>139</v>
      </c>
      <c r="AX909" s="19" t="s">
        <v>137</v>
      </c>
      <c r="AY909" s="13">
        <v>0</v>
      </c>
      <c r="AZ909" s="13">
        <v>0</v>
      </c>
      <c r="BA909" s="58" t="s">
        <v>1066</v>
      </c>
      <c r="BB909" s="18">
        <v>0</v>
      </c>
      <c r="BC909" s="11">
        <v>0</v>
      </c>
      <c r="BD909" s="18">
        <v>0</v>
      </c>
      <c r="BE909" s="18">
        <v>0</v>
      </c>
      <c r="BF909" s="18">
        <v>0</v>
      </c>
      <c r="BG909" s="18">
        <v>0</v>
      </c>
      <c r="BH909" s="9">
        <v>0</v>
      </c>
    </row>
    <row r="910" spans="3:60" ht="19.5" customHeight="1">
      <c r="C910" s="18">
        <v>73002307</v>
      </c>
      <c r="D910" s="12" t="s">
        <v>1030</v>
      </c>
      <c r="E910" s="18">
        <v>1</v>
      </c>
      <c r="F910" s="11">
        <v>60010100</v>
      </c>
      <c r="G910" s="18">
        <v>0</v>
      </c>
      <c r="H910" s="13">
        <v>0</v>
      </c>
      <c r="I910" s="18">
        <v>1</v>
      </c>
      <c r="J910" s="18">
        <v>0</v>
      </c>
      <c r="K910" s="18">
        <v>0</v>
      </c>
      <c r="L910" s="11">
        <v>0</v>
      </c>
      <c r="M910" s="11">
        <v>0</v>
      </c>
      <c r="N910" s="11">
        <v>1</v>
      </c>
      <c r="O910" s="11">
        <v>1</v>
      </c>
      <c r="P910" s="11">
        <v>0.3</v>
      </c>
      <c r="Q910" s="11">
        <v>0</v>
      </c>
      <c r="R910" s="6">
        <v>0</v>
      </c>
      <c r="S910" s="11">
        <v>0</v>
      </c>
      <c r="T910" s="11">
        <v>1</v>
      </c>
      <c r="U910" s="11">
        <v>2</v>
      </c>
      <c r="V910" s="11">
        <v>0</v>
      </c>
      <c r="W910" s="11">
        <v>2</v>
      </c>
      <c r="X910" s="11">
        <v>0</v>
      </c>
      <c r="Y910" s="11">
        <v>1</v>
      </c>
      <c r="Z910" s="11">
        <v>0</v>
      </c>
      <c r="AA910" s="11">
        <v>0</v>
      </c>
      <c r="AB910" s="11">
        <v>0</v>
      </c>
      <c r="AC910" s="11">
        <v>0</v>
      </c>
      <c r="AD910" s="11">
        <v>15</v>
      </c>
      <c r="AE910" s="11">
        <v>1</v>
      </c>
      <c r="AF910" s="11" t="s">
        <v>496</v>
      </c>
      <c r="AG910" s="6">
        <v>0</v>
      </c>
      <c r="AH910" s="6">
        <v>0</v>
      </c>
      <c r="AI910" s="6">
        <v>0</v>
      </c>
      <c r="AJ910" s="11">
        <v>0</v>
      </c>
      <c r="AK910" s="11">
        <v>0</v>
      </c>
      <c r="AL910" s="11">
        <v>0</v>
      </c>
      <c r="AM910" s="11">
        <v>0.5</v>
      </c>
      <c r="AN910" s="11">
        <v>999999</v>
      </c>
      <c r="AO910" s="11">
        <v>0.5</v>
      </c>
      <c r="AP910" s="11">
        <v>0</v>
      </c>
      <c r="AQ910" s="6">
        <v>0</v>
      </c>
      <c r="AR910" s="6">
        <v>90205007</v>
      </c>
      <c r="AS910" s="19" t="s">
        <v>335</v>
      </c>
      <c r="AT910" s="11" t="s">
        <v>374</v>
      </c>
      <c r="AU910" s="18">
        <v>10000007</v>
      </c>
      <c r="AV910" s="18">
        <v>70205001</v>
      </c>
      <c r="AW910" s="19" t="s">
        <v>212</v>
      </c>
      <c r="AX910" s="19" t="s">
        <v>242</v>
      </c>
      <c r="AY910" s="13">
        <v>0</v>
      </c>
      <c r="AZ910" s="13">
        <v>0</v>
      </c>
      <c r="BA910" s="37"/>
      <c r="BB910" s="11">
        <v>0</v>
      </c>
      <c r="BC910" s="11">
        <v>0</v>
      </c>
      <c r="BD910" s="11">
        <v>0</v>
      </c>
      <c r="BE910" s="11">
        <v>0</v>
      </c>
      <c r="BF910" s="11">
        <v>0</v>
      </c>
      <c r="BG910" s="11">
        <v>0</v>
      </c>
      <c r="BH910" s="9">
        <v>0</v>
      </c>
    </row>
    <row r="911" spans="3:60" ht="20.100000000000001" customHeight="1">
      <c r="C911" s="42">
        <v>73003101</v>
      </c>
      <c r="D911" s="50" t="s">
        <v>1060</v>
      </c>
      <c r="E911" s="45">
        <v>2</v>
      </c>
      <c r="F911" s="45">
        <v>61012301</v>
      </c>
      <c r="G911" s="45">
        <v>0</v>
      </c>
      <c r="H911" s="44">
        <v>0</v>
      </c>
      <c r="I911" s="42">
        <v>1</v>
      </c>
      <c r="J911" s="42">
        <v>0</v>
      </c>
      <c r="K911" s="42">
        <v>0</v>
      </c>
      <c r="L911" s="45">
        <v>0</v>
      </c>
      <c r="M911" s="45">
        <v>0</v>
      </c>
      <c r="N911" s="45">
        <v>1</v>
      </c>
      <c r="O911" s="45">
        <v>1</v>
      </c>
      <c r="P911" s="45">
        <v>0.5</v>
      </c>
      <c r="Q911" s="45">
        <v>0</v>
      </c>
      <c r="R911" s="49">
        <v>1</v>
      </c>
      <c r="S911" s="45">
        <v>0</v>
      </c>
      <c r="T911" s="45">
        <v>1</v>
      </c>
      <c r="U911" s="45">
        <v>2</v>
      </c>
      <c r="V911" s="45">
        <v>0</v>
      </c>
      <c r="W911" s="45">
        <v>1.4</v>
      </c>
      <c r="X911" s="45">
        <v>150</v>
      </c>
      <c r="Y911" s="45">
        <v>1</v>
      </c>
      <c r="Z911" s="45">
        <v>0</v>
      </c>
      <c r="AA911" s="45">
        <v>0</v>
      </c>
      <c r="AB911" s="45">
        <v>0</v>
      </c>
      <c r="AC911" s="45">
        <v>0</v>
      </c>
      <c r="AD911" s="45">
        <v>12</v>
      </c>
      <c r="AE911" s="45">
        <v>2</v>
      </c>
      <c r="AF911" s="45" t="s">
        <v>146</v>
      </c>
      <c r="AG911" s="49">
        <v>7</v>
      </c>
      <c r="AH911" s="49">
        <v>2</v>
      </c>
      <c r="AI911" s="49">
        <v>1.5</v>
      </c>
      <c r="AJ911" s="45">
        <v>0</v>
      </c>
      <c r="AK911" s="45">
        <v>0</v>
      </c>
      <c r="AL911" s="45">
        <v>0</v>
      </c>
      <c r="AM911" s="45">
        <v>1.5</v>
      </c>
      <c r="AN911" s="45">
        <v>1200</v>
      </c>
      <c r="AO911" s="45">
        <v>1</v>
      </c>
      <c r="AP911" s="45">
        <v>15</v>
      </c>
      <c r="AQ911" s="49">
        <v>0</v>
      </c>
      <c r="AR911" s="45" t="s">
        <v>137</v>
      </c>
      <c r="AS911" s="50" t="s">
        <v>179</v>
      </c>
      <c r="AT911" s="45" t="s">
        <v>148</v>
      </c>
      <c r="AU911" s="42">
        <v>10000011</v>
      </c>
      <c r="AV911" s="42">
        <v>70404001</v>
      </c>
      <c r="AW911" s="50" t="s">
        <v>149</v>
      </c>
      <c r="AX911" s="45">
        <v>0</v>
      </c>
      <c r="AY911" s="44">
        <v>0</v>
      </c>
      <c r="AZ911" s="44">
        <v>0</v>
      </c>
      <c r="BA911" s="54" t="s">
        <v>1061</v>
      </c>
      <c r="BB911" s="45">
        <v>0</v>
      </c>
      <c r="BC911" s="45">
        <v>0</v>
      </c>
      <c r="BD911" s="45">
        <v>0</v>
      </c>
      <c r="BE911" s="45">
        <v>0</v>
      </c>
      <c r="BF911" s="45">
        <v>0</v>
      </c>
      <c r="BG911" s="45">
        <v>0</v>
      </c>
      <c r="BH911" s="73">
        <v>0</v>
      </c>
    </row>
    <row r="912" spans="3:60" ht="19.5" customHeight="1">
      <c r="C912" s="18">
        <v>73003102</v>
      </c>
      <c r="D912" s="12" t="s">
        <v>1049</v>
      </c>
      <c r="E912" s="18">
        <v>1</v>
      </c>
      <c r="F912" s="11">
        <v>60010100</v>
      </c>
      <c r="G912" s="18">
        <v>0</v>
      </c>
      <c r="H912" s="13">
        <v>0</v>
      </c>
      <c r="I912" s="18">
        <v>1</v>
      </c>
      <c r="J912" s="18">
        <v>0</v>
      </c>
      <c r="K912" s="18">
        <v>0</v>
      </c>
      <c r="L912" s="11">
        <v>0</v>
      </c>
      <c r="M912" s="11">
        <v>0</v>
      </c>
      <c r="N912" s="11">
        <v>1</v>
      </c>
      <c r="O912" s="11">
        <v>1</v>
      </c>
      <c r="P912" s="11">
        <v>0.3</v>
      </c>
      <c r="Q912" s="11">
        <v>0</v>
      </c>
      <c r="R912" s="6">
        <v>0</v>
      </c>
      <c r="S912" s="11">
        <v>0</v>
      </c>
      <c r="T912" s="11">
        <v>1</v>
      </c>
      <c r="U912" s="11">
        <v>2</v>
      </c>
      <c r="V912" s="11">
        <v>0</v>
      </c>
      <c r="W912" s="11">
        <v>3</v>
      </c>
      <c r="X912" s="11">
        <v>0</v>
      </c>
      <c r="Y912" s="11">
        <v>1</v>
      </c>
      <c r="Z912" s="11">
        <v>0</v>
      </c>
      <c r="AA912" s="11">
        <v>0</v>
      </c>
      <c r="AB912" s="11">
        <v>0</v>
      </c>
      <c r="AC912" s="11">
        <v>0</v>
      </c>
      <c r="AD912" s="11">
        <v>12</v>
      </c>
      <c r="AE912" s="11">
        <v>1</v>
      </c>
      <c r="AF912" s="11" t="s">
        <v>373</v>
      </c>
      <c r="AG912" s="6">
        <v>0</v>
      </c>
      <c r="AH912" s="6">
        <v>1</v>
      </c>
      <c r="AI912" s="6">
        <v>3</v>
      </c>
      <c r="AJ912" s="11">
        <v>0</v>
      </c>
      <c r="AK912" s="11">
        <v>0</v>
      </c>
      <c r="AL912" s="11">
        <v>0</v>
      </c>
      <c r="AM912" s="11">
        <v>3</v>
      </c>
      <c r="AN912" s="11">
        <v>5000</v>
      </c>
      <c r="AO912" s="11">
        <v>2.5</v>
      </c>
      <c r="AP912" s="11">
        <v>0</v>
      </c>
      <c r="AQ912" s="6">
        <v>0</v>
      </c>
      <c r="AR912" s="11">
        <v>80001030</v>
      </c>
      <c r="AS912" s="19" t="s">
        <v>196</v>
      </c>
      <c r="AT912" s="11" t="s">
        <v>374</v>
      </c>
      <c r="AU912" s="18">
        <v>10000007</v>
      </c>
      <c r="AV912" s="18">
        <v>70204001</v>
      </c>
      <c r="AW912" s="12" t="s">
        <v>139</v>
      </c>
      <c r="AX912" s="11">
        <v>0</v>
      </c>
      <c r="AY912" s="13">
        <v>0</v>
      </c>
      <c r="AZ912" s="13">
        <v>0</v>
      </c>
      <c r="BA912" s="37" t="s">
        <v>1050</v>
      </c>
      <c r="BB912" s="11">
        <v>0</v>
      </c>
      <c r="BC912" s="11">
        <v>0</v>
      </c>
      <c r="BD912" s="11">
        <v>0</v>
      </c>
      <c r="BE912" s="11">
        <v>0</v>
      </c>
      <c r="BF912" s="11">
        <v>0</v>
      </c>
      <c r="BG912" s="11">
        <v>0</v>
      </c>
      <c r="BH912" s="9">
        <v>0</v>
      </c>
    </row>
    <row r="913" spans="3:60" ht="20.100000000000001" customHeight="1">
      <c r="C913" s="18">
        <v>73003103</v>
      </c>
      <c r="D913" s="12" t="s">
        <v>485</v>
      </c>
      <c r="E913" s="18">
        <v>1</v>
      </c>
      <c r="F913" s="11">
        <v>0</v>
      </c>
      <c r="G913" s="18">
        <v>0</v>
      </c>
      <c r="H913" s="13">
        <v>0</v>
      </c>
      <c r="I913" s="18">
        <v>1</v>
      </c>
      <c r="J913" s="18">
        <v>0</v>
      </c>
      <c r="K913" s="18">
        <v>0</v>
      </c>
      <c r="L913" s="11">
        <v>0</v>
      </c>
      <c r="M913" s="11">
        <v>0</v>
      </c>
      <c r="N913" s="11">
        <v>1</v>
      </c>
      <c r="O913" s="11">
        <v>1</v>
      </c>
      <c r="P913" s="11">
        <v>1</v>
      </c>
      <c r="Q913" s="11">
        <v>0</v>
      </c>
      <c r="R913" s="6">
        <v>0</v>
      </c>
      <c r="S913" s="11">
        <v>0</v>
      </c>
      <c r="T913" s="11">
        <v>1</v>
      </c>
      <c r="U913" s="11">
        <v>2</v>
      </c>
      <c r="V913" s="11">
        <v>0</v>
      </c>
      <c r="W913" s="11">
        <v>2</v>
      </c>
      <c r="X913" s="11">
        <v>0</v>
      </c>
      <c r="Y913" s="11">
        <v>1</v>
      </c>
      <c r="Z913" s="11">
        <v>0</v>
      </c>
      <c r="AA913" s="11">
        <v>0</v>
      </c>
      <c r="AB913" s="11">
        <v>0</v>
      </c>
      <c r="AC913" s="11">
        <v>0</v>
      </c>
      <c r="AD913" s="11">
        <v>6</v>
      </c>
      <c r="AE913" s="11">
        <v>1</v>
      </c>
      <c r="AF913" s="11">
        <v>3</v>
      </c>
      <c r="AG913" s="6">
        <v>0</v>
      </c>
      <c r="AH913" s="6">
        <v>0</v>
      </c>
      <c r="AI913" s="6">
        <v>1.5</v>
      </c>
      <c r="AJ913" s="11">
        <v>0</v>
      </c>
      <c r="AK913" s="11">
        <v>0</v>
      </c>
      <c r="AL913" s="11">
        <v>0</v>
      </c>
      <c r="AM913" s="11">
        <v>1</v>
      </c>
      <c r="AN913" s="11">
        <v>5000</v>
      </c>
      <c r="AO913" s="11">
        <v>0.5</v>
      </c>
      <c r="AP913" s="11">
        <v>0</v>
      </c>
      <c r="AQ913" s="6">
        <v>0</v>
      </c>
      <c r="AR913" s="11" t="s">
        <v>137</v>
      </c>
      <c r="AS913" s="19" t="s">
        <v>138</v>
      </c>
      <c r="AT913" s="11" t="s">
        <v>374</v>
      </c>
      <c r="AU913" s="18">
        <v>10000007</v>
      </c>
      <c r="AV913" s="18">
        <v>70105001</v>
      </c>
      <c r="AW913" s="12" t="s">
        <v>139</v>
      </c>
      <c r="AX913" s="11" t="s">
        <v>955</v>
      </c>
      <c r="AY913" s="13">
        <v>0</v>
      </c>
      <c r="AZ913" s="13">
        <v>0</v>
      </c>
      <c r="BA913" s="37" t="s">
        <v>956</v>
      </c>
      <c r="BB913" s="11">
        <v>0</v>
      </c>
      <c r="BC913" s="11">
        <v>0</v>
      </c>
      <c r="BD913" s="11">
        <v>0</v>
      </c>
      <c r="BE913" s="11">
        <v>0</v>
      </c>
      <c r="BF913" s="11">
        <v>0</v>
      </c>
      <c r="BG913" s="11">
        <v>0</v>
      </c>
      <c r="BH913" s="9">
        <v>0</v>
      </c>
    </row>
    <row r="914" spans="3:60" ht="20.100000000000001" customHeight="1">
      <c r="C914" s="18">
        <v>73003104</v>
      </c>
      <c r="D914" s="12" t="s">
        <v>628</v>
      </c>
      <c r="E914" s="18">
        <v>1</v>
      </c>
      <c r="F914" s="18">
        <v>60010500</v>
      </c>
      <c r="G914" s="18">
        <v>0</v>
      </c>
      <c r="H914" s="13">
        <v>0</v>
      </c>
      <c r="I914" s="18">
        <v>1</v>
      </c>
      <c r="J914" s="18">
        <v>0</v>
      </c>
      <c r="K914" s="18">
        <v>0</v>
      </c>
      <c r="L914" s="18">
        <v>0</v>
      </c>
      <c r="M914" s="18">
        <v>0</v>
      </c>
      <c r="N914" s="18">
        <v>1</v>
      </c>
      <c r="O914" s="18">
        <v>1</v>
      </c>
      <c r="P914" s="18">
        <v>0.05</v>
      </c>
      <c r="Q914" s="18">
        <v>0</v>
      </c>
      <c r="R914" s="6">
        <v>0</v>
      </c>
      <c r="S914" s="13">
        <v>0</v>
      </c>
      <c r="T914" s="11">
        <v>1</v>
      </c>
      <c r="U914" s="18">
        <v>1</v>
      </c>
      <c r="V914" s="18">
        <v>0</v>
      </c>
      <c r="W914" s="18">
        <v>2</v>
      </c>
      <c r="X914" s="18">
        <v>0</v>
      </c>
      <c r="Y914" s="18">
        <v>0</v>
      </c>
      <c r="Z914" s="18">
        <v>0</v>
      </c>
      <c r="AA914" s="18">
        <v>0</v>
      </c>
      <c r="AB914" s="11">
        <v>0</v>
      </c>
      <c r="AC914" s="18">
        <v>0</v>
      </c>
      <c r="AD914" s="18">
        <v>10</v>
      </c>
      <c r="AE914" s="18">
        <v>0</v>
      </c>
      <c r="AF914" s="18">
        <v>0</v>
      </c>
      <c r="AG914" s="6">
        <v>7</v>
      </c>
      <c r="AH914" s="6">
        <v>0</v>
      </c>
      <c r="AI914" s="6">
        <v>0</v>
      </c>
      <c r="AJ914" s="18">
        <v>0</v>
      </c>
      <c r="AK914" s="18">
        <v>0</v>
      </c>
      <c r="AL914" s="18">
        <v>0</v>
      </c>
      <c r="AM914" s="18">
        <v>0</v>
      </c>
      <c r="AN914" s="18">
        <v>1000</v>
      </c>
      <c r="AO914" s="18">
        <v>0.5</v>
      </c>
      <c r="AP914" s="18">
        <v>0</v>
      </c>
      <c r="AQ914" s="6">
        <v>0</v>
      </c>
      <c r="AR914" s="18" t="s">
        <v>1001</v>
      </c>
      <c r="AS914" s="19" t="s">
        <v>483</v>
      </c>
      <c r="AT914" s="18">
        <v>0</v>
      </c>
      <c r="AU914" s="18">
        <v>10007001</v>
      </c>
      <c r="AV914" s="18">
        <v>0</v>
      </c>
      <c r="AW914" s="19" t="s">
        <v>139</v>
      </c>
      <c r="AX914" s="19" t="s">
        <v>137</v>
      </c>
      <c r="AY914" s="13">
        <v>0</v>
      </c>
      <c r="AZ914" s="13">
        <v>0</v>
      </c>
      <c r="BA914" s="58" t="s">
        <v>1136</v>
      </c>
      <c r="BB914" s="18">
        <v>0</v>
      </c>
      <c r="BC914" s="11">
        <v>0</v>
      </c>
      <c r="BD914" s="18">
        <v>0</v>
      </c>
      <c r="BE914" s="18">
        <v>0</v>
      </c>
      <c r="BF914" s="18">
        <v>0</v>
      </c>
      <c r="BG914" s="18">
        <v>0</v>
      </c>
      <c r="BH914" s="9">
        <v>0</v>
      </c>
    </row>
    <row r="915" spans="3:60" ht="20.100000000000001" customHeight="1">
      <c r="C915" s="18">
        <v>73003201</v>
      </c>
      <c r="D915" s="12" t="s">
        <v>973</v>
      </c>
      <c r="E915" s="11">
        <v>1</v>
      </c>
      <c r="F915" s="11">
        <v>60010100</v>
      </c>
      <c r="G915" s="18">
        <v>0</v>
      </c>
      <c r="H915" s="13">
        <v>0</v>
      </c>
      <c r="I915" s="18">
        <v>1</v>
      </c>
      <c r="J915" s="18">
        <v>0</v>
      </c>
      <c r="K915" s="18">
        <v>0</v>
      </c>
      <c r="L915" s="11">
        <v>0</v>
      </c>
      <c r="M915" s="11">
        <v>0</v>
      </c>
      <c r="N915" s="11">
        <v>1</v>
      </c>
      <c r="O915" s="11">
        <v>1</v>
      </c>
      <c r="P915" s="11">
        <v>0.3</v>
      </c>
      <c r="Q915" s="11">
        <v>0</v>
      </c>
      <c r="R915" s="6">
        <v>0</v>
      </c>
      <c r="S915" s="11">
        <v>0</v>
      </c>
      <c r="T915" s="11">
        <v>1</v>
      </c>
      <c r="U915" s="11">
        <v>2</v>
      </c>
      <c r="V915" s="11">
        <v>0</v>
      </c>
      <c r="W915" s="11">
        <v>3</v>
      </c>
      <c r="X915" s="11">
        <v>0</v>
      </c>
      <c r="Y915" s="11">
        <v>0</v>
      </c>
      <c r="Z915" s="11">
        <v>0</v>
      </c>
      <c r="AA915" s="11">
        <v>0</v>
      </c>
      <c r="AB915" s="11">
        <v>0</v>
      </c>
      <c r="AC915" s="11">
        <v>0</v>
      </c>
      <c r="AD915" s="11">
        <v>12</v>
      </c>
      <c r="AE915" s="11">
        <v>1</v>
      </c>
      <c r="AF915" s="11">
        <v>3</v>
      </c>
      <c r="AG915" s="6">
        <v>6</v>
      </c>
      <c r="AH915" s="6">
        <v>1</v>
      </c>
      <c r="AI915" s="6">
        <v>1.5</v>
      </c>
      <c r="AJ915" s="11">
        <v>0</v>
      </c>
      <c r="AK915" s="11">
        <v>0</v>
      </c>
      <c r="AL915" s="11">
        <v>0</v>
      </c>
      <c r="AM915" s="11">
        <v>3</v>
      </c>
      <c r="AN915" s="11">
        <v>5000</v>
      </c>
      <c r="AO915" s="11">
        <v>3</v>
      </c>
      <c r="AP915" s="11">
        <v>0</v>
      </c>
      <c r="AQ915" s="6">
        <v>0</v>
      </c>
      <c r="AR915" s="11" t="s">
        <v>137</v>
      </c>
      <c r="AS915" s="19" t="s">
        <v>179</v>
      </c>
      <c r="AT915" s="11" t="s">
        <v>374</v>
      </c>
      <c r="AU915" s="18">
        <v>10000007</v>
      </c>
      <c r="AV915" s="18">
        <v>70103003</v>
      </c>
      <c r="AW915" s="12" t="s">
        <v>139</v>
      </c>
      <c r="AX915" s="11" t="s">
        <v>1112</v>
      </c>
      <c r="AY915" s="13">
        <v>0</v>
      </c>
      <c r="AZ915" s="13">
        <v>0</v>
      </c>
      <c r="BA915" s="37" t="s">
        <v>975</v>
      </c>
      <c r="BB915" s="11">
        <v>0</v>
      </c>
      <c r="BC915" s="11">
        <v>0</v>
      </c>
      <c r="BD915" s="11">
        <v>0</v>
      </c>
      <c r="BE915" s="11">
        <v>0</v>
      </c>
      <c r="BF915" s="11">
        <v>0</v>
      </c>
      <c r="BG915" s="11">
        <v>0</v>
      </c>
      <c r="BH915" s="9">
        <v>0</v>
      </c>
    </row>
    <row r="916" spans="3:60" ht="20.100000000000001" customHeight="1">
      <c r="C916" s="18">
        <v>73003202</v>
      </c>
      <c r="D916" s="19" t="s">
        <v>1137</v>
      </c>
      <c r="E916" s="18">
        <v>1</v>
      </c>
      <c r="F916" s="18">
        <v>60010500</v>
      </c>
      <c r="G916" s="18">
        <v>0</v>
      </c>
      <c r="H916" s="13">
        <v>0</v>
      </c>
      <c r="I916" s="18">
        <v>1</v>
      </c>
      <c r="J916" s="18">
        <v>0</v>
      </c>
      <c r="K916" s="18">
        <v>0</v>
      </c>
      <c r="L916" s="18">
        <v>0</v>
      </c>
      <c r="M916" s="18">
        <v>0</v>
      </c>
      <c r="N916" s="18">
        <v>1</v>
      </c>
      <c r="O916" s="18">
        <v>2</v>
      </c>
      <c r="P916" s="18">
        <v>0.95</v>
      </c>
      <c r="Q916" s="18">
        <v>0</v>
      </c>
      <c r="R916" s="6">
        <v>0</v>
      </c>
      <c r="S916" s="13">
        <v>0</v>
      </c>
      <c r="T916" s="11">
        <v>1</v>
      </c>
      <c r="U916" s="18">
        <v>2</v>
      </c>
      <c r="V916" s="18">
        <v>0</v>
      </c>
      <c r="W916" s="18">
        <v>0</v>
      </c>
      <c r="X916" s="18">
        <v>0</v>
      </c>
      <c r="Y916" s="18">
        <v>0</v>
      </c>
      <c r="Z916" s="18">
        <v>0</v>
      </c>
      <c r="AA916" s="18">
        <v>0</v>
      </c>
      <c r="AB916" s="11">
        <v>0</v>
      </c>
      <c r="AC916" s="18">
        <v>0</v>
      </c>
      <c r="AD916" s="18">
        <v>20</v>
      </c>
      <c r="AE916" s="18">
        <v>0</v>
      </c>
      <c r="AF916" s="18">
        <v>0</v>
      </c>
      <c r="AG916" s="6">
        <v>7</v>
      </c>
      <c r="AH916" s="6">
        <v>0</v>
      </c>
      <c r="AI916" s="6">
        <v>0</v>
      </c>
      <c r="AJ916" s="18">
        <v>0</v>
      </c>
      <c r="AK916" s="18">
        <v>0</v>
      </c>
      <c r="AL916" s="18">
        <v>0</v>
      </c>
      <c r="AM916" s="18">
        <v>0</v>
      </c>
      <c r="AN916" s="18">
        <v>1000</v>
      </c>
      <c r="AO916" s="18">
        <v>0.5</v>
      </c>
      <c r="AP916" s="18">
        <v>0</v>
      </c>
      <c r="AQ916" s="6">
        <v>0</v>
      </c>
      <c r="AR916" s="18">
        <v>83000001</v>
      </c>
      <c r="AS916" s="19" t="s">
        <v>483</v>
      </c>
      <c r="AT916" s="18">
        <v>0</v>
      </c>
      <c r="AU916" s="18">
        <v>10007001</v>
      </c>
      <c r="AV916" s="18">
        <v>0</v>
      </c>
      <c r="AW916" s="19" t="s">
        <v>139</v>
      </c>
      <c r="AX916" s="19" t="s">
        <v>137</v>
      </c>
      <c r="AY916" s="13">
        <v>0</v>
      </c>
      <c r="AZ916" s="13">
        <v>0</v>
      </c>
      <c r="BA916" s="58" t="s">
        <v>1138</v>
      </c>
      <c r="BB916" s="18">
        <v>0</v>
      </c>
      <c r="BC916" s="11">
        <v>0</v>
      </c>
      <c r="BD916" s="18">
        <v>0</v>
      </c>
      <c r="BE916" s="18">
        <v>0</v>
      </c>
      <c r="BF916" s="18">
        <v>0</v>
      </c>
      <c r="BG916" s="18">
        <v>0</v>
      </c>
      <c r="BH916" s="9">
        <v>0</v>
      </c>
    </row>
    <row r="917" spans="3:60" ht="19.5" customHeight="1">
      <c r="C917" s="18">
        <v>73003203</v>
      </c>
      <c r="D917" s="12" t="s">
        <v>1049</v>
      </c>
      <c r="E917" s="18">
        <v>1</v>
      </c>
      <c r="F917" s="11">
        <v>60010100</v>
      </c>
      <c r="G917" s="18">
        <v>0</v>
      </c>
      <c r="H917" s="13">
        <v>0</v>
      </c>
      <c r="I917" s="18">
        <v>1</v>
      </c>
      <c r="J917" s="18">
        <v>0</v>
      </c>
      <c r="K917" s="18">
        <v>0</v>
      </c>
      <c r="L917" s="11">
        <v>0</v>
      </c>
      <c r="M917" s="11">
        <v>0</v>
      </c>
      <c r="N917" s="11">
        <v>1</v>
      </c>
      <c r="O917" s="11">
        <v>1</v>
      </c>
      <c r="P917" s="11">
        <v>0.3</v>
      </c>
      <c r="Q917" s="11">
        <v>0</v>
      </c>
      <c r="R917" s="6">
        <v>0</v>
      </c>
      <c r="S917" s="11">
        <v>0</v>
      </c>
      <c r="T917" s="11">
        <v>1</v>
      </c>
      <c r="U917" s="11">
        <v>2</v>
      </c>
      <c r="V917" s="11">
        <v>0</v>
      </c>
      <c r="W917" s="11">
        <v>3</v>
      </c>
      <c r="X917" s="11">
        <v>0</v>
      </c>
      <c r="Y917" s="11">
        <v>1</v>
      </c>
      <c r="Z917" s="11">
        <v>0</v>
      </c>
      <c r="AA917" s="11">
        <v>0</v>
      </c>
      <c r="AB917" s="11">
        <v>0</v>
      </c>
      <c r="AC917" s="11">
        <v>0</v>
      </c>
      <c r="AD917" s="11">
        <v>15</v>
      </c>
      <c r="AE917" s="11">
        <v>1</v>
      </c>
      <c r="AF917" s="11" t="s">
        <v>373</v>
      </c>
      <c r="AG917" s="6">
        <v>0</v>
      </c>
      <c r="AH917" s="6">
        <v>1</v>
      </c>
      <c r="AI917" s="6">
        <v>3</v>
      </c>
      <c r="AJ917" s="11">
        <v>0</v>
      </c>
      <c r="AK917" s="11">
        <v>0</v>
      </c>
      <c r="AL917" s="11">
        <v>0</v>
      </c>
      <c r="AM917" s="11">
        <v>3</v>
      </c>
      <c r="AN917" s="11">
        <v>5000</v>
      </c>
      <c r="AO917" s="11">
        <v>2.5</v>
      </c>
      <c r="AP917" s="11">
        <v>0</v>
      </c>
      <c r="AQ917" s="6">
        <v>0</v>
      </c>
      <c r="AR917" s="11" t="s">
        <v>1001</v>
      </c>
      <c r="AS917" s="19" t="s">
        <v>179</v>
      </c>
      <c r="AT917" s="11" t="s">
        <v>374</v>
      </c>
      <c r="AU917" s="18">
        <v>10000007</v>
      </c>
      <c r="AV917" s="18">
        <v>70403003</v>
      </c>
      <c r="AW917" s="12" t="s">
        <v>139</v>
      </c>
      <c r="AX917" s="11">
        <v>0</v>
      </c>
      <c r="AY917" s="13">
        <v>0</v>
      </c>
      <c r="AZ917" s="13">
        <v>0</v>
      </c>
      <c r="BA917" s="37" t="s">
        <v>1068</v>
      </c>
      <c r="BB917" s="11">
        <v>0</v>
      </c>
      <c r="BC917" s="11">
        <v>0</v>
      </c>
      <c r="BD917" s="11">
        <v>0</v>
      </c>
      <c r="BE917" s="11">
        <v>0</v>
      </c>
      <c r="BF917" s="11">
        <v>0</v>
      </c>
      <c r="BG917" s="11">
        <v>0</v>
      </c>
      <c r="BH917" s="9">
        <v>0</v>
      </c>
    </row>
    <row r="918" spans="3:60" ht="20.100000000000001" customHeight="1">
      <c r="C918" s="18">
        <v>73003204</v>
      </c>
      <c r="D918" s="9" t="s">
        <v>1062</v>
      </c>
      <c r="E918" s="9">
        <v>1</v>
      </c>
      <c r="F918" s="9">
        <v>60010002</v>
      </c>
      <c r="G918" s="9">
        <v>0</v>
      </c>
      <c r="H918" s="10">
        <v>0</v>
      </c>
      <c r="I918" s="9">
        <v>0</v>
      </c>
      <c r="J918" s="9">
        <v>0</v>
      </c>
      <c r="K918" s="10">
        <v>0</v>
      </c>
      <c r="L918" s="10">
        <v>0</v>
      </c>
      <c r="M918" s="9">
        <v>0</v>
      </c>
      <c r="N918" s="9">
        <v>2</v>
      </c>
      <c r="O918" s="9">
        <v>2</v>
      </c>
      <c r="P918" s="9">
        <v>0.95</v>
      </c>
      <c r="Q918" s="9">
        <v>0</v>
      </c>
      <c r="R918" s="6">
        <v>0</v>
      </c>
      <c r="S918" s="9">
        <v>0</v>
      </c>
      <c r="T918" s="11">
        <v>1</v>
      </c>
      <c r="U918" s="9">
        <v>2</v>
      </c>
      <c r="V918" s="10">
        <v>0</v>
      </c>
      <c r="W918" s="9">
        <v>3</v>
      </c>
      <c r="X918" s="9">
        <v>0</v>
      </c>
      <c r="Y918" s="9">
        <v>0</v>
      </c>
      <c r="Z918" s="9">
        <v>0</v>
      </c>
      <c r="AA918" s="10">
        <v>0</v>
      </c>
      <c r="AB918" s="9">
        <v>0</v>
      </c>
      <c r="AC918" s="9">
        <v>0</v>
      </c>
      <c r="AD918" s="9">
        <v>15</v>
      </c>
      <c r="AE918" s="9">
        <v>2</v>
      </c>
      <c r="AF918" s="9" t="s">
        <v>412</v>
      </c>
      <c r="AG918" s="25">
        <v>0</v>
      </c>
      <c r="AH918" s="25">
        <v>2</v>
      </c>
      <c r="AI918" s="9">
        <v>4</v>
      </c>
      <c r="AJ918" s="26">
        <v>0</v>
      </c>
      <c r="AK918" s="9">
        <v>0</v>
      </c>
      <c r="AL918" s="9">
        <v>0</v>
      </c>
      <c r="AM918" s="9">
        <v>2</v>
      </c>
      <c r="AN918" s="11">
        <v>4000</v>
      </c>
      <c r="AO918" s="9">
        <v>2</v>
      </c>
      <c r="AP918" s="9">
        <v>0</v>
      </c>
      <c r="AQ918" s="6">
        <v>0</v>
      </c>
      <c r="AR918" s="11" t="s">
        <v>1001</v>
      </c>
      <c r="AS918" s="19" t="s">
        <v>196</v>
      </c>
      <c r="AT918" s="10">
        <v>0</v>
      </c>
      <c r="AU918" s="10">
        <v>0</v>
      </c>
      <c r="AV918" s="10">
        <v>70205004</v>
      </c>
      <c r="AW918" s="19" t="s">
        <v>139</v>
      </c>
      <c r="AX918" s="19">
        <v>0</v>
      </c>
      <c r="AY918" s="19">
        <v>0</v>
      </c>
      <c r="AZ918" s="19">
        <v>0</v>
      </c>
      <c r="BA918" s="37" t="s">
        <v>1063</v>
      </c>
      <c r="BB918" s="9">
        <v>2</v>
      </c>
      <c r="BC918" s="9">
        <v>0</v>
      </c>
      <c r="BD918" s="18">
        <v>0</v>
      </c>
      <c r="BE918" s="9">
        <v>1</v>
      </c>
      <c r="BF918" s="9">
        <v>2</v>
      </c>
      <c r="BG918" s="26">
        <v>0</v>
      </c>
      <c r="BH918" s="9">
        <v>0</v>
      </c>
    </row>
    <row r="919" spans="3:60" ht="20.100000000000001" customHeight="1">
      <c r="C919" s="18">
        <v>73003301</v>
      </c>
      <c r="D919" s="50" t="s">
        <v>1139</v>
      </c>
      <c r="E919" s="11">
        <v>1</v>
      </c>
      <c r="F919" s="11">
        <v>90002001</v>
      </c>
      <c r="G919" s="45">
        <v>0</v>
      </c>
      <c r="H919" s="13">
        <v>0</v>
      </c>
      <c r="I919" s="18">
        <v>1</v>
      </c>
      <c r="J919" s="18">
        <v>0</v>
      </c>
      <c r="K919" s="18">
        <v>0</v>
      </c>
      <c r="L919" s="45">
        <v>0</v>
      </c>
      <c r="M919" s="45">
        <v>0</v>
      </c>
      <c r="N919" s="45">
        <v>2</v>
      </c>
      <c r="O919" s="45">
        <v>2</v>
      </c>
      <c r="P919" s="45">
        <v>0.9</v>
      </c>
      <c r="Q919" s="45">
        <v>0</v>
      </c>
      <c r="R919" s="6">
        <v>0</v>
      </c>
      <c r="S919" s="45">
        <v>0</v>
      </c>
      <c r="T919" s="11">
        <v>1</v>
      </c>
      <c r="U919" s="45">
        <v>2</v>
      </c>
      <c r="V919" s="45">
        <v>0</v>
      </c>
      <c r="W919" s="45">
        <v>3</v>
      </c>
      <c r="X919" s="45">
        <v>0</v>
      </c>
      <c r="Y919" s="45">
        <v>0</v>
      </c>
      <c r="Z919" s="45">
        <v>0</v>
      </c>
      <c r="AA919" s="45">
        <v>0</v>
      </c>
      <c r="AB919" s="45">
        <v>0</v>
      </c>
      <c r="AC919" s="45">
        <v>0</v>
      </c>
      <c r="AD919" s="45">
        <v>20</v>
      </c>
      <c r="AE919" s="45">
        <v>2</v>
      </c>
      <c r="AF919" s="45" t="s">
        <v>1140</v>
      </c>
      <c r="AG919" s="6">
        <v>0</v>
      </c>
      <c r="AH919" s="6">
        <v>2</v>
      </c>
      <c r="AI919" s="49">
        <v>0</v>
      </c>
      <c r="AJ919" s="45">
        <v>0</v>
      </c>
      <c r="AK919" s="45">
        <v>0</v>
      </c>
      <c r="AL919" s="45">
        <v>0</v>
      </c>
      <c r="AM919" s="45">
        <v>5</v>
      </c>
      <c r="AN919" s="45">
        <v>5000</v>
      </c>
      <c r="AO919" s="45">
        <v>0</v>
      </c>
      <c r="AP919" s="45">
        <v>0</v>
      </c>
      <c r="AQ919" s="6">
        <v>0</v>
      </c>
      <c r="AR919" s="45">
        <v>0</v>
      </c>
      <c r="AS919" s="50" t="s">
        <v>196</v>
      </c>
      <c r="AT919" s="11">
        <v>0</v>
      </c>
      <c r="AU919" s="42">
        <v>0</v>
      </c>
      <c r="AV919" s="18">
        <v>22000030</v>
      </c>
      <c r="AW919" s="50" t="s">
        <v>1141</v>
      </c>
      <c r="AX919" s="45" t="s">
        <v>1142</v>
      </c>
      <c r="AY919" s="44">
        <v>0</v>
      </c>
      <c r="AZ919" s="44">
        <v>0</v>
      </c>
      <c r="BA919" s="54" t="s">
        <v>1143</v>
      </c>
      <c r="BB919" s="45">
        <v>0</v>
      </c>
      <c r="BC919" s="11">
        <v>0</v>
      </c>
      <c r="BD919" s="45">
        <v>0</v>
      </c>
      <c r="BE919" s="45">
        <v>0</v>
      </c>
      <c r="BF919" s="45">
        <v>0</v>
      </c>
      <c r="BG919" s="45">
        <v>0</v>
      </c>
      <c r="BH919" s="11">
        <v>0</v>
      </c>
    </row>
    <row r="920" spans="3:60" ht="20.100000000000001" customHeight="1">
      <c r="C920" s="18">
        <v>73003302</v>
      </c>
      <c r="D920" s="12" t="s">
        <v>369</v>
      </c>
      <c r="E920" s="18">
        <v>1</v>
      </c>
      <c r="F920" s="11">
        <v>60010300</v>
      </c>
      <c r="G920" s="18">
        <v>0</v>
      </c>
      <c r="H920" s="13">
        <v>0</v>
      </c>
      <c r="I920" s="18">
        <v>1</v>
      </c>
      <c r="J920" s="18">
        <v>0</v>
      </c>
      <c r="K920" s="18">
        <v>0</v>
      </c>
      <c r="L920" s="11">
        <v>0</v>
      </c>
      <c r="M920" s="11">
        <v>0</v>
      </c>
      <c r="N920" s="11">
        <v>1</v>
      </c>
      <c r="O920" s="11">
        <v>2</v>
      </c>
      <c r="P920" s="11">
        <v>0.8</v>
      </c>
      <c r="Q920" s="11">
        <v>0</v>
      </c>
      <c r="R920" s="6">
        <v>0</v>
      </c>
      <c r="S920" s="11">
        <v>0</v>
      </c>
      <c r="T920" s="11">
        <v>1</v>
      </c>
      <c r="U920" s="11">
        <v>2</v>
      </c>
      <c r="V920" s="11">
        <v>0</v>
      </c>
      <c r="W920" s="11">
        <v>0</v>
      </c>
      <c r="X920" s="11">
        <v>0</v>
      </c>
      <c r="Y920" s="11">
        <v>0</v>
      </c>
      <c r="Z920" s="11">
        <v>0</v>
      </c>
      <c r="AA920" s="11">
        <v>0</v>
      </c>
      <c r="AB920" s="11">
        <v>0</v>
      </c>
      <c r="AC920" s="11">
        <v>0</v>
      </c>
      <c r="AD920" s="11">
        <v>30</v>
      </c>
      <c r="AE920" s="11">
        <v>0</v>
      </c>
      <c r="AF920" s="11">
        <v>0</v>
      </c>
      <c r="AG920" s="6">
        <v>2</v>
      </c>
      <c r="AH920" s="6">
        <v>2</v>
      </c>
      <c r="AI920" s="6">
        <v>1.5</v>
      </c>
      <c r="AJ920" s="11">
        <v>0</v>
      </c>
      <c r="AK920" s="11">
        <v>0</v>
      </c>
      <c r="AL920" s="11">
        <v>0</v>
      </c>
      <c r="AM920" s="11">
        <v>1</v>
      </c>
      <c r="AN920" s="11">
        <v>3000</v>
      </c>
      <c r="AO920" s="11">
        <v>0.5</v>
      </c>
      <c r="AP920" s="11">
        <v>0</v>
      </c>
      <c r="AQ920" s="6">
        <v>0</v>
      </c>
      <c r="AR920" s="11" t="s">
        <v>137</v>
      </c>
      <c r="AS920" s="19" t="s">
        <v>138</v>
      </c>
      <c r="AT920" s="11" t="s">
        <v>367</v>
      </c>
      <c r="AU920" s="18">
        <v>0</v>
      </c>
      <c r="AV920" s="18">
        <v>0</v>
      </c>
      <c r="AW920" s="12" t="s">
        <v>326</v>
      </c>
      <c r="AX920" s="11" t="s">
        <v>1144</v>
      </c>
      <c r="AY920" s="13">
        <v>0</v>
      </c>
      <c r="AZ920" s="13">
        <v>0</v>
      </c>
      <c r="BA920" s="37" t="s">
        <v>959</v>
      </c>
      <c r="BB920" s="11">
        <v>0</v>
      </c>
      <c r="BC920" s="11">
        <v>0</v>
      </c>
      <c r="BD920" s="11">
        <v>0</v>
      </c>
      <c r="BE920" s="11">
        <v>0</v>
      </c>
      <c r="BF920" s="11">
        <v>0</v>
      </c>
      <c r="BG920" s="11">
        <v>0</v>
      </c>
      <c r="BH920" s="9">
        <v>0</v>
      </c>
    </row>
    <row r="921" spans="3:60" ht="20.100000000000001" customHeight="1">
      <c r="C921" s="18">
        <v>73003303</v>
      </c>
      <c r="D921" s="12" t="s">
        <v>569</v>
      </c>
      <c r="E921" s="18">
        <v>1</v>
      </c>
      <c r="F921" s="11">
        <v>60010100</v>
      </c>
      <c r="G921" s="18">
        <v>0</v>
      </c>
      <c r="H921" s="13">
        <v>0</v>
      </c>
      <c r="I921" s="18">
        <v>1</v>
      </c>
      <c r="J921" s="18">
        <v>0</v>
      </c>
      <c r="K921" s="18">
        <v>0</v>
      </c>
      <c r="L921" s="11">
        <v>0</v>
      </c>
      <c r="M921" s="11">
        <v>0</v>
      </c>
      <c r="N921" s="11">
        <v>1</v>
      </c>
      <c r="O921" s="11">
        <v>1</v>
      </c>
      <c r="P921" s="11">
        <v>1</v>
      </c>
      <c r="Q921" s="11">
        <v>0</v>
      </c>
      <c r="R921" s="6">
        <v>0</v>
      </c>
      <c r="S921" s="11">
        <v>0</v>
      </c>
      <c r="T921" s="11">
        <v>1</v>
      </c>
      <c r="U921" s="11">
        <v>2</v>
      </c>
      <c r="V921" s="11">
        <v>0</v>
      </c>
      <c r="W921" s="11">
        <v>2</v>
      </c>
      <c r="X921" s="11">
        <v>0</v>
      </c>
      <c r="Y921" s="11">
        <v>1</v>
      </c>
      <c r="Z921" s="11">
        <v>0</v>
      </c>
      <c r="AA921" s="11">
        <v>0</v>
      </c>
      <c r="AB921" s="11">
        <v>0</v>
      </c>
      <c r="AC921" s="11">
        <v>0</v>
      </c>
      <c r="AD921" s="11">
        <v>10</v>
      </c>
      <c r="AE921" s="11">
        <v>2</v>
      </c>
      <c r="AF921" s="11" t="s">
        <v>146</v>
      </c>
      <c r="AG921" s="6">
        <v>0</v>
      </c>
      <c r="AH921" s="6">
        <v>2</v>
      </c>
      <c r="AI921" s="6">
        <v>1.5</v>
      </c>
      <c r="AJ921" s="11">
        <v>0</v>
      </c>
      <c r="AK921" s="11">
        <v>0</v>
      </c>
      <c r="AL921" s="11">
        <v>0</v>
      </c>
      <c r="AM921" s="11">
        <v>1.5</v>
      </c>
      <c r="AN921" s="11">
        <v>10000</v>
      </c>
      <c r="AO921" s="11">
        <v>1</v>
      </c>
      <c r="AP921" s="11">
        <v>5</v>
      </c>
      <c r="AQ921" s="6">
        <v>0</v>
      </c>
      <c r="AR921" s="11" t="s">
        <v>137</v>
      </c>
      <c r="AS921" s="19" t="s">
        <v>335</v>
      </c>
      <c r="AT921" s="11" t="s">
        <v>374</v>
      </c>
      <c r="AU921" s="18">
        <v>10000007</v>
      </c>
      <c r="AV921" s="18">
        <v>70302003</v>
      </c>
      <c r="AW921" s="19" t="s">
        <v>514</v>
      </c>
      <c r="AX921" s="13">
        <v>0</v>
      </c>
      <c r="AY921" s="13">
        <v>0</v>
      </c>
      <c r="AZ921" s="13">
        <v>0</v>
      </c>
      <c r="BA921" s="37" t="s">
        <v>1065</v>
      </c>
      <c r="BB921" s="11">
        <v>1</v>
      </c>
      <c r="BC921" s="11">
        <v>0</v>
      </c>
      <c r="BD921" s="11">
        <v>0</v>
      </c>
      <c r="BE921" s="11">
        <v>0</v>
      </c>
      <c r="BF921" s="11">
        <v>0</v>
      </c>
      <c r="BG921" s="11">
        <v>0</v>
      </c>
      <c r="BH921" s="9">
        <v>0</v>
      </c>
    </row>
    <row r="922" spans="3:60" ht="20.100000000000001" customHeight="1">
      <c r="C922" s="18">
        <v>73003304</v>
      </c>
      <c r="D922" s="50" t="s">
        <v>1145</v>
      </c>
      <c r="E922" s="42">
        <v>1</v>
      </c>
      <c r="F922" s="42">
        <v>60010500</v>
      </c>
      <c r="G922" s="42">
        <v>0</v>
      </c>
      <c r="H922" s="44">
        <v>0</v>
      </c>
      <c r="I922" s="42">
        <v>1</v>
      </c>
      <c r="J922" s="42">
        <v>0</v>
      </c>
      <c r="K922" s="42">
        <v>0</v>
      </c>
      <c r="L922" s="42">
        <v>0</v>
      </c>
      <c r="M922" s="42">
        <v>0</v>
      </c>
      <c r="N922" s="42">
        <v>1</v>
      </c>
      <c r="O922" s="42">
        <v>2</v>
      </c>
      <c r="P922" s="42">
        <v>0.95</v>
      </c>
      <c r="Q922" s="42">
        <v>0</v>
      </c>
      <c r="R922" s="49">
        <v>1</v>
      </c>
      <c r="S922" s="44">
        <v>0</v>
      </c>
      <c r="T922" s="45">
        <v>1</v>
      </c>
      <c r="U922" s="42">
        <v>1</v>
      </c>
      <c r="V922" s="42">
        <v>0</v>
      </c>
      <c r="W922" s="42">
        <v>2</v>
      </c>
      <c r="X922" s="42">
        <v>0</v>
      </c>
      <c r="Y922" s="42">
        <v>0</v>
      </c>
      <c r="Z922" s="42">
        <v>0</v>
      </c>
      <c r="AA922" s="42">
        <v>0</v>
      </c>
      <c r="AB922" s="45">
        <v>0</v>
      </c>
      <c r="AC922" s="42">
        <v>0</v>
      </c>
      <c r="AD922" s="42">
        <v>10</v>
      </c>
      <c r="AE922" s="42">
        <v>0</v>
      </c>
      <c r="AF922" s="42">
        <v>0</v>
      </c>
      <c r="AG922" s="49">
        <v>7</v>
      </c>
      <c r="AH922" s="49">
        <v>0</v>
      </c>
      <c r="AI922" s="49">
        <v>0</v>
      </c>
      <c r="AJ922" s="42">
        <v>0</v>
      </c>
      <c r="AK922" s="42">
        <v>0</v>
      </c>
      <c r="AL922" s="42">
        <v>0</v>
      </c>
      <c r="AM922" s="42">
        <v>0</v>
      </c>
      <c r="AN922" s="42">
        <v>1000</v>
      </c>
      <c r="AO922" s="42">
        <v>0.5</v>
      </c>
      <c r="AP922" s="42">
        <v>0</v>
      </c>
      <c r="AQ922" s="49">
        <v>0</v>
      </c>
      <c r="AR922" s="42">
        <v>83000003</v>
      </c>
      <c r="AS922" s="43" t="s">
        <v>483</v>
      </c>
      <c r="AT922" s="42">
        <v>0</v>
      </c>
      <c r="AU922" s="42">
        <v>10007001</v>
      </c>
      <c r="AV922" s="42">
        <v>0</v>
      </c>
      <c r="AW922" s="43" t="s">
        <v>139</v>
      </c>
      <c r="AX922" s="43" t="s">
        <v>137</v>
      </c>
      <c r="AY922" s="44">
        <v>0</v>
      </c>
      <c r="AZ922" s="44">
        <v>0</v>
      </c>
      <c r="BA922" s="55" t="s">
        <v>1136</v>
      </c>
      <c r="BB922" s="42">
        <v>0</v>
      </c>
      <c r="BC922" s="45">
        <v>0</v>
      </c>
      <c r="BD922" s="42">
        <v>0</v>
      </c>
      <c r="BE922" s="42">
        <v>0</v>
      </c>
      <c r="BF922" s="42">
        <v>0</v>
      </c>
      <c r="BG922" s="42">
        <v>0</v>
      </c>
      <c r="BH922" s="73">
        <v>0</v>
      </c>
    </row>
    <row r="923" spans="3:60" ht="19.5" customHeight="1">
      <c r="C923" s="18">
        <v>73003305</v>
      </c>
      <c r="D923" s="12" t="s">
        <v>1049</v>
      </c>
      <c r="E923" s="18">
        <v>1</v>
      </c>
      <c r="F923" s="11">
        <v>60010100</v>
      </c>
      <c r="G923" s="18">
        <v>0</v>
      </c>
      <c r="H923" s="13">
        <v>0</v>
      </c>
      <c r="I923" s="18">
        <v>1</v>
      </c>
      <c r="J923" s="18">
        <v>0</v>
      </c>
      <c r="K923" s="18">
        <v>0</v>
      </c>
      <c r="L923" s="11">
        <v>0</v>
      </c>
      <c r="M923" s="11">
        <v>0</v>
      </c>
      <c r="N923" s="11">
        <v>1</v>
      </c>
      <c r="O923" s="11">
        <v>2</v>
      </c>
      <c r="P923" s="11">
        <v>0.9</v>
      </c>
      <c r="Q923" s="11">
        <v>0</v>
      </c>
      <c r="R923" s="6">
        <v>1</v>
      </c>
      <c r="S923" s="11">
        <v>0</v>
      </c>
      <c r="T923" s="11">
        <v>1</v>
      </c>
      <c r="U923" s="11">
        <v>2</v>
      </c>
      <c r="V923" s="11">
        <v>0</v>
      </c>
      <c r="W923" s="11">
        <v>3</v>
      </c>
      <c r="X923" s="11">
        <v>0</v>
      </c>
      <c r="Y923" s="11">
        <v>1</v>
      </c>
      <c r="Z923" s="11">
        <v>0</v>
      </c>
      <c r="AA923" s="11">
        <v>0</v>
      </c>
      <c r="AB923" s="11">
        <v>0</v>
      </c>
      <c r="AC923" s="11">
        <v>0</v>
      </c>
      <c r="AD923" s="11">
        <v>15</v>
      </c>
      <c r="AE923" s="11">
        <v>1</v>
      </c>
      <c r="AF923" s="11" t="s">
        <v>373</v>
      </c>
      <c r="AG923" s="6">
        <v>0</v>
      </c>
      <c r="AH923" s="6">
        <v>1</v>
      </c>
      <c r="AI923" s="6">
        <v>3</v>
      </c>
      <c r="AJ923" s="11">
        <v>0</v>
      </c>
      <c r="AK923" s="11">
        <v>0</v>
      </c>
      <c r="AL923" s="11">
        <v>0</v>
      </c>
      <c r="AM923" s="11">
        <v>3</v>
      </c>
      <c r="AN923" s="11">
        <v>5000</v>
      </c>
      <c r="AO923" s="11">
        <v>2.5</v>
      </c>
      <c r="AP923" s="11">
        <v>0</v>
      </c>
      <c r="AQ923" s="6">
        <v>0</v>
      </c>
      <c r="AR923" s="11">
        <v>90001023</v>
      </c>
      <c r="AS923" s="19" t="s">
        <v>179</v>
      </c>
      <c r="AT923" s="11" t="s">
        <v>374</v>
      </c>
      <c r="AU923" s="18">
        <v>10000007</v>
      </c>
      <c r="AV923" s="18">
        <v>70403003</v>
      </c>
      <c r="AW923" s="12" t="s">
        <v>139</v>
      </c>
      <c r="AX923" s="11">
        <v>0</v>
      </c>
      <c r="AY923" s="13">
        <v>0</v>
      </c>
      <c r="AZ923" s="13">
        <v>0</v>
      </c>
      <c r="BA923" s="37" t="s">
        <v>1068</v>
      </c>
      <c r="BB923" s="11">
        <v>0</v>
      </c>
      <c r="BC923" s="11">
        <v>0</v>
      </c>
      <c r="BD923" s="11">
        <v>0</v>
      </c>
      <c r="BE923" s="11">
        <v>0</v>
      </c>
      <c r="BF923" s="11">
        <v>0</v>
      </c>
      <c r="BG923" s="11">
        <v>0</v>
      </c>
      <c r="BH923" s="9">
        <v>0</v>
      </c>
    </row>
    <row r="924" spans="3:60" ht="20.100000000000001" customHeight="1">
      <c r="C924" s="18">
        <v>73003306</v>
      </c>
      <c r="D924" s="19" t="s">
        <v>978</v>
      </c>
      <c r="E924" s="18">
        <v>1</v>
      </c>
      <c r="F924" s="18">
        <v>60010500</v>
      </c>
      <c r="G924" s="18">
        <v>0</v>
      </c>
      <c r="H924" s="13">
        <v>0</v>
      </c>
      <c r="I924" s="18">
        <v>1</v>
      </c>
      <c r="J924" s="18">
        <v>0</v>
      </c>
      <c r="K924" s="18">
        <v>0</v>
      </c>
      <c r="L924" s="18">
        <v>0</v>
      </c>
      <c r="M924" s="18">
        <v>0</v>
      </c>
      <c r="N924" s="18">
        <v>1</v>
      </c>
      <c r="O924" s="18">
        <v>2</v>
      </c>
      <c r="P924" s="18">
        <v>0.6</v>
      </c>
      <c r="Q924" s="18">
        <v>0</v>
      </c>
      <c r="R924" s="6">
        <v>0</v>
      </c>
      <c r="S924" s="13">
        <v>0</v>
      </c>
      <c r="T924" s="11">
        <v>1</v>
      </c>
      <c r="U924" s="18">
        <v>2</v>
      </c>
      <c r="V924" s="18">
        <v>0</v>
      </c>
      <c r="W924" s="18">
        <v>0</v>
      </c>
      <c r="X924" s="18">
        <v>0</v>
      </c>
      <c r="Y924" s="18">
        <v>0</v>
      </c>
      <c r="Z924" s="18">
        <v>0</v>
      </c>
      <c r="AA924" s="18">
        <v>0</v>
      </c>
      <c r="AB924" s="18">
        <v>0</v>
      </c>
      <c r="AC924" s="18">
        <v>0</v>
      </c>
      <c r="AD924" s="11">
        <v>99999</v>
      </c>
      <c r="AE924" s="18">
        <v>0</v>
      </c>
      <c r="AF924" s="18">
        <v>0</v>
      </c>
      <c r="AG924" s="6">
        <v>2</v>
      </c>
      <c r="AH924" s="6">
        <v>0</v>
      </c>
      <c r="AI924" s="6">
        <v>0</v>
      </c>
      <c r="AJ924" s="18">
        <v>0</v>
      </c>
      <c r="AK924" s="18">
        <v>0</v>
      </c>
      <c r="AL924" s="18">
        <v>0</v>
      </c>
      <c r="AM924" s="18">
        <v>0</v>
      </c>
      <c r="AN924" s="18">
        <v>1000</v>
      </c>
      <c r="AO924" s="18">
        <v>0</v>
      </c>
      <c r="AP924" s="18">
        <v>0</v>
      </c>
      <c r="AQ924" s="6">
        <v>90104002</v>
      </c>
      <c r="AR924" s="18" t="s">
        <v>137</v>
      </c>
      <c r="AS924" s="19" t="s">
        <v>138</v>
      </c>
      <c r="AT924" s="18" t="s">
        <v>229</v>
      </c>
      <c r="AU924" s="18">
        <v>0</v>
      </c>
      <c r="AV924" s="18">
        <v>0</v>
      </c>
      <c r="AW924" s="19" t="s">
        <v>139</v>
      </c>
      <c r="AX924" s="19" t="s">
        <v>137</v>
      </c>
      <c r="AY924" s="13">
        <v>0</v>
      </c>
      <c r="AZ924" s="13">
        <v>0</v>
      </c>
      <c r="BA924" s="58" t="s">
        <v>353</v>
      </c>
      <c r="BB924" s="18">
        <v>0</v>
      </c>
      <c r="BC924" s="11">
        <v>0</v>
      </c>
      <c r="BD924" s="18">
        <v>0</v>
      </c>
      <c r="BE924" s="18">
        <v>0</v>
      </c>
      <c r="BF924" s="18">
        <v>0</v>
      </c>
      <c r="BG924" s="18">
        <v>0</v>
      </c>
      <c r="BH924" s="9">
        <v>0</v>
      </c>
    </row>
    <row r="925" spans="3:60" ht="20.100000000000001" customHeight="1">
      <c r="C925" s="18">
        <v>73003307</v>
      </c>
      <c r="D925" s="12" t="s">
        <v>1146</v>
      </c>
      <c r="E925" s="18">
        <v>1</v>
      </c>
      <c r="F925" s="11">
        <v>0</v>
      </c>
      <c r="G925" s="18">
        <v>0</v>
      </c>
      <c r="H925" s="13">
        <v>0</v>
      </c>
      <c r="I925" s="18">
        <v>1</v>
      </c>
      <c r="J925" s="18">
        <v>0</v>
      </c>
      <c r="K925" s="18">
        <v>0</v>
      </c>
      <c r="L925" s="11">
        <v>0</v>
      </c>
      <c r="M925" s="11">
        <v>0</v>
      </c>
      <c r="N925" s="11">
        <v>1</v>
      </c>
      <c r="O925" s="11">
        <v>1</v>
      </c>
      <c r="P925" s="11">
        <v>1</v>
      </c>
      <c r="Q925" s="11">
        <v>0</v>
      </c>
      <c r="R925" s="6">
        <v>0</v>
      </c>
      <c r="S925" s="11">
        <v>0</v>
      </c>
      <c r="T925" s="11">
        <v>1</v>
      </c>
      <c r="U925" s="11">
        <v>2</v>
      </c>
      <c r="V925" s="11">
        <v>0</v>
      </c>
      <c r="W925" s="11">
        <v>1</v>
      </c>
      <c r="X925" s="11">
        <v>0</v>
      </c>
      <c r="Y925" s="11">
        <v>1</v>
      </c>
      <c r="Z925" s="11">
        <v>0</v>
      </c>
      <c r="AA925" s="11">
        <v>0</v>
      </c>
      <c r="AB925" s="11">
        <v>0</v>
      </c>
      <c r="AC925" s="11">
        <v>0</v>
      </c>
      <c r="AD925" s="11">
        <v>3</v>
      </c>
      <c r="AE925" s="11">
        <v>1</v>
      </c>
      <c r="AF925" s="11">
        <v>3</v>
      </c>
      <c r="AG925" s="6">
        <v>0</v>
      </c>
      <c r="AH925" s="6">
        <v>0</v>
      </c>
      <c r="AI925" s="6">
        <v>1.5</v>
      </c>
      <c r="AJ925" s="11">
        <v>0</v>
      </c>
      <c r="AK925" s="11">
        <v>0</v>
      </c>
      <c r="AL925" s="11">
        <v>0</v>
      </c>
      <c r="AM925" s="11">
        <v>1</v>
      </c>
      <c r="AN925" s="11">
        <v>1500</v>
      </c>
      <c r="AO925" s="11">
        <v>0.5</v>
      </c>
      <c r="AP925" s="11">
        <v>0</v>
      </c>
      <c r="AQ925" s="6">
        <v>0</v>
      </c>
      <c r="AR925" s="11">
        <v>83000002</v>
      </c>
      <c r="AS925" s="19" t="s">
        <v>138</v>
      </c>
      <c r="AT925" s="11" t="s">
        <v>374</v>
      </c>
      <c r="AU925" s="18">
        <v>10000007</v>
      </c>
      <c r="AV925" s="18">
        <v>70105001</v>
      </c>
      <c r="AW925" s="12" t="s">
        <v>139</v>
      </c>
      <c r="AX925" s="11" t="s">
        <v>955</v>
      </c>
      <c r="AY925" s="13">
        <v>0</v>
      </c>
      <c r="AZ925" s="13">
        <v>0</v>
      </c>
      <c r="BA925" s="37" t="s">
        <v>956</v>
      </c>
      <c r="BB925" s="11">
        <v>0</v>
      </c>
      <c r="BC925" s="11">
        <v>0</v>
      </c>
      <c r="BD925" s="11">
        <v>0</v>
      </c>
      <c r="BE925" s="11">
        <v>0</v>
      </c>
      <c r="BF925" s="11">
        <v>0</v>
      </c>
      <c r="BG925" s="11">
        <v>0</v>
      </c>
      <c r="BH925" s="9">
        <v>0</v>
      </c>
    </row>
    <row r="926" spans="3:60" ht="20.100000000000001" customHeight="1">
      <c r="C926" s="18">
        <v>73003308</v>
      </c>
      <c r="D926" s="12" t="s">
        <v>569</v>
      </c>
      <c r="E926" s="18">
        <v>1</v>
      </c>
      <c r="F926" s="11">
        <v>60010100</v>
      </c>
      <c r="G926" s="18">
        <v>0</v>
      </c>
      <c r="H926" s="13">
        <v>0</v>
      </c>
      <c r="I926" s="18">
        <v>1</v>
      </c>
      <c r="J926" s="18">
        <v>0</v>
      </c>
      <c r="K926" s="18">
        <v>0</v>
      </c>
      <c r="L926" s="11">
        <v>0</v>
      </c>
      <c r="M926" s="11">
        <v>0</v>
      </c>
      <c r="N926" s="11">
        <v>1</v>
      </c>
      <c r="O926" s="11">
        <v>1</v>
      </c>
      <c r="P926" s="11">
        <v>1</v>
      </c>
      <c r="Q926" s="11">
        <v>0</v>
      </c>
      <c r="R926" s="6">
        <v>0</v>
      </c>
      <c r="S926" s="11">
        <v>0</v>
      </c>
      <c r="T926" s="11">
        <v>1</v>
      </c>
      <c r="U926" s="11">
        <v>2</v>
      </c>
      <c r="V926" s="11">
        <v>0</v>
      </c>
      <c r="W926" s="11">
        <v>2</v>
      </c>
      <c r="X926" s="11">
        <v>0</v>
      </c>
      <c r="Y926" s="11">
        <v>1</v>
      </c>
      <c r="Z926" s="11">
        <v>0</v>
      </c>
      <c r="AA926" s="11">
        <v>0</v>
      </c>
      <c r="AB926" s="11">
        <v>0</v>
      </c>
      <c r="AC926" s="11">
        <v>0</v>
      </c>
      <c r="AD926" s="11">
        <v>10</v>
      </c>
      <c r="AE926" s="11">
        <v>2</v>
      </c>
      <c r="AF926" s="11" t="s">
        <v>146</v>
      </c>
      <c r="AG926" s="6">
        <v>0</v>
      </c>
      <c r="AH926" s="6">
        <v>2</v>
      </c>
      <c r="AI926" s="6">
        <v>1.5</v>
      </c>
      <c r="AJ926" s="11">
        <v>0</v>
      </c>
      <c r="AK926" s="11">
        <v>0</v>
      </c>
      <c r="AL926" s="11">
        <v>0</v>
      </c>
      <c r="AM926" s="11">
        <v>1.5</v>
      </c>
      <c r="AN926" s="11">
        <v>10000</v>
      </c>
      <c r="AO926" s="11">
        <v>1</v>
      </c>
      <c r="AP926" s="11">
        <v>5</v>
      </c>
      <c r="AQ926" s="6">
        <v>0</v>
      </c>
      <c r="AR926" s="11" t="s">
        <v>137</v>
      </c>
      <c r="AS926" s="19" t="s">
        <v>335</v>
      </c>
      <c r="AT926" s="11" t="s">
        <v>374</v>
      </c>
      <c r="AU926" s="18">
        <v>10000007</v>
      </c>
      <c r="AV926" s="18">
        <v>70302003</v>
      </c>
      <c r="AW926" s="19" t="s">
        <v>514</v>
      </c>
      <c r="AX926" s="13" t="s">
        <v>1147</v>
      </c>
      <c r="AY926" s="13">
        <v>0</v>
      </c>
      <c r="AZ926" s="13">
        <v>0</v>
      </c>
      <c r="BA926" s="37" t="s">
        <v>1065</v>
      </c>
      <c r="BB926" s="11">
        <v>1</v>
      </c>
      <c r="BC926" s="11">
        <v>0</v>
      </c>
      <c r="BD926" s="11">
        <v>0</v>
      </c>
      <c r="BE926" s="11">
        <v>0</v>
      </c>
      <c r="BF926" s="11">
        <v>0</v>
      </c>
      <c r="BG926" s="11">
        <v>0</v>
      </c>
      <c r="BH926" s="9">
        <v>0</v>
      </c>
    </row>
    <row r="927" spans="3:60" ht="20.100000000000001" customHeight="1">
      <c r="C927" s="18">
        <v>73004101</v>
      </c>
      <c r="D927" s="12" t="s">
        <v>628</v>
      </c>
      <c r="E927" s="18">
        <v>1</v>
      </c>
      <c r="F927" s="18">
        <v>60010500</v>
      </c>
      <c r="G927" s="18">
        <v>0</v>
      </c>
      <c r="H927" s="13">
        <v>0</v>
      </c>
      <c r="I927" s="18">
        <v>1</v>
      </c>
      <c r="J927" s="18">
        <v>0</v>
      </c>
      <c r="K927" s="18">
        <v>0</v>
      </c>
      <c r="L927" s="18">
        <v>0</v>
      </c>
      <c r="M927" s="18">
        <v>0</v>
      </c>
      <c r="N927" s="18">
        <v>1</v>
      </c>
      <c r="O927" s="18">
        <v>2</v>
      </c>
      <c r="P927" s="18">
        <v>0.95</v>
      </c>
      <c r="Q927" s="18">
        <v>0</v>
      </c>
      <c r="R927" s="6">
        <v>0</v>
      </c>
      <c r="S927" s="13">
        <v>0</v>
      </c>
      <c r="T927" s="11">
        <v>1</v>
      </c>
      <c r="U927" s="18">
        <v>1</v>
      </c>
      <c r="V927" s="18">
        <v>0</v>
      </c>
      <c r="W927" s="18">
        <v>3</v>
      </c>
      <c r="X927" s="18">
        <v>0</v>
      </c>
      <c r="Y927" s="18">
        <v>0</v>
      </c>
      <c r="Z927" s="18">
        <v>0</v>
      </c>
      <c r="AA927" s="18">
        <v>0</v>
      </c>
      <c r="AB927" s="11">
        <v>0</v>
      </c>
      <c r="AC927" s="18">
        <v>0</v>
      </c>
      <c r="AD927" s="18">
        <v>10</v>
      </c>
      <c r="AE927" s="18">
        <v>0</v>
      </c>
      <c r="AF927" s="18">
        <v>0</v>
      </c>
      <c r="AG927" s="6">
        <v>7</v>
      </c>
      <c r="AH927" s="6">
        <v>0</v>
      </c>
      <c r="AI927" s="6">
        <v>0</v>
      </c>
      <c r="AJ927" s="18">
        <v>0</v>
      </c>
      <c r="AK927" s="18">
        <v>0</v>
      </c>
      <c r="AL927" s="18">
        <v>0</v>
      </c>
      <c r="AM927" s="18">
        <v>0</v>
      </c>
      <c r="AN927" s="18">
        <v>1000</v>
      </c>
      <c r="AO927" s="18">
        <v>0.5</v>
      </c>
      <c r="AP927" s="18">
        <v>0</v>
      </c>
      <c r="AQ927" s="6">
        <v>0</v>
      </c>
      <c r="AR927" s="18">
        <v>0</v>
      </c>
      <c r="AS927" s="19" t="s">
        <v>483</v>
      </c>
      <c r="AT927" s="18">
        <v>0</v>
      </c>
      <c r="AU927" s="18">
        <v>10007001</v>
      </c>
      <c r="AV927" s="18">
        <v>0</v>
      </c>
      <c r="AW927" s="19" t="s">
        <v>139</v>
      </c>
      <c r="AX927" s="19" t="s">
        <v>137</v>
      </c>
      <c r="AY927" s="13">
        <v>0</v>
      </c>
      <c r="AZ927" s="13">
        <v>0</v>
      </c>
      <c r="BA927" s="58" t="s">
        <v>1148</v>
      </c>
      <c r="BB927" s="18">
        <v>0</v>
      </c>
      <c r="BC927" s="11">
        <v>0</v>
      </c>
      <c r="BD927" s="18">
        <v>0</v>
      </c>
      <c r="BE927" s="18">
        <v>0</v>
      </c>
      <c r="BF927" s="18">
        <v>0</v>
      </c>
      <c r="BG927" s="18">
        <v>0</v>
      </c>
      <c r="BH927" s="9">
        <v>0</v>
      </c>
    </row>
    <row r="928" spans="3:60" ht="20.100000000000001" customHeight="1">
      <c r="C928" s="18">
        <v>73004102</v>
      </c>
      <c r="D928" s="12" t="s">
        <v>369</v>
      </c>
      <c r="E928" s="18">
        <v>1</v>
      </c>
      <c r="F928" s="11">
        <v>60010300</v>
      </c>
      <c r="G928" s="18">
        <v>0</v>
      </c>
      <c r="H928" s="13">
        <v>0</v>
      </c>
      <c r="I928" s="18">
        <v>1</v>
      </c>
      <c r="J928" s="18">
        <v>0</v>
      </c>
      <c r="K928" s="18">
        <v>0</v>
      </c>
      <c r="L928" s="11">
        <v>0</v>
      </c>
      <c r="M928" s="11">
        <v>0</v>
      </c>
      <c r="N928" s="11">
        <v>1</v>
      </c>
      <c r="O928" s="11">
        <v>2</v>
      </c>
      <c r="P928" s="11">
        <v>0.9</v>
      </c>
      <c r="Q928" s="11">
        <v>0</v>
      </c>
      <c r="R928" s="6">
        <v>0</v>
      </c>
      <c r="S928" s="11">
        <v>0</v>
      </c>
      <c r="T928" s="11">
        <v>1</v>
      </c>
      <c r="U928" s="11">
        <v>2</v>
      </c>
      <c r="V928" s="11">
        <v>0</v>
      </c>
      <c r="W928" s="11">
        <v>0</v>
      </c>
      <c r="X928" s="11">
        <v>0</v>
      </c>
      <c r="Y928" s="11">
        <v>0</v>
      </c>
      <c r="Z928" s="11">
        <v>0</v>
      </c>
      <c r="AA928" s="11">
        <v>0</v>
      </c>
      <c r="AB928" s="11">
        <v>0</v>
      </c>
      <c r="AC928" s="11">
        <v>0</v>
      </c>
      <c r="AD928" s="11">
        <v>30</v>
      </c>
      <c r="AE928" s="11">
        <v>0</v>
      </c>
      <c r="AF928" s="11">
        <v>0</v>
      </c>
      <c r="AG928" s="6">
        <v>2</v>
      </c>
      <c r="AH928" s="6">
        <v>2</v>
      </c>
      <c r="AI928" s="6">
        <v>1.5</v>
      </c>
      <c r="AJ928" s="11">
        <v>0</v>
      </c>
      <c r="AK928" s="11">
        <v>0</v>
      </c>
      <c r="AL928" s="11">
        <v>0</v>
      </c>
      <c r="AM928" s="11">
        <v>1</v>
      </c>
      <c r="AN928" s="11">
        <v>3000</v>
      </c>
      <c r="AO928" s="11">
        <v>0.5</v>
      </c>
      <c r="AP928" s="11">
        <v>0</v>
      </c>
      <c r="AQ928" s="6">
        <v>0</v>
      </c>
      <c r="AR928" s="11" t="s">
        <v>137</v>
      </c>
      <c r="AS928" s="19" t="s">
        <v>138</v>
      </c>
      <c r="AT928" s="11" t="s">
        <v>367</v>
      </c>
      <c r="AU928" s="18">
        <v>0</v>
      </c>
      <c r="AV928" s="18">
        <v>0</v>
      </c>
      <c r="AW928" s="12" t="s">
        <v>326</v>
      </c>
      <c r="AX928" s="11" t="s">
        <v>1149</v>
      </c>
      <c r="AY928" s="13">
        <v>0</v>
      </c>
      <c r="AZ928" s="13">
        <v>0</v>
      </c>
      <c r="BA928" s="37" t="s">
        <v>1150</v>
      </c>
      <c r="BB928" s="11">
        <v>0</v>
      </c>
      <c r="BC928" s="11">
        <v>0</v>
      </c>
      <c r="BD928" s="11">
        <v>0</v>
      </c>
      <c r="BE928" s="11">
        <v>0</v>
      </c>
      <c r="BF928" s="11">
        <v>0</v>
      </c>
      <c r="BG928" s="11">
        <v>0</v>
      </c>
      <c r="BH928" s="9">
        <v>0</v>
      </c>
    </row>
    <row r="929" spans="2:60" ht="20.100000000000001" customHeight="1">
      <c r="C929" s="18">
        <v>73004103</v>
      </c>
      <c r="D929" s="12" t="s">
        <v>569</v>
      </c>
      <c r="E929" s="18">
        <v>1</v>
      </c>
      <c r="F929" s="11">
        <v>60010100</v>
      </c>
      <c r="G929" s="18">
        <v>0</v>
      </c>
      <c r="H929" s="13">
        <v>0</v>
      </c>
      <c r="I929" s="18">
        <v>1</v>
      </c>
      <c r="J929" s="18">
        <v>0</v>
      </c>
      <c r="K929" s="18">
        <v>0</v>
      </c>
      <c r="L929" s="11">
        <v>0</v>
      </c>
      <c r="M929" s="11">
        <v>0</v>
      </c>
      <c r="N929" s="11">
        <v>1</v>
      </c>
      <c r="O929" s="11">
        <v>1</v>
      </c>
      <c r="P929" s="11">
        <v>1</v>
      </c>
      <c r="Q929" s="11">
        <v>0</v>
      </c>
      <c r="R929" s="6">
        <v>0</v>
      </c>
      <c r="S929" s="11">
        <v>0</v>
      </c>
      <c r="T929" s="11">
        <v>1</v>
      </c>
      <c r="U929" s="11">
        <v>2</v>
      </c>
      <c r="V929" s="11">
        <v>0</v>
      </c>
      <c r="W929" s="11">
        <v>2</v>
      </c>
      <c r="X929" s="11">
        <v>0</v>
      </c>
      <c r="Y929" s="11">
        <v>1</v>
      </c>
      <c r="Z929" s="11">
        <v>0</v>
      </c>
      <c r="AA929" s="11">
        <v>0</v>
      </c>
      <c r="AB929" s="11">
        <v>0</v>
      </c>
      <c r="AC929" s="11">
        <v>0</v>
      </c>
      <c r="AD929" s="11">
        <v>10</v>
      </c>
      <c r="AE929" s="11">
        <v>2</v>
      </c>
      <c r="AF929" s="11" t="s">
        <v>146</v>
      </c>
      <c r="AG929" s="6">
        <v>0</v>
      </c>
      <c r="AH929" s="6">
        <v>2</v>
      </c>
      <c r="AI929" s="6">
        <v>1.5</v>
      </c>
      <c r="AJ929" s="11">
        <v>0</v>
      </c>
      <c r="AK929" s="11">
        <v>0</v>
      </c>
      <c r="AL929" s="11">
        <v>0</v>
      </c>
      <c r="AM929" s="11">
        <v>1.5</v>
      </c>
      <c r="AN929" s="11">
        <v>10000</v>
      </c>
      <c r="AO929" s="11">
        <v>1</v>
      </c>
      <c r="AP929" s="11">
        <v>5</v>
      </c>
      <c r="AQ929" s="6">
        <v>0</v>
      </c>
      <c r="AR929" s="11" t="s">
        <v>137</v>
      </c>
      <c r="AS929" s="19" t="s">
        <v>335</v>
      </c>
      <c r="AT929" s="11" t="s">
        <v>374</v>
      </c>
      <c r="AU929" s="18">
        <v>10000007</v>
      </c>
      <c r="AV929" s="18">
        <v>70302003</v>
      </c>
      <c r="AW929" s="19" t="s">
        <v>514</v>
      </c>
      <c r="AX929" s="13">
        <v>0</v>
      </c>
      <c r="AY929" s="13">
        <v>0</v>
      </c>
      <c r="AZ929" s="13">
        <v>0</v>
      </c>
      <c r="BA929" s="37" t="s">
        <v>1065</v>
      </c>
      <c r="BB929" s="11">
        <v>1</v>
      </c>
      <c r="BC929" s="11">
        <v>0</v>
      </c>
      <c r="BD929" s="11">
        <v>0</v>
      </c>
      <c r="BE929" s="11">
        <v>0</v>
      </c>
      <c r="BF929" s="11">
        <v>0</v>
      </c>
      <c r="BG929" s="11">
        <v>0</v>
      </c>
      <c r="BH929" s="9">
        <v>0</v>
      </c>
    </row>
    <row r="930" spans="2:60" ht="20.100000000000001" customHeight="1">
      <c r="C930" s="18">
        <v>73004201</v>
      </c>
      <c r="D930" s="12" t="s">
        <v>973</v>
      </c>
      <c r="E930" s="11">
        <v>1</v>
      </c>
      <c r="F930" s="11">
        <v>60010100</v>
      </c>
      <c r="G930" s="18">
        <v>0</v>
      </c>
      <c r="H930" s="13">
        <v>0</v>
      </c>
      <c r="I930" s="18">
        <v>1</v>
      </c>
      <c r="J930" s="18">
        <v>0</v>
      </c>
      <c r="K930" s="18">
        <v>0</v>
      </c>
      <c r="L930" s="11">
        <v>0</v>
      </c>
      <c r="M930" s="11">
        <v>0</v>
      </c>
      <c r="N930" s="11">
        <v>1</v>
      </c>
      <c r="O930" s="11">
        <v>1</v>
      </c>
      <c r="P930" s="11">
        <v>0.3</v>
      </c>
      <c r="Q930" s="11">
        <v>0</v>
      </c>
      <c r="R930" s="6">
        <v>101</v>
      </c>
      <c r="S930" s="11">
        <v>0</v>
      </c>
      <c r="T930" s="11">
        <v>1</v>
      </c>
      <c r="U930" s="11">
        <v>2</v>
      </c>
      <c r="V930" s="11">
        <v>0</v>
      </c>
      <c r="W930" s="11">
        <v>3</v>
      </c>
      <c r="X930" s="11">
        <v>0</v>
      </c>
      <c r="Y930" s="11">
        <v>0</v>
      </c>
      <c r="Z930" s="11">
        <v>0</v>
      </c>
      <c r="AA930" s="11">
        <v>0</v>
      </c>
      <c r="AB930" s="11">
        <v>0</v>
      </c>
      <c r="AC930" s="11">
        <v>0</v>
      </c>
      <c r="AD930" s="11">
        <v>12</v>
      </c>
      <c r="AE930" s="11">
        <v>1</v>
      </c>
      <c r="AF930" s="11">
        <v>3</v>
      </c>
      <c r="AG930" s="6">
        <v>6</v>
      </c>
      <c r="AH930" s="6">
        <v>1</v>
      </c>
      <c r="AI930" s="6">
        <v>1.5</v>
      </c>
      <c r="AJ930" s="11">
        <v>0</v>
      </c>
      <c r="AK930" s="11">
        <v>0</v>
      </c>
      <c r="AL930" s="11">
        <v>0</v>
      </c>
      <c r="AM930" s="11">
        <v>3</v>
      </c>
      <c r="AN930" s="11">
        <v>5000</v>
      </c>
      <c r="AO930" s="11">
        <v>3</v>
      </c>
      <c r="AP930" s="11">
        <v>0</v>
      </c>
      <c r="AQ930" s="6">
        <v>0</v>
      </c>
      <c r="AR930" s="11" t="s">
        <v>137</v>
      </c>
      <c r="AS930" s="19" t="s">
        <v>179</v>
      </c>
      <c r="AT930" s="11" t="s">
        <v>374</v>
      </c>
      <c r="AU930" s="18">
        <v>10000007</v>
      </c>
      <c r="AV930" s="18">
        <v>70103003</v>
      </c>
      <c r="AW930" s="12" t="s">
        <v>139</v>
      </c>
      <c r="AX930" s="11" t="s">
        <v>1151</v>
      </c>
      <c r="AY930" s="13">
        <v>0</v>
      </c>
      <c r="AZ930" s="13">
        <v>0</v>
      </c>
      <c r="BA930" s="37" t="s">
        <v>975</v>
      </c>
      <c r="BB930" s="11">
        <v>0</v>
      </c>
      <c r="BC930" s="11">
        <v>0</v>
      </c>
      <c r="BD930" s="11">
        <v>0</v>
      </c>
      <c r="BE930" s="11">
        <v>0</v>
      </c>
      <c r="BF930" s="11">
        <v>0</v>
      </c>
      <c r="BG930" s="11">
        <v>0</v>
      </c>
      <c r="BH930" s="9">
        <v>0</v>
      </c>
    </row>
    <row r="931" spans="2:60" ht="20.100000000000001" customHeight="1">
      <c r="C931" s="18">
        <v>73004202</v>
      </c>
      <c r="D931" s="12" t="s">
        <v>628</v>
      </c>
      <c r="E931" s="18">
        <v>1</v>
      </c>
      <c r="F931" s="18">
        <v>60010500</v>
      </c>
      <c r="G931" s="18">
        <v>0</v>
      </c>
      <c r="H931" s="13">
        <v>0</v>
      </c>
      <c r="I931" s="18">
        <v>1</v>
      </c>
      <c r="J931" s="18">
        <v>0</v>
      </c>
      <c r="K931" s="18">
        <v>0</v>
      </c>
      <c r="L931" s="18">
        <v>0</v>
      </c>
      <c r="M931" s="18">
        <v>0</v>
      </c>
      <c r="N931" s="18">
        <v>1</v>
      </c>
      <c r="O931" s="18">
        <v>2</v>
      </c>
      <c r="P931" s="18">
        <v>0.95</v>
      </c>
      <c r="Q931" s="18">
        <v>0</v>
      </c>
      <c r="R931" s="6">
        <v>0</v>
      </c>
      <c r="S931" s="13">
        <v>0</v>
      </c>
      <c r="T931" s="11">
        <v>1</v>
      </c>
      <c r="U931" s="18">
        <v>1</v>
      </c>
      <c r="V931" s="18">
        <v>0</v>
      </c>
      <c r="W931" s="18">
        <v>3</v>
      </c>
      <c r="X931" s="18">
        <v>0</v>
      </c>
      <c r="Y931" s="18">
        <v>0</v>
      </c>
      <c r="Z931" s="18">
        <v>0</v>
      </c>
      <c r="AA931" s="18">
        <v>0</v>
      </c>
      <c r="AB931" s="11">
        <v>0</v>
      </c>
      <c r="AC931" s="18">
        <v>0</v>
      </c>
      <c r="AD931" s="18">
        <v>10</v>
      </c>
      <c r="AE931" s="18">
        <v>0</v>
      </c>
      <c r="AF931" s="18">
        <v>0</v>
      </c>
      <c r="AG931" s="6">
        <v>7</v>
      </c>
      <c r="AH931" s="6">
        <v>0</v>
      </c>
      <c r="AI931" s="6">
        <v>0</v>
      </c>
      <c r="AJ931" s="18">
        <v>0</v>
      </c>
      <c r="AK931" s="18">
        <v>0</v>
      </c>
      <c r="AL931" s="18">
        <v>0</v>
      </c>
      <c r="AM931" s="18">
        <v>0</v>
      </c>
      <c r="AN931" s="18">
        <v>1000</v>
      </c>
      <c r="AO931" s="18">
        <v>0.5</v>
      </c>
      <c r="AP931" s="18">
        <v>0</v>
      </c>
      <c r="AQ931" s="6">
        <v>0</v>
      </c>
      <c r="AR931" s="18">
        <v>0</v>
      </c>
      <c r="AS931" s="19" t="s">
        <v>483</v>
      </c>
      <c r="AT931" s="18">
        <v>0</v>
      </c>
      <c r="AU931" s="18">
        <v>10007001</v>
      </c>
      <c r="AV931" s="18">
        <v>0</v>
      </c>
      <c r="AW931" s="19" t="s">
        <v>139</v>
      </c>
      <c r="AX931" s="19" t="s">
        <v>137</v>
      </c>
      <c r="AY931" s="13">
        <v>0</v>
      </c>
      <c r="AZ931" s="13">
        <v>0</v>
      </c>
      <c r="BA931" s="58" t="s">
        <v>1148</v>
      </c>
      <c r="BB931" s="18">
        <v>0</v>
      </c>
      <c r="BC931" s="11">
        <v>0</v>
      </c>
      <c r="BD931" s="18">
        <v>0</v>
      </c>
      <c r="BE931" s="18">
        <v>0</v>
      </c>
      <c r="BF931" s="18">
        <v>0</v>
      </c>
      <c r="BG931" s="18">
        <v>0</v>
      </c>
      <c r="BH931" s="9">
        <v>0</v>
      </c>
    </row>
    <row r="932" spans="2:60" ht="19.5" customHeight="1">
      <c r="C932" s="18">
        <v>73004203</v>
      </c>
      <c r="D932" s="12" t="s">
        <v>1049</v>
      </c>
      <c r="E932" s="18">
        <v>1</v>
      </c>
      <c r="F932" s="11">
        <v>60010100</v>
      </c>
      <c r="G932" s="18">
        <v>0</v>
      </c>
      <c r="H932" s="13">
        <v>0</v>
      </c>
      <c r="I932" s="18">
        <v>1</v>
      </c>
      <c r="J932" s="18">
        <v>0</v>
      </c>
      <c r="K932" s="18">
        <v>0</v>
      </c>
      <c r="L932" s="11">
        <v>0</v>
      </c>
      <c r="M932" s="11">
        <v>0</v>
      </c>
      <c r="N932" s="11">
        <v>1</v>
      </c>
      <c r="O932" s="11">
        <v>2</v>
      </c>
      <c r="P932" s="11">
        <v>0.9</v>
      </c>
      <c r="Q932" s="11">
        <v>0</v>
      </c>
      <c r="R932" s="6">
        <v>101</v>
      </c>
      <c r="S932" s="11">
        <v>0</v>
      </c>
      <c r="T932" s="11">
        <v>1</v>
      </c>
      <c r="U932" s="11">
        <v>2</v>
      </c>
      <c r="V932" s="11">
        <v>0</v>
      </c>
      <c r="W932" s="11">
        <v>3</v>
      </c>
      <c r="X932" s="11">
        <v>0</v>
      </c>
      <c r="Y932" s="11">
        <v>1</v>
      </c>
      <c r="Z932" s="11">
        <v>0</v>
      </c>
      <c r="AA932" s="11">
        <v>0</v>
      </c>
      <c r="AB932" s="11">
        <v>0</v>
      </c>
      <c r="AC932" s="11">
        <v>0</v>
      </c>
      <c r="AD932" s="11">
        <v>15</v>
      </c>
      <c r="AE932" s="11">
        <v>1</v>
      </c>
      <c r="AF932" s="11" t="s">
        <v>373</v>
      </c>
      <c r="AG932" s="6">
        <v>1</v>
      </c>
      <c r="AH932" s="6">
        <v>1</v>
      </c>
      <c r="AI932" s="6">
        <v>3</v>
      </c>
      <c r="AJ932" s="11">
        <v>0</v>
      </c>
      <c r="AK932" s="11">
        <v>0</v>
      </c>
      <c r="AL932" s="11">
        <v>0</v>
      </c>
      <c r="AM932" s="11">
        <v>3</v>
      </c>
      <c r="AN932" s="11">
        <v>5000</v>
      </c>
      <c r="AO932" s="11">
        <v>2.5</v>
      </c>
      <c r="AP932" s="11">
        <v>0</v>
      </c>
      <c r="AQ932" s="6">
        <v>0</v>
      </c>
      <c r="AR932" s="11" t="s">
        <v>1001</v>
      </c>
      <c r="AS932" s="19" t="s">
        <v>179</v>
      </c>
      <c r="AT932" s="11" t="s">
        <v>374</v>
      </c>
      <c r="AU932" s="18">
        <v>10000007</v>
      </c>
      <c r="AV932" s="18">
        <v>70403003</v>
      </c>
      <c r="AW932" s="12" t="s">
        <v>139</v>
      </c>
      <c r="AX932" s="11">
        <v>0</v>
      </c>
      <c r="AY932" s="13">
        <v>0</v>
      </c>
      <c r="AZ932" s="13">
        <v>0</v>
      </c>
      <c r="BA932" s="37" t="s">
        <v>1068</v>
      </c>
      <c r="BB932" s="11">
        <v>0</v>
      </c>
      <c r="BC932" s="11">
        <v>0</v>
      </c>
      <c r="BD932" s="11">
        <v>0</v>
      </c>
      <c r="BE932" s="11">
        <v>0</v>
      </c>
      <c r="BF932" s="11">
        <v>0</v>
      </c>
      <c r="BG932" s="11">
        <v>0</v>
      </c>
      <c r="BH932" s="9">
        <v>0</v>
      </c>
    </row>
    <row r="933" spans="2:60" ht="19.5" customHeight="1">
      <c r="C933" s="18">
        <v>73004204</v>
      </c>
      <c r="D933" s="12" t="s">
        <v>1083</v>
      </c>
      <c r="E933" s="18">
        <v>1</v>
      </c>
      <c r="F933" s="11">
        <v>60010100</v>
      </c>
      <c r="G933" s="18">
        <v>0</v>
      </c>
      <c r="H933" s="13">
        <v>0</v>
      </c>
      <c r="I933" s="18">
        <v>1</v>
      </c>
      <c r="J933" s="18">
        <v>0</v>
      </c>
      <c r="K933" s="18">
        <v>0</v>
      </c>
      <c r="L933" s="11">
        <v>0</v>
      </c>
      <c r="M933" s="11">
        <v>0</v>
      </c>
      <c r="N933" s="11">
        <v>1</v>
      </c>
      <c r="O933" s="11">
        <v>1</v>
      </c>
      <c r="P933" s="11">
        <v>0.3</v>
      </c>
      <c r="Q933" s="11">
        <v>0</v>
      </c>
      <c r="R933" s="6">
        <v>101</v>
      </c>
      <c r="S933" s="11">
        <v>0</v>
      </c>
      <c r="T933" s="11">
        <v>1</v>
      </c>
      <c r="U933" s="11">
        <v>2</v>
      </c>
      <c r="V933" s="11">
        <v>0</v>
      </c>
      <c r="W933" s="11">
        <v>1</v>
      </c>
      <c r="X933" s="11">
        <v>0</v>
      </c>
      <c r="Y933" s="11">
        <v>1</v>
      </c>
      <c r="Z933" s="11">
        <v>0</v>
      </c>
      <c r="AA933" s="11">
        <v>0</v>
      </c>
      <c r="AB933" s="11">
        <v>0</v>
      </c>
      <c r="AC933" s="11">
        <v>0</v>
      </c>
      <c r="AD933" s="11">
        <v>30</v>
      </c>
      <c r="AE933" s="11">
        <v>1</v>
      </c>
      <c r="AF933" s="11" t="s">
        <v>496</v>
      </c>
      <c r="AG933" s="6">
        <v>0</v>
      </c>
      <c r="AH933" s="6">
        <v>0</v>
      </c>
      <c r="AI933" s="6">
        <v>0</v>
      </c>
      <c r="AJ933" s="11">
        <v>0</v>
      </c>
      <c r="AK933" s="11">
        <v>0</v>
      </c>
      <c r="AL933" s="11">
        <v>0</v>
      </c>
      <c r="AM933" s="11">
        <v>0.5</v>
      </c>
      <c r="AN933" s="11">
        <v>999999</v>
      </c>
      <c r="AO933" s="11">
        <v>0.5</v>
      </c>
      <c r="AP933" s="11">
        <v>0</v>
      </c>
      <c r="AQ933" s="6">
        <v>0</v>
      </c>
      <c r="AR933" s="82" t="s">
        <v>997</v>
      </c>
      <c r="AS933" s="19" t="s">
        <v>196</v>
      </c>
      <c r="AT933" s="11" t="s">
        <v>374</v>
      </c>
      <c r="AU933" s="18">
        <v>10000007</v>
      </c>
      <c r="AV933" s="18">
        <v>70202004</v>
      </c>
      <c r="AW933" s="19" t="s">
        <v>212</v>
      </c>
      <c r="AX933" s="19" t="s">
        <v>242</v>
      </c>
      <c r="AY933" s="13">
        <v>0</v>
      </c>
      <c r="AZ933" s="13">
        <v>0</v>
      </c>
      <c r="BA933" s="37" t="s">
        <v>1131</v>
      </c>
      <c r="BB933" s="11">
        <v>0</v>
      </c>
      <c r="BC933" s="11">
        <v>0</v>
      </c>
      <c r="BD933" s="11">
        <v>0</v>
      </c>
      <c r="BE933" s="11">
        <v>0</v>
      </c>
      <c r="BF933" s="11">
        <v>0</v>
      </c>
      <c r="BG933" s="11">
        <v>0</v>
      </c>
      <c r="BH933" s="9">
        <v>0</v>
      </c>
    </row>
    <row r="934" spans="2:60" ht="20.100000000000001" customHeight="1">
      <c r="C934" s="18">
        <v>73004301</v>
      </c>
      <c r="D934" s="12" t="s">
        <v>1152</v>
      </c>
      <c r="E934" s="18">
        <v>1</v>
      </c>
      <c r="F934" s="11">
        <v>60010100</v>
      </c>
      <c r="G934" s="18">
        <v>0</v>
      </c>
      <c r="H934" s="13">
        <v>0</v>
      </c>
      <c r="I934" s="18">
        <v>1</v>
      </c>
      <c r="J934" s="18">
        <v>0</v>
      </c>
      <c r="K934" s="18">
        <v>0</v>
      </c>
      <c r="L934" s="11">
        <v>0</v>
      </c>
      <c r="M934" s="11">
        <v>0</v>
      </c>
      <c r="N934" s="11">
        <v>1</v>
      </c>
      <c r="O934" s="11">
        <v>1</v>
      </c>
      <c r="P934" s="11">
        <v>1</v>
      </c>
      <c r="Q934" s="11">
        <v>0</v>
      </c>
      <c r="R934" s="6">
        <v>0</v>
      </c>
      <c r="S934" s="11">
        <v>0</v>
      </c>
      <c r="T934" s="11">
        <v>1</v>
      </c>
      <c r="U934" s="11">
        <v>2</v>
      </c>
      <c r="V934" s="11">
        <v>0</v>
      </c>
      <c r="W934" s="11">
        <v>2</v>
      </c>
      <c r="X934" s="11">
        <v>0</v>
      </c>
      <c r="Y934" s="11">
        <v>1</v>
      </c>
      <c r="Z934" s="11">
        <v>0</v>
      </c>
      <c r="AA934" s="11">
        <v>0</v>
      </c>
      <c r="AB934" s="11">
        <v>0</v>
      </c>
      <c r="AC934" s="11">
        <v>0</v>
      </c>
      <c r="AD934" s="11">
        <v>10</v>
      </c>
      <c r="AE934" s="11">
        <v>2</v>
      </c>
      <c r="AF934" s="11" t="s">
        <v>146</v>
      </c>
      <c r="AG934" s="6">
        <v>0</v>
      </c>
      <c r="AH934" s="6">
        <v>2</v>
      </c>
      <c r="AI934" s="6">
        <v>1.5</v>
      </c>
      <c r="AJ934" s="11">
        <v>0</v>
      </c>
      <c r="AK934" s="11">
        <v>0</v>
      </c>
      <c r="AL934" s="11">
        <v>0</v>
      </c>
      <c r="AM934" s="11">
        <v>1.5</v>
      </c>
      <c r="AN934" s="11">
        <v>10000</v>
      </c>
      <c r="AO934" s="11">
        <v>1</v>
      </c>
      <c r="AP934" s="11">
        <v>5</v>
      </c>
      <c r="AQ934" s="6">
        <v>0</v>
      </c>
      <c r="AR934" s="11" t="s">
        <v>137</v>
      </c>
      <c r="AS934" s="19" t="s">
        <v>335</v>
      </c>
      <c r="AT934" s="11" t="s">
        <v>374</v>
      </c>
      <c r="AU934" s="18">
        <v>10000007</v>
      </c>
      <c r="AV934" s="18">
        <v>70302003</v>
      </c>
      <c r="AW934" s="19" t="s">
        <v>514</v>
      </c>
      <c r="AX934" s="13">
        <v>0</v>
      </c>
      <c r="AY934" s="13">
        <v>0</v>
      </c>
      <c r="AZ934" s="13">
        <v>0</v>
      </c>
      <c r="BA934" s="37" t="s">
        <v>1065</v>
      </c>
      <c r="BB934" s="11">
        <v>0</v>
      </c>
      <c r="BC934" s="11">
        <v>0</v>
      </c>
      <c r="BD934" s="11">
        <v>0</v>
      </c>
      <c r="BE934" s="11">
        <v>0</v>
      </c>
      <c r="BF934" s="11">
        <v>0</v>
      </c>
      <c r="BG934" s="11">
        <v>0</v>
      </c>
      <c r="BH934" s="9">
        <v>0</v>
      </c>
    </row>
    <row r="935" spans="2:60" ht="20.100000000000001" customHeight="1">
      <c r="C935" s="18">
        <v>73004302</v>
      </c>
      <c r="D935" s="12" t="s">
        <v>1152</v>
      </c>
      <c r="E935" s="18">
        <v>1</v>
      </c>
      <c r="F935" s="11">
        <v>60010100</v>
      </c>
      <c r="G935" s="18">
        <v>0</v>
      </c>
      <c r="H935" s="13">
        <v>0</v>
      </c>
      <c r="I935" s="18">
        <v>1</v>
      </c>
      <c r="J935" s="18">
        <v>0</v>
      </c>
      <c r="K935" s="18">
        <v>0</v>
      </c>
      <c r="L935" s="11">
        <v>0</v>
      </c>
      <c r="M935" s="11">
        <v>0</v>
      </c>
      <c r="N935" s="11">
        <v>1</v>
      </c>
      <c r="O935" s="11">
        <v>1</v>
      </c>
      <c r="P935" s="11">
        <v>1</v>
      </c>
      <c r="Q935" s="11">
        <v>0</v>
      </c>
      <c r="R935" s="6">
        <v>0</v>
      </c>
      <c r="S935" s="11">
        <v>0</v>
      </c>
      <c r="T935" s="11">
        <v>1</v>
      </c>
      <c r="U935" s="11">
        <v>2</v>
      </c>
      <c r="V935" s="11">
        <v>0</v>
      </c>
      <c r="W935" s="11">
        <v>2</v>
      </c>
      <c r="X935" s="11">
        <v>0</v>
      </c>
      <c r="Y935" s="11">
        <v>1</v>
      </c>
      <c r="Z935" s="11">
        <v>0</v>
      </c>
      <c r="AA935" s="11">
        <v>0</v>
      </c>
      <c r="AB935" s="11">
        <v>0</v>
      </c>
      <c r="AC935" s="11">
        <v>0</v>
      </c>
      <c r="AD935" s="11">
        <v>10</v>
      </c>
      <c r="AE935" s="11">
        <v>2</v>
      </c>
      <c r="AF935" s="11" t="s">
        <v>146</v>
      </c>
      <c r="AG935" s="6">
        <v>0</v>
      </c>
      <c r="AH935" s="6">
        <v>2</v>
      </c>
      <c r="AI935" s="6">
        <v>1.5</v>
      </c>
      <c r="AJ935" s="11">
        <v>0</v>
      </c>
      <c r="AK935" s="11">
        <v>0</v>
      </c>
      <c r="AL935" s="11">
        <v>0</v>
      </c>
      <c r="AM935" s="11">
        <v>1.5</v>
      </c>
      <c r="AN935" s="11">
        <v>10000</v>
      </c>
      <c r="AO935" s="11">
        <v>1</v>
      </c>
      <c r="AP935" s="11">
        <v>5</v>
      </c>
      <c r="AQ935" s="6">
        <v>0</v>
      </c>
      <c r="AR935" s="11" t="s">
        <v>137</v>
      </c>
      <c r="AS935" s="19" t="s">
        <v>335</v>
      </c>
      <c r="AT935" s="11" t="s">
        <v>374</v>
      </c>
      <c r="AU935" s="18">
        <v>10000007</v>
      </c>
      <c r="AV935" s="18">
        <v>70302003</v>
      </c>
      <c r="AW935" s="19" t="s">
        <v>514</v>
      </c>
      <c r="AX935" s="13" t="s">
        <v>1153</v>
      </c>
      <c r="AY935" s="13">
        <v>0</v>
      </c>
      <c r="AZ935" s="13">
        <v>0</v>
      </c>
      <c r="BA935" s="37" t="s">
        <v>1065</v>
      </c>
      <c r="BB935" s="11">
        <v>0</v>
      </c>
      <c r="BC935" s="11">
        <v>0</v>
      </c>
      <c r="BD935" s="11">
        <v>0</v>
      </c>
      <c r="BE935" s="11">
        <v>0</v>
      </c>
      <c r="BF935" s="11">
        <v>0</v>
      </c>
      <c r="BG935" s="11">
        <v>0</v>
      </c>
      <c r="BH935" s="9">
        <v>0</v>
      </c>
    </row>
    <row r="936" spans="2:60" ht="19.5" customHeight="1">
      <c r="C936" s="18">
        <v>73004303</v>
      </c>
      <c r="D936" s="12" t="s">
        <v>1049</v>
      </c>
      <c r="E936" s="18">
        <v>1</v>
      </c>
      <c r="F936" s="11">
        <v>60010100</v>
      </c>
      <c r="G936" s="18">
        <v>0</v>
      </c>
      <c r="H936" s="13">
        <v>0</v>
      </c>
      <c r="I936" s="18">
        <v>1</v>
      </c>
      <c r="J936" s="18">
        <v>0</v>
      </c>
      <c r="K936" s="18">
        <v>0</v>
      </c>
      <c r="L936" s="11">
        <v>0</v>
      </c>
      <c r="M936" s="11">
        <v>0</v>
      </c>
      <c r="N936" s="11">
        <v>1</v>
      </c>
      <c r="O936" s="11">
        <v>2</v>
      </c>
      <c r="P936" s="11">
        <v>0.9</v>
      </c>
      <c r="Q936" s="11">
        <v>0</v>
      </c>
      <c r="R936" s="6">
        <v>101</v>
      </c>
      <c r="S936" s="11">
        <v>0</v>
      </c>
      <c r="T936" s="11">
        <v>1</v>
      </c>
      <c r="U936" s="11">
        <v>2</v>
      </c>
      <c r="V936" s="11">
        <v>0</v>
      </c>
      <c r="W936" s="11">
        <v>3</v>
      </c>
      <c r="X936" s="11">
        <v>0</v>
      </c>
      <c r="Y936" s="11">
        <v>1</v>
      </c>
      <c r="Z936" s="11">
        <v>0</v>
      </c>
      <c r="AA936" s="11">
        <v>0</v>
      </c>
      <c r="AB936" s="11">
        <v>0</v>
      </c>
      <c r="AC936" s="11">
        <v>0</v>
      </c>
      <c r="AD936" s="11">
        <v>15</v>
      </c>
      <c r="AE936" s="11">
        <v>1</v>
      </c>
      <c r="AF936" s="11" t="s">
        <v>373</v>
      </c>
      <c r="AG936" s="6">
        <v>1</v>
      </c>
      <c r="AH936" s="6">
        <v>1</v>
      </c>
      <c r="AI936" s="6">
        <v>3</v>
      </c>
      <c r="AJ936" s="11">
        <v>0</v>
      </c>
      <c r="AK936" s="11">
        <v>0</v>
      </c>
      <c r="AL936" s="11">
        <v>0</v>
      </c>
      <c r="AM936" s="11">
        <v>3</v>
      </c>
      <c r="AN936" s="11">
        <v>5000</v>
      </c>
      <c r="AO936" s="11">
        <v>2.5</v>
      </c>
      <c r="AP936" s="11">
        <v>0</v>
      </c>
      <c r="AQ936" s="6">
        <v>0</v>
      </c>
      <c r="AR936" s="11" t="s">
        <v>1001</v>
      </c>
      <c r="AS936" s="19" t="s">
        <v>179</v>
      </c>
      <c r="AT936" s="11" t="s">
        <v>374</v>
      </c>
      <c r="AU936" s="18">
        <v>10000007</v>
      </c>
      <c r="AV936" s="18">
        <v>70403003</v>
      </c>
      <c r="AW936" s="12" t="s">
        <v>139</v>
      </c>
      <c r="AX936" s="11">
        <v>0</v>
      </c>
      <c r="AY936" s="13">
        <v>0</v>
      </c>
      <c r="AZ936" s="13">
        <v>0</v>
      </c>
      <c r="BA936" s="37" t="s">
        <v>1068</v>
      </c>
      <c r="BB936" s="11">
        <v>0</v>
      </c>
      <c r="BC936" s="11">
        <v>0</v>
      </c>
      <c r="BD936" s="11">
        <v>0</v>
      </c>
      <c r="BE936" s="11">
        <v>0</v>
      </c>
      <c r="BF936" s="11">
        <v>0</v>
      </c>
      <c r="BG936" s="11">
        <v>0</v>
      </c>
      <c r="BH936" s="9">
        <v>0</v>
      </c>
    </row>
    <row r="937" spans="2:60" ht="20.100000000000001" customHeight="1">
      <c r="C937" s="18">
        <v>73004304</v>
      </c>
      <c r="D937" s="19" t="s">
        <v>978</v>
      </c>
      <c r="E937" s="18">
        <v>1</v>
      </c>
      <c r="F937" s="18">
        <v>60010500</v>
      </c>
      <c r="G937" s="18">
        <v>0</v>
      </c>
      <c r="H937" s="13">
        <v>0</v>
      </c>
      <c r="I937" s="18">
        <v>1</v>
      </c>
      <c r="J937" s="18">
        <v>0</v>
      </c>
      <c r="K937" s="18">
        <v>0</v>
      </c>
      <c r="L937" s="18">
        <v>0</v>
      </c>
      <c r="M937" s="18">
        <v>0</v>
      </c>
      <c r="N937" s="18">
        <v>1</v>
      </c>
      <c r="O937" s="18">
        <v>2</v>
      </c>
      <c r="P937" s="18">
        <v>0.6</v>
      </c>
      <c r="Q937" s="18">
        <v>0</v>
      </c>
      <c r="R937" s="6">
        <v>0</v>
      </c>
      <c r="S937" s="13">
        <v>0</v>
      </c>
      <c r="T937" s="11">
        <v>1</v>
      </c>
      <c r="U937" s="18">
        <v>2</v>
      </c>
      <c r="V937" s="18">
        <v>0</v>
      </c>
      <c r="W937" s="18">
        <v>0</v>
      </c>
      <c r="X937" s="18">
        <v>0</v>
      </c>
      <c r="Y937" s="18">
        <v>0</v>
      </c>
      <c r="Z937" s="18">
        <v>0</v>
      </c>
      <c r="AA937" s="18">
        <v>0</v>
      </c>
      <c r="AB937" s="18">
        <v>0</v>
      </c>
      <c r="AC937" s="18">
        <v>0</v>
      </c>
      <c r="AD937" s="11">
        <v>99999</v>
      </c>
      <c r="AE937" s="18">
        <v>0</v>
      </c>
      <c r="AF937" s="18">
        <v>0</v>
      </c>
      <c r="AG937" s="6">
        <v>2</v>
      </c>
      <c r="AH937" s="6">
        <v>0</v>
      </c>
      <c r="AI937" s="6">
        <v>0</v>
      </c>
      <c r="AJ937" s="18">
        <v>0</v>
      </c>
      <c r="AK937" s="18">
        <v>0</v>
      </c>
      <c r="AL937" s="18">
        <v>0</v>
      </c>
      <c r="AM937" s="18">
        <v>0</v>
      </c>
      <c r="AN937" s="18">
        <v>1000</v>
      </c>
      <c r="AO937" s="18">
        <v>0</v>
      </c>
      <c r="AP937" s="18">
        <v>0</v>
      </c>
      <c r="AQ937" s="6">
        <v>90104002</v>
      </c>
      <c r="AR937" s="18" t="s">
        <v>137</v>
      </c>
      <c r="AS937" s="19" t="s">
        <v>138</v>
      </c>
      <c r="AT937" s="18" t="s">
        <v>229</v>
      </c>
      <c r="AU937" s="18">
        <v>0</v>
      </c>
      <c r="AV937" s="18">
        <v>0</v>
      </c>
      <c r="AW937" s="19" t="s">
        <v>139</v>
      </c>
      <c r="AX937" s="19" t="s">
        <v>137</v>
      </c>
      <c r="AY937" s="13">
        <v>0</v>
      </c>
      <c r="AZ937" s="13">
        <v>0</v>
      </c>
      <c r="BA937" s="58" t="s">
        <v>353</v>
      </c>
      <c r="BB937" s="18">
        <v>0</v>
      </c>
      <c r="BC937" s="11">
        <v>0</v>
      </c>
      <c r="BD937" s="18">
        <v>0</v>
      </c>
      <c r="BE937" s="18">
        <v>0</v>
      </c>
      <c r="BF937" s="18">
        <v>0</v>
      </c>
      <c r="BG937" s="18">
        <v>0</v>
      </c>
      <c r="BH937" s="9">
        <v>0</v>
      </c>
    </row>
    <row r="938" spans="2:60" ht="20.100000000000001" customHeight="1">
      <c r="C938" s="18">
        <v>73004305</v>
      </c>
      <c r="D938" s="19" t="s">
        <v>1137</v>
      </c>
      <c r="E938" s="18">
        <v>1</v>
      </c>
      <c r="F938" s="18">
        <v>60010500</v>
      </c>
      <c r="G938" s="18">
        <v>0</v>
      </c>
      <c r="H938" s="13">
        <v>0</v>
      </c>
      <c r="I938" s="18">
        <v>1</v>
      </c>
      <c r="J938" s="18">
        <v>0</v>
      </c>
      <c r="K938" s="18">
        <v>0</v>
      </c>
      <c r="L938" s="18">
        <v>0</v>
      </c>
      <c r="M938" s="18">
        <v>0</v>
      </c>
      <c r="N938" s="18">
        <v>1</v>
      </c>
      <c r="O938" s="18">
        <v>2</v>
      </c>
      <c r="P938" s="18">
        <v>0.95</v>
      </c>
      <c r="Q938" s="18">
        <v>0</v>
      </c>
      <c r="R938" s="6">
        <v>101</v>
      </c>
      <c r="S938" s="13">
        <v>0</v>
      </c>
      <c r="T938" s="11">
        <v>1</v>
      </c>
      <c r="U938" s="18">
        <v>2</v>
      </c>
      <c r="V938" s="18">
        <v>0</v>
      </c>
      <c r="W938" s="18">
        <v>0</v>
      </c>
      <c r="X938" s="18">
        <v>0</v>
      </c>
      <c r="Y938" s="18">
        <v>0</v>
      </c>
      <c r="Z938" s="18">
        <v>0</v>
      </c>
      <c r="AA938" s="18">
        <v>0</v>
      </c>
      <c r="AB938" s="11">
        <v>0</v>
      </c>
      <c r="AC938" s="18">
        <v>0</v>
      </c>
      <c r="AD938" s="18">
        <v>10</v>
      </c>
      <c r="AE938" s="18">
        <v>0</v>
      </c>
      <c r="AF938" s="18">
        <v>0</v>
      </c>
      <c r="AG938" s="6">
        <v>7</v>
      </c>
      <c r="AH938" s="6">
        <v>0</v>
      </c>
      <c r="AI938" s="6">
        <v>0</v>
      </c>
      <c r="AJ938" s="18">
        <v>0</v>
      </c>
      <c r="AK938" s="18">
        <v>0</v>
      </c>
      <c r="AL938" s="18">
        <v>0</v>
      </c>
      <c r="AM938" s="18">
        <v>0</v>
      </c>
      <c r="AN938" s="18">
        <v>1000</v>
      </c>
      <c r="AO938" s="18">
        <v>0.5</v>
      </c>
      <c r="AP938" s="18">
        <v>0</v>
      </c>
      <c r="AQ938" s="6">
        <v>0</v>
      </c>
      <c r="AR938" s="83" t="s">
        <v>1154</v>
      </c>
      <c r="AS938" s="19" t="s">
        <v>483</v>
      </c>
      <c r="AT938" s="18">
        <v>0</v>
      </c>
      <c r="AU938" s="18">
        <v>10007001</v>
      </c>
      <c r="AV938" s="18">
        <v>0</v>
      </c>
      <c r="AW938" s="19" t="s">
        <v>139</v>
      </c>
      <c r="AX938" s="19" t="s">
        <v>137</v>
      </c>
      <c r="AY938" s="13">
        <v>0</v>
      </c>
      <c r="AZ938" s="13">
        <v>0</v>
      </c>
      <c r="BA938" s="58" t="s">
        <v>1138</v>
      </c>
      <c r="BB938" s="18">
        <v>0</v>
      </c>
      <c r="BC938" s="11">
        <v>0</v>
      </c>
      <c r="BD938" s="18">
        <v>0</v>
      </c>
      <c r="BE938" s="18">
        <v>0</v>
      </c>
      <c r="BF938" s="18">
        <v>0</v>
      </c>
      <c r="BG938" s="18">
        <v>0</v>
      </c>
      <c r="BH938" s="9">
        <v>0</v>
      </c>
    </row>
    <row r="939" spans="2:60" ht="20.100000000000001" customHeight="1">
      <c r="C939" s="18">
        <v>73004306</v>
      </c>
      <c r="D939" s="12" t="s">
        <v>369</v>
      </c>
      <c r="E939" s="18">
        <v>1</v>
      </c>
      <c r="F939" s="11">
        <v>60010300</v>
      </c>
      <c r="G939" s="18">
        <v>0</v>
      </c>
      <c r="H939" s="13">
        <v>0</v>
      </c>
      <c r="I939" s="18">
        <v>1</v>
      </c>
      <c r="J939" s="18">
        <v>0</v>
      </c>
      <c r="K939" s="18">
        <v>0</v>
      </c>
      <c r="L939" s="11">
        <v>0</v>
      </c>
      <c r="M939" s="11">
        <v>0</v>
      </c>
      <c r="N939" s="11">
        <v>1</v>
      </c>
      <c r="O939" s="11">
        <v>2</v>
      </c>
      <c r="P939" s="11">
        <v>0.9</v>
      </c>
      <c r="Q939" s="11">
        <v>0</v>
      </c>
      <c r="R939" s="6">
        <v>0</v>
      </c>
      <c r="S939" s="11">
        <v>0</v>
      </c>
      <c r="T939" s="11">
        <v>1</v>
      </c>
      <c r="U939" s="11">
        <v>2</v>
      </c>
      <c r="V939" s="11">
        <v>0</v>
      </c>
      <c r="W939" s="11">
        <v>0</v>
      </c>
      <c r="X939" s="11">
        <v>0</v>
      </c>
      <c r="Y939" s="11">
        <v>0</v>
      </c>
      <c r="Z939" s="11">
        <v>0</v>
      </c>
      <c r="AA939" s="11">
        <v>0</v>
      </c>
      <c r="AB939" s="11">
        <v>0</v>
      </c>
      <c r="AC939" s="11">
        <v>0</v>
      </c>
      <c r="AD939" s="11">
        <v>30</v>
      </c>
      <c r="AE939" s="11">
        <v>0</v>
      </c>
      <c r="AF939" s="11">
        <v>0</v>
      </c>
      <c r="AG939" s="6">
        <v>2</v>
      </c>
      <c r="AH939" s="6">
        <v>2</v>
      </c>
      <c r="AI939" s="6">
        <v>1.5</v>
      </c>
      <c r="AJ939" s="11">
        <v>0</v>
      </c>
      <c r="AK939" s="11">
        <v>0</v>
      </c>
      <c r="AL939" s="11">
        <v>0</v>
      </c>
      <c r="AM939" s="11">
        <v>1</v>
      </c>
      <c r="AN939" s="11">
        <v>3000</v>
      </c>
      <c r="AO939" s="11">
        <v>0.5</v>
      </c>
      <c r="AP939" s="11">
        <v>0</v>
      </c>
      <c r="AQ939" s="6">
        <v>0</v>
      </c>
      <c r="AR939" s="11" t="s">
        <v>137</v>
      </c>
      <c r="AS939" s="19" t="s">
        <v>138</v>
      </c>
      <c r="AT939" s="11" t="s">
        <v>367</v>
      </c>
      <c r="AU939" s="18">
        <v>0</v>
      </c>
      <c r="AV939" s="18">
        <v>0</v>
      </c>
      <c r="AW939" s="12" t="s">
        <v>326</v>
      </c>
      <c r="AX939" s="11" t="s">
        <v>1149</v>
      </c>
      <c r="AY939" s="13">
        <v>0</v>
      </c>
      <c r="AZ939" s="13">
        <v>0</v>
      </c>
      <c r="BA939" s="37" t="s">
        <v>1150</v>
      </c>
      <c r="BB939" s="11">
        <v>0</v>
      </c>
      <c r="BC939" s="11">
        <v>0</v>
      </c>
      <c r="BD939" s="11">
        <v>0</v>
      </c>
      <c r="BE939" s="11">
        <v>0</v>
      </c>
      <c r="BF939" s="11">
        <v>0</v>
      </c>
      <c r="BG939" s="11">
        <v>0</v>
      </c>
      <c r="BH939" s="9">
        <v>0</v>
      </c>
    </row>
    <row r="940" spans="2:60" ht="20.100000000000001" customHeight="1">
      <c r="C940" s="42">
        <v>74001001</v>
      </c>
      <c r="D940" s="50" t="s">
        <v>1060</v>
      </c>
      <c r="E940" s="45">
        <v>2</v>
      </c>
      <c r="F940" s="45">
        <v>61012301</v>
      </c>
      <c r="G940" s="45">
        <v>0</v>
      </c>
      <c r="H940" s="44">
        <v>0</v>
      </c>
      <c r="I940" s="42">
        <v>1</v>
      </c>
      <c r="J940" s="42">
        <v>0</v>
      </c>
      <c r="K940" s="42">
        <v>0</v>
      </c>
      <c r="L940" s="45">
        <v>0</v>
      </c>
      <c r="M940" s="45">
        <v>0</v>
      </c>
      <c r="N940" s="45">
        <v>1</v>
      </c>
      <c r="O940" s="45">
        <v>1</v>
      </c>
      <c r="P940" s="45">
        <v>0.5</v>
      </c>
      <c r="Q940" s="45">
        <v>0</v>
      </c>
      <c r="R940" s="49">
        <v>1</v>
      </c>
      <c r="S940" s="45">
        <v>0</v>
      </c>
      <c r="T940" s="45">
        <v>1</v>
      </c>
      <c r="U940" s="45">
        <v>2</v>
      </c>
      <c r="V940" s="45">
        <v>0</v>
      </c>
      <c r="W940" s="45">
        <v>1.4</v>
      </c>
      <c r="X940" s="45">
        <v>150</v>
      </c>
      <c r="Y940" s="45">
        <v>1</v>
      </c>
      <c r="Z940" s="45">
        <v>0</v>
      </c>
      <c r="AA940" s="45">
        <v>0</v>
      </c>
      <c r="AB940" s="45">
        <v>0</v>
      </c>
      <c r="AC940" s="45">
        <v>0</v>
      </c>
      <c r="AD940" s="45">
        <v>12</v>
      </c>
      <c r="AE940" s="45">
        <v>2</v>
      </c>
      <c r="AF940" s="45" t="s">
        <v>146</v>
      </c>
      <c r="AG940" s="49">
        <v>7</v>
      </c>
      <c r="AH940" s="49">
        <v>2</v>
      </c>
      <c r="AI940" s="49">
        <v>1.5</v>
      </c>
      <c r="AJ940" s="45">
        <v>0</v>
      </c>
      <c r="AK940" s="45">
        <v>0</v>
      </c>
      <c r="AL940" s="45">
        <v>0</v>
      </c>
      <c r="AM940" s="45">
        <v>1.5</v>
      </c>
      <c r="AN940" s="45">
        <v>1200</v>
      </c>
      <c r="AO940" s="45">
        <v>1</v>
      </c>
      <c r="AP940" s="45">
        <v>15</v>
      </c>
      <c r="AQ940" s="49">
        <v>0</v>
      </c>
      <c r="AR940" s="45" t="s">
        <v>137</v>
      </c>
      <c r="AS940" s="50" t="s">
        <v>179</v>
      </c>
      <c r="AT940" s="45" t="s">
        <v>148</v>
      </c>
      <c r="AU940" s="42">
        <v>10000011</v>
      </c>
      <c r="AV940" s="42">
        <v>70404001</v>
      </c>
      <c r="AW940" s="50" t="s">
        <v>149</v>
      </c>
      <c r="AX940" s="45">
        <v>0</v>
      </c>
      <c r="AY940" s="44">
        <v>0</v>
      </c>
      <c r="AZ940" s="44">
        <v>0</v>
      </c>
      <c r="BA940" s="54" t="s">
        <v>1061</v>
      </c>
      <c r="BB940" s="45">
        <v>0</v>
      </c>
      <c r="BC940" s="45">
        <v>0</v>
      </c>
      <c r="BD940" s="45">
        <v>0</v>
      </c>
      <c r="BE940" s="45">
        <v>0</v>
      </c>
      <c r="BF940" s="45">
        <v>0</v>
      </c>
      <c r="BG940" s="45">
        <v>0</v>
      </c>
      <c r="BH940" s="73">
        <v>0</v>
      </c>
    </row>
    <row r="941" spans="2:60" ht="20.100000000000001" customHeight="1">
      <c r="C941" s="42">
        <v>75001001</v>
      </c>
      <c r="D941" s="19" t="s">
        <v>1155</v>
      </c>
      <c r="E941" s="18">
        <v>1</v>
      </c>
      <c r="F941" s="18">
        <v>60010500</v>
      </c>
      <c r="G941" s="18">
        <v>0</v>
      </c>
      <c r="H941" s="13">
        <v>0</v>
      </c>
      <c r="I941" s="18">
        <v>1</v>
      </c>
      <c r="J941" s="18">
        <v>0</v>
      </c>
      <c r="K941" s="18">
        <v>0</v>
      </c>
      <c r="L941" s="18">
        <v>0</v>
      </c>
      <c r="M941" s="18">
        <v>0</v>
      </c>
      <c r="N941" s="18">
        <v>1</v>
      </c>
      <c r="O941" s="18">
        <v>2</v>
      </c>
      <c r="P941" s="18">
        <v>1</v>
      </c>
      <c r="Q941" s="18">
        <v>0</v>
      </c>
      <c r="R941" s="6">
        <v>0</v>
      </c>
      <c r="S941" s="13">
        <v>0</v>
      </c>
      <c r="T941" s="11">
        <v>1</v>
      </c>
      <c r="U941" s="18">
        <v>2</v>
      </c>
      <c r="V941" s="18">
        <v>0</v>
      </c>
      <c r="W941" s="18">
        <v>0</v>
      </c>
      <c r="X941" s="18">
        <v>0</v>
      </c>
      <c r="Y941" s="18">
        <v>0</v>
      </c>
      <c r="Z941" s="18">
        <v>0</v>
      </c>
      <c r="AA941" s="18">
        <v>0</v>
      </c>
      <c r="AB941" s="18">
        <v>0</v>
      </c>
      <c r="AC941" s="18">
        <v>0</v>
      </c>
      <c r="AD941" s="18">
        <v>30</v>
      </c>
      <c r="AE941" s="18">
        <v>0</v>
      </c>
      <c r="AF941" s="18">
        <v>0</v>
      </c>
      <c r="AG941" s="6">
        <v>2</v>
      </c>
      <c r="AH941" s="6">
        <v>0</v>
      </c>
      <c r="AI941" s="6">
        <v>0</v>
      </c>
      <c r="AJ941" s="18">
        <v>0</v>
      </c>
      <c r="AK941" s="18">
        <v>0</v>
      </c>
      <c r="AL941" s="18">
        <v>0</v>
      </c>
      <c r="AM941" s="18">
        <v>0</v>
      </c>
      <c r="AN941" s="18">
        <v>1000</v>
      </c>
      <c r="AO941" s="18">
        <v>0</v>
      </c>
      <c r="AP941" s="18">
        <v>0</v>
      </c>
      <c r="AQ941" s="6">
        <v>69000131</v>
      </c>
      <c r="AR941" s="18" t="s">
        <v>137</v>
      </c>
      <c r="AS941" s="19" t="s">
        <v>138</v>
      </c>
      <c r="AT941" s="18" t="s">
        <v>229</v>
      </c>
      <c r="AU941" s="18">
        <v>0</v>
      </c>
      <c r="AV941" s="18">
        <v>40000003</v>
      </c>
      <c r="AW941" s="19" t="s">
        <v>139</v>
      </c>
      <c r="AX941" s="19" t="s">
        <v>137</v>
      </c>
      <c r="AY941" s="13">
        <v>0</v>
      </c>
      <c r="AZ941" s="13">
        <v>0</v>
      </c>
      <c r="BA941" s="58" t="s">
        <v>401</v>
      </c>
      <c r="BB941" s="18">
        <v>0</v>
      </c>
      <c r="BC941" s="11">
        <v>0</v>
      </c>
      <c r="BD941" s="18">
        <v>0</v>
      </c>
      <c r="BE941" s="18">
        <v>0</v>
      </c>
      <c r="BF941" s="18">
        <v>0</v>
      </c>
      <c r="BG941" s="18">
        <v>0</v>
      </c>
      <c r="BH941" s="9">
        <v>0</v>
      </c>
    </row>
    <row r="942" spans="2:60" ht="20.100000000000001" customHeight="1">
      <c r="B942" s="79"/>
      <c r="C942" s="18">
        <v>80000001</v>
      </c>
      <c r="D942" s="12" t="s">
        <v>1156</v>
      </c>
      <c r="E942" s="11">
        <v>1</v>
      </c>
      <c r="F942" s="11">
        <v>80000001</v>
      </c>
      <c r="G942" s="18">
        <v>0</v>
      </c>
      <c r="H942" s="13">
        <v>0</v>
      </c>
      <c r="I942" s="18">
        <v>1</v>
      </c>
      <c r="J942" s="18">
        <v>0</v>
      </c>
      <c r="K942" s="18">
        <v>0</v>
      </c>
      <c r="L942" s="11">
        <v>0</v>
      </c>
      <c r="M942" s="11">
        <v>0</v>
      </c>
      <c r="N942" s="11">
        <v>1</v>
      </c>
      <c r="O942" s="11">
        <v>0</v>
      </c>
      <c r="P942" s="11">
        <v>0</v>
      </c>
      <c r="Q942" s="11">
        <v>0</v>
      </c>
      <c r="R942" s="6">
        <v>0</v>
      </c>
      <c r="S942" s="11">
        <v>0</v>
      </c>
      <c r="T942" s="11">
        <v>1</v>
      </c>
      <c r="U942" s="11">
        <v>2</v>
      </c>
      <c r="V942" s="11">
        <v>0</v>
      </c>
      <c r="W942" s="11">
        <v>1.2</v>
      </c>
      <c r="X942" s="11">
        <v>100</v>
      </c>
      <c r="Y942" s="11">
        <v>0</v>
      </c>
      <c r="Z942" s="11">
        <v>0</v>
      </c>
      <c r="AA942" s="11">
        <v>0</v>
      </c>
      <c r="AB942" s="11">
        <v>0</v>
      </c>
      <c r="AC942" s="11">
        <v>0</v>
      </c>
      <c r="AD942" s="11">
        <v>9</v>
      </c>
      <c r="AE942" s="11">
        <v>2</v>
      </c>
      <c r="AF942" s="11" t="s">
        <v>146</v>
      </c>
      <c r="AG942" s="6">
        <v>2</v>
      </c>
      <c r="AH942" s="6">
        <v>2</v>
      </c>
      <c r="AI942" s="6">
        <v>1.5</v>
      </c>
      <c r="AJ942" s="11">
        <v>0</v>
      </c>
      <c r="AK942" s="11">
        <v>0</v>
      </c>
      <c r="AL942" s="11">
        <v>0</v>
      </c>
      <c r="AM942" s="11">
        <v>1</v>
      </c>
      <c r="AN942" s="11">
        <v>3000</v>
      </c>
      <c r="AO942" s="11">
        <v>0.5</v>
      </c>
      <c r="AP942" s="11">
        <v>0</v>
      </c>
      <c r="AQ942" s="6">
        <v>0</v>
      </c>
      <c r="AR942" s="11" t="s">
        <v>137</v>
      </c>
      <c r="AS942" s="12" t="s">
        <v>196</v>
      </c>
      <c r="AT942" s="11">
        <v>0</v>
      </c>
      <c r="AU942" s="18">
        <v>0</v>
      </c>
      <c r="AV942" s="18">
        <v>0</v>
      </c>
      <c r="AW942" s="12" t="s">
        <v>139</v>
      </c>
      <c r="AX942" s="11" t="s">
        <v>1157</v>
      </c>
      <c r="AY942" s="13">
        <v>0</v>
      </c>
      <c r="AZ942" s="13">
        <v>0</v>
      </c>
      <c r="BA942" s="37" t="s">
        <v>1158</v>
      </c>
      <c r="BB942" s="11">
        <v>0</v>
      </c>
      <c r="BC942" s="11">
        <v>0</v>
      </c>
      <c r="BD942" s="11">
        <v>0</v>
      </c>
      <c r="BE942" s="11">
        <v>0</v>
      </c>
      <c r="BF942" s="11">
        <v>0</v>
      </c>
      <c r="BG942" s="11">
        <v>0</v>
      </c>
      <c r="BH942" s="9">
        <v>0</v>
      </c>
    </row>
    <row r="943" spans="2:60" ht="20.100000000000001" customHeight="1">
      <c r="B943" s="79"/>
      <c r="C943" s="18">
        <v>80000002</v>
      </c>
      <c r="D943" s="12" t="s">
        <v>1159</v>
      </c>
      <c r="E943" s="11">
        <v>1</v>
      </c>
      <c r="F943" s="11">
        <v>80000001</v>
      </c>
      <c r="G943" s="18">
        <v>0</v>
      </c>
      <c r="H943" s="13">
        <v>0</v>
      </c>
      <c r="I943" s="18">
        <v>1</v>
      </c>
      <c r="J943" s="18">
        <v>0</v>
      </c>
      <c r="K943" s="18">
        <v>0</v>
      </c>
      <c r="L943" s="11">
        <v>0</v>
      </c>
      <c r="M943" s="11">
        <v>0</v>
      </c>
      <c r="N943" s="11">
        <v>1</v>
      </c>
      <c r="O943" s="11">
        <v>0</v>
      </c>
      <c r="P943" s="11">
        <v>0</v>
      </c>
      <c r="Q943" s="11">
        <v>0</v>
      </c>
      <c r="R943" s="6">
        <v>0</v>
      </c>
      <c r="S943" s="11">
        <v>0</v>
      </c>
      <c r="T943" s="11">
        <v>1</v>
      </c>
      <c r="U943" s="11">
        <v>2</v>
      </c>
      <c r="V943" s="11">
        <v>0</v>
      </c>
      <c r="W943" s="11">
        <v>1.2</v>
      </c>
      <c r="X943" s="11">
        <v>100</v>
      </c>
      <c r="Y943" s="11">
        <v>0</v>
      </c>
      <c r="Z943" s="11">
        <v>0</v>
      </c>
      <c r="AA943" s="11">
        <v>0</v>
      </c>
      <c r="AB943" s="11">
        <v>0</v>
      </c>
      <c r="AC943" s="11">
        <v>0</v>
      </c>
      <c r="AD943" s="11">
        <v>9</v>
      </c>
      <c r="AE943" s="11">
        <v>2</v>
      </c>
      <c r="AF943" s="11" t="s">
        <v>146</v>
      </c>
      <c r="AG943" s="6">
        <v>2</v>
      </c>
      <c r="AH943" s="6">
        <v>2</v>
      </c>
      <c r="AI943" s="6">
        <v>1.5</v>
      </c>
      <c r="AJ943" s="11">
        <v>0</v>
      </c>
      <c r="AK943" s="11">
        <v>0</v>
      </c>
      <c r="AL943" s="11">
        <v>0</v>
      </c>
      <c r="AM943" s="11">
        <v>1</v>
      </c>
      <c r="AN943" s="11">
        <v>3000</v>
      </c>
      <c r="AO943" s="11">
        <v>0.5</v>
      </c>
      <c r="AP943" s="11">
        <v>0</v>
      </c>
      <c r="AQ943" s="6">
        <v>0</v>
      </c>
      <c r="AR943" s="11" t="s">
        <v>137</v>
      </c>
      <c r="AS943" s="12" t="s">
        <v>196</v>
      </c>
      <c r="AT943" s="11">
        <v>0</v>
      </c>
      <c r="AU943" s="18">
        <v>0</v>
      </c>
      <c r="AV943" s="18">
        <v>0</v>
      </c>
      <c r="AW943" s="12" t="s">
        <v>139</v>
      </c>
      <c r="AX943" s="11" t="s">
        <v>1157</v>
      </c>
      <c r="AY943" s="13">
        <v>0</v>
      </c>
      <c r="AZ943" s="13">
        <v>0</v>
      </c>
      <c r="BA943" s="37" t="s">
        <v>400</v>
      </c>
      <c r="BB943" s="11">
        <v>0</v>
      </c>
      <c r="BC943" s="11">
        <v>0</v>
      </c>
      <c r="BD943" s="11">
        <v>0</v>
      </c>
      <c r="BE943" s="11">
        <v>0</v>
      </c>
      <c r="BF943" s="11">
        <v>0</v>
      </c>
      <c r="BG943" s="11">
        <v>0</v>
      </c>
      <c r="BH943" s="9">
        <v>0</v>
      </c>
    </row>
    <row r="944" spans="2:60" ht="20.100000000000001" customHeight="1">
      <c r="B944" s="79"/>
      <c r="C944" s="18">
        <v>80000003</v>
      </c>
      <c r="D944" s="12" t="s">
        <v>1160</v>
      </c>
      <c r="E944" s="11">
        <v>1</v>
      </c>
      <c r="F944" s="11">
        <v>80000001</v>
      </c>
      <c r="G944" s="18">
        <v>0</v>
      </c>
      <c r="H944" s="13">
        <v>0</v>
      </c>
      <c r="I944" s="18">
        <v>1</v>
      </c>
      <c r="J944" s="18">
        <v>0</v>
      </c>
      <c r="K944" s="18">
        <v>0</v>
      </c>
      <c r="L944" s="11">
        <v>0</v>
      </c>
      <c r="M944" s="11">
        <v>0</v>
      </c>
      <c r="N944" s="11">
        <v>1</v>
      </c>
      <c r="O944" s="11">
        <v>0</v>
      </c>
      <c r="P944" s="11">
        <v>0</v>
      </c>
      <c r="Q944" s="11">
        <v>0</v>
      </c>
      <c r="R944" s="6">
        <v>0</v>
      </c>
      <c r="S944" s="11">
        <v>0</v>
      </c>
      <c r="T944" s="11">
        <v>1</v>
      </c>
      <c r="U944" s="11">
        <v>2</v>
      </c>
      <c r="V944" s="11">
        <v>0</v>
      </c>
      <c r="W944" s="11">
        <v>1.2</v>
      </c>
      <c r="X944" s="11">
        <v>100</v>
      </c>
      <c r="Y944" s="11">
        <v>0</v>
      </c>
      <c r="Z944" s="11">
        <v>0</v>
      </c>
      <c r="AA944" s="11">
        <v>0</v>
      </c>
      <c r="AB944" s="11">
        <v>0</v>
      </c>
      <c r="AC944" s="11">
        <v>0</v>
      </c>
      <c r="AD944" s="11">
        <v>9</v>
      </c>
      <c r="AE944" s="11">
        <v>2</v>
      </c>
      <c r="AF944" s="11" t="s">
        <v>146</v>
      </c>
      <c r="AG944" s="6">
        <v>2</v>
      </c>
      <c r="AH944" s="6">
        <v>2</v>
      </c>
      <c r="AI944" s="6">
        <v>1.5</v>
      </c>
      <c r="AJ944" s="11">
        <v>0</v>
      </c>
      <c r="AK944" s="11">
        <v>0</v>
      </c>
      <c r="AL944" s="11">
        <v>0</v>
      </c>
      <c r="AM944" s="11">
        <v>1</v>
      </c>
      <c r="AN944" s="11">
        <v>3000</v>
      </c>
      <c r="AO944" s="11">
        <v>0.5</v>
      </c>
      <c r="AP944" s="11">
        <v>0</v>
      </c>
      <c r="AQ944" s="6">
        <v>0</v>
      </c>
      <c r="AR944" s="11" t="s">
        <v>137</v>
      </c>
      <c r="AS944" s="12" t="s">
        <v>196</v>
      </c>
      <c r="AT944" s="11">
        <v>0</v>
      </c>
      <c r="AU944" s="18">
        <v>0</v>
      </c>
      <c r="AV944" s="18">
        <v>0</v>
      </c>
      <c r="AW944" s="12" t="s">
        <v>139</v>
      </c>
      <c r="AX944" s="11" t="s">
        <v>1157</v>
      </c>
      <c r="AY944" s="13">
        <v>0</v>
      </c>
      <c r="AZ944" s="13">
        <v>0</v>
      </c>
      <c r="BA944" s="37" t="s">
        <v>1161</v>
      </c>
      <c r="BB944" s="11">
        <v>0</v>
      </c>
      <c r="BC944" s="11">
        <v>0</v>
      </c>
      <c r="BD944" s="11">
        <v>0</v>
      </c>
      <c r="BE944" s="11">
        <v>0</v>
      </c>
      <c r="BF944" s="11">
        <v>0</v>
      </c>
      <c r="BG944" s="11">
        <v>0</v>
      </c>
      <c r="BH944" s="9">
        <v>0</v>
      </c>
    </row>
    <row r="945" spans="2:60" ht="20.100000000000001" customHeight="1">
      <c r="B945" s="79"/>
      <c r="C945" s="18">
        <v>80000004</v>
      </c>
      <c r="D945" s="12" t="s">
        <v>1162</v>
      </c>
      <c r="E945" s="11">
        <v>1</v>
      </c>
      <c r="F945" s="11">
        <v>80000001</v>
      </c>
      <c r="G945" s="18">
        <v>0</v>
      </c>
      <c r="H945" s="13">
        <v>0</v>
      </c>
      <c r="I945" s="18">
        <v>1</v>
      </c>
      <c r="J945" s="18">
        <v>0</v>
      </c>
      <c r="K945" s="18">
        <v>0</v>
      </c>
      <c r="L945" s="11">
        <v>0</v>
      </c>
      <c r="M945" s="11">
        <v>0</v>
      </c>
      <c r="N945" s="11">
        <v>1</v>
      </c>
      <c r="O945" s="11">
        <v>0</v>
      </c>
      <c r="P945" s="11">
        <v>0</v>
      </c>
      <c r="Q945" s="11">
        <v>0</v>
      </c>
      <c r="R945" s="6">
        <v>0</v>
      </c>
      <c r="S945" s="11">
        <v>0</v>
      </c>
      <c r="T945" s="11">
        <v>1</v>
      </c>
      <c r="U945" s="11">
        <v>2</v>
      </c>
      <c r="V945" s="11">
        <v>0</v>
      </c>
      <c r="W945" s="11">
        <v>1.2</v>
      </c>
      <c r="X945" s="11">
        <v>100</v>
      </c>
      <c r="Y945" s="11">
        <v>0</v>
      </c>
      <c r="Z945" s="11">
        <v>0</v>
      </c>
      <c r="AA945" s="11">
        <v>0</v>
      </c>
      <c r="AB945" s="11">
        <v>0</v>
      </c>
      <c r="AC945" s="11">
        <v>0</v>
      </c>
      <c r="AD945" s="11">
        <v>9</v>
      </c>
      <c r="AE945" s="11">
        <v>2</v>
      </c>
      <c r="AF945" s="11" t="s">
        <v>146</v>
      </c>
      <c r="AG945" s="6">
        <v>2</v>
      </c>
      <c r="AH945" s="6">
        <v>2</v>
      </c>
      <c r="AI945" s="6">
        <v>1.5</v>
      </c>
      <c r="AJ945" s="11">
        <v>0</v>
      </c>
      <c r="AK945" s="11">
        <v>0</v>
      </c>
      <c r="AL945" s="11">
        <v>0</v>
      </c>
      <c r="AM945" s="11">
        <v>1</v>
      </c>
      <c r="AN945" s="11">
        <v>3000</v>
      </c>
      <c r="AO945" s="11">
        <v>0.5</v>
      </c>
      <c r="AP945" s="11">
        <v>0</v>
      </c>
      <c r="AQ945" s="6">
        <v>0</v>
      </c>
      <c r="AR945" s="11" t="s">
        <v>137</v>
      </c>
      <c r="AS945" s="12" t="s">
        <v>196</v>
      </c>
      <c r="AT945" s="11">
        <v>0</v>
      </c>
      <c r="AU945" s="18">
        <v>0</v>
      </c>
      <c r="AV945" s="18">
        <v>0</v>
      </c>
      <c r="AW945" s="12" t="s">
        <v>139</v>
      </c>
      <c r="AX945" s="11" t="s">
        <v>1157</v>
      </c>
      <c r="AY945" s="13">
        <v>0</v>
      </c>
      <c r="AZ945" s="13">
        <v>0</v>
      </c>
      <c r="BA945" s="37" t="s">
        <v>1163</v>
      </c>
      <c r="BB945" s="11">
        <v>0</v>
      </c>
      <c r="BC945" s="11">
        <v>0</v>
      </c>
      <c r="BD945" s="11">
        <v>0</v>
      </c>
      <c r="BE945" s="11">
        <v>0</v>
      </c>
      <c r="BF945" s="11">
        <v>0</v>
      </c>
      <c r="BG945" s="11">
        <v>0</v>
      </c>
      <c r="BH945" s="9">
        <v>0</v>
      </c>
    </row>
    <row r="946" spans="2:60" ht="20.100000000000001" customHeight="1">
      <c r="B946" s="79"/>
      <c r="C946" s="18">
        <v>80000005</v>
      </c>
      <c r="D946" s="12" t="s">
        <v>1164</v>
      </c>
      <c r="E946" s="11">
        <v>1</v>
      </c>
      <c r="F946" s="11">
        <v>80000001</v>
      </c>
      <c r="G946" s="18">
        <v>0</v>
      </c>
      <c r="H946" s="13">
        <v>0</v>
      </c>
      <c r="I946" s="18">
        <v>1</v>
      </c>
      <c r="J946" s="18">
        <v>0</v>
      </c>
      <c r="K946" s="18">
        <v>0</v>
      </c>
      <c r="L946" s="11">
        <v>0</v>
      </c>
      <c r="M946" s="11">
        <v>0</v>
      </c>
      <c r="N946" s="11">
        <v>1</v>
      </c>
      <c r="O946" s="11">
        <v>0</v>
      </c>
      <c r="P946" s="11">
        <v>0</v>
      </c>
      <c r="Q946" s="11">
        <v>0</v>
      </c>
      <c r="R946" s="6">
        <v>0</v>
      </c>
      <c r="S946" s="11">
        <v>0</v>
      </c>
      <c r="T946" s="11">
        <v>1</v>
      </c>
      <c r="U946" s="11">
        <v>2</v>
      </c>
      <c r="V946" s="11">
        <v>0</v>
      </c>
      <c r="W946" s="11">
        <v>1.2</v>
      </c>
      <c r="X946" s="11">
        <v>100</v>
      </c>
      <c r="Y946" s="11">
        <v>0</v>
      </c>
      <c r="Z946" s="11">
        <v>0</v>
      </c>
      <c r="AA946" s="11">
        <v>0</v>
      </c>
      <c r="AB946" s="11">
        <v>0</v>
      </c>
      <c r="AC946" s="11">
        <v>0</v>
      </c>
      <c r="AD946" s="11">
        <v>9</v>
      </c>
      <c r="AE946" s="11">
        <v>2</v>
      </c>
      <c r="AF946" s="11" t="s">
        <v>146</v>
      </c>
      <c r="AG946" s="6">
        <v>2</v>
      </c>
      <c r="AH946" s="6">
        <v>2</v>
      </c>
      <c r="AI946" s="6">
        <v>1.5</v>
      </c>
      <c r="AJ946" s="11">
        <v>0</v>
      </c>
      <c r="AK946" s="11">
        <v>0</v>
      </c>
      <c r="AL946" s="11">
        <v>0</v>
      </c>
      <c r="AM946" s="11">
        <v>1</v>
      </c>
      <c r="AN946" s="11">
        <v>3000</v>
      </c>
      <c r="AO946" s="11">
        <v>0.5</v>
      </c>
      <c r="AP946" s="11">
        <v>0</v>
      </c>
      <c r="AQ946" s="6">
        <v>0</v>
      </c>
      <c r="AR946" s="11" t="s">
        <v>137</v>
      </c>
      <c r="AS946" s="12" t="s">
        <v>196</v>
      </c>
      <c r="AT946" s="11">
        <v>0</v>
      </c>
      <c r="AU946" s="18">
        <v>0</v>
      </c>
      <c r="AV946" s="18">
        <v>0</v>
      </c>
      <c r="AW946" s="12" t="s">
        <v>139</v>
      </c>
      <c r="AX946" s="11" t="s">
        <v>1157</v>
      </c>
      <c r="AY946" s="13">
        <v>0</v>
      </c>
      <c r="AZ946" s="13">
        <v>0</v>
      </c>
      <c r="BA946" s="37" t="s">
        <v>1165</v>
      </c>
      <c r="BB946" s="11">
        <v>0</v>
      </c>
      <c r="BC946" s="11">
        <v>0</v>
      </c>
      <c r="BD946" s="11">
        <v>0</v>
      </c>
      <c r="BE946" s="11">
        <v>0</v>
      </c>
      <c r="BF946" s="11">
        <v>0</v>
      </c>
      <c r="BG946" s="11">
        <v>0</v>
      </c>
      <c r="BH946" s="9">
        <v>0</v>
      </c>
    </row>
    <row r="947" spans="2:60" ht="20.100000000000001" customHeight="1">
      <c r="B947" s="79"/>
      <c r="C947" s="18">
        <v>80000006</v>
      </c>
      <c r="D947" s="12" t="s">
        <v>1166</v>
      </c>
      <c r="E947" s="11">
        <v>1</v>
      </c>
      <c r="F947" s="11">
        <v>80000001</v>
      </c>
      <c r="G947" s="18">
        <v>0</v>
      </c>
      <c r="H947" s="13">
        <v>0</v>
      </c>
      <c r="I947" s="18">
        <v>1</v>
      </c>
      <c r="J947" s="18">
        <v>0</v>
      </c>
      <c r="K947" s="18">
        <v>0</v>
      </c>
      <c r="L947" s="11">
        <v>0</v>
      </c>
      <c r="M947" s="11">
        <v>0</v>
      </c>
      <c r="N947" s="11">
        <v>1</v>
      </c>
      <c r="O947" s="11">
        <v>0</v>
      </c>
      <c r="P947" s="11">
        <v>0</v>
      </c>
      <c r="Q947" s="11">
        <v>0</v>
      </c>
      <c r="R947" s="6">
        <v>0</v>
      </c>
      <c r="S947" s="11">
        <v>0</v>
      </c>
      <c r="T947" s="11">
        <v>1</v>
      </c>
      <c r="U947" s="11">
        <v>2</v>
      </c>
      <c r="V947" s="11">
        <v>0</v>
      </c>
      <c r="W947" s="11">
        <v>1.2</v>
      </c>
      <c r="X947" s="11">
        <v>100</v>
      </c>
      <c r="Y947" s="11">
        <v>0</v>
      </c>
      <c r="Z947" s="11">
        <v>0</v>
      </c>
      <c r="AA947" s="11">
        <v>0</v>
      </c>
      <c r="AB947" s="11">
        <v>0</v>
      </c>
      <c r="AC947" s="11">
        <v>0</v>
      </c>
      <c r="AD947" s="11">
        <v>9</v>
      </c>
      <c r="AE947" s="11">
        <v>2</v>
      </c>
      <c r="AF947" s="11" t="s">
        <v>146</v>
      </c>
      <c r="AG947" s="6">
        <v>2</v>
      </c>
      <c r="AH947" s="6">
        <v>2</v>
      </c>
      <c r="AI947" s="6">
        <v>1.5</v>
      </c>
      <c r="AJ947" s="11">
        <v>0</v>
      </c>
      <c r="AK947" s="11">
        <v>0</v>
      </c>
      <c r="AL947" s="11">
        <v>0</v>
      </c>
      <c r="AM947" s="11">
        <v>1</v>
      </c>
      <c r="AN947" s="11">
        <v>3000</v>
      </c>
      <c r="AO947" s="11">
        <v>0.5</v>
      </c>
      <c r="AP947" s="11">
        <v>0</v>
      </c>
      <c r="AQ947" s="6">
        <v>0</v>
      </c>
      <c r="AR947" s="11" t="s">
        <v>137</v>
      </c>
      <c r="AS947" s="12" t="s">
        <v>196</v>
      </c>
      <c r="AT947" s="11">
        <v>0</v>
      </c>
      <c r="AU947" s="18">
        <v>0</v>
      </c>
      <c r="AV947" s="18">
        <v>0</v>
      </c>
      <c r="AW947" s="12" t="s">
        <v>139</v>
      </c>
      <c r="AX947" s="11" t="s">
        <v>1157</v>
      </c>
      <c r="AY947" s="13">
        <v>0</v>
      </c>
      <c r="AZ947" s="13">
        <v>0</v>
      </c>
      <c r="BA947" s="37" t="s">
        <v>1167</v>
      </c>
      <c r="BB947" s="11">
        <v>0</v>
      </c>
      <c r="BC947" s="11">
        <v>0</v>
      </c>
      <c r="BD947" s="11">
        <v>0</v>
      </c>
      <c r="BE947" s="11">
        <v>0</v>
      </c>
      <c r="BF947" s="11">
        <v>0</v>
      </c>
      <c r="BG947" s="11">
        <v>0</v>
      </c>
      <c r="BH947" s="9">
        <v>0</v>
      </c>
    </row>
    <row r="948" spans="2:60" ht="20.100000000000001" customHeight="1">
      <c r="B948" s="79"/>
      <c r="C948" s="18">
        <v>80000007</v>
      </c>
      <c r="D948" s="12" t="s">
        <v>1168</v>
      </c>
      <c r="E948" s="11">
        <v>1</v>
      </c>
      <c r="F948" s="11">
        <v>80000001</v>
      </c>
      <c r="G948" s="18">
        <v>0</v>
      </c>
      <c r="H948" s="13">
        <v>0</v>
      </c>
      <c r="I948" s="18">
        <v>1</v>
      </c>
      <c r="J948" s="18">
        <v>0</v>
      </c>
      <c r="K948" s="18">
        <v>0</v>
      </c>
      <c r="L948" s="11">
        <v>0</v>
      </c>
      <c r="M948" s="11">
        <v>0</v>
      </c>
      <c r="N948" s="11">
        <v>1</v>
      </c>
      <c r="O948" s="11">
        <v>0</v>
      </c>
      <c r="P948" s="11">
        <v>0</v>
      </c>
      <c r="Q948" s="11">
        <v>0</v>
      </c>
      <c r="R948" s="6">
        <v>0</v>
      </c>
      <c r="S948" s="11">
        <v>0</v>
      </c>
      <c r="T948" s="11">
        <v>1</v>
      </c>
      <c r="U948" s="11">
        <v>2</v>
      </c>
      <c r="V948" s="11">
        <v>0</v>
      </c>
      <c r="W948" s="11">
        <v>1.2</v>
      </c>
      <c r="X948" s="11">
        <v>100</v>
      </c>
      <c r="Y948" s="11">
        <v>0</v>
      </c>
      <c r="Z948" s="11">
        <v>0</v>
      </c>
      <c r="AA948" s="11">
        <v>0</v>
      </c>
      <c r="AB948" s="11">
        <v>0</v>
      </c>
      <c r="AC948" s="11">
        <v>0</v>
      </c>
      <c r="AD948" s="11">
        <v>9</v>
      </c>
      <c r="AE948" s="11">
        <v>2</v>
      </c>
      <c r="AF948" s="11" t="s">
        <v>146</v>
      </c>
      <c r="AG948" s="6">
        <v>2</v>
      </c>
      <c r="AH948" s="6">
        <v>2</v>
      </c>
      <c r="AI948" s="6">
        <v>1.5</v>
      </c>
      <c r="AJ948" s="11">
        <v>0</v>
      </c>
      <c r="AK948" s="11">
        <v>0</v>
      </c>
      <c r="AL948" s="11">
        <v>0</v>
      </c>
      <c r="AM948" s="11">
        <v>1</v>
      </c>
      <c r="AN948" s="11">
        <v>3000</v>
      </c>
      <c r="AO948" s="11">
        <v>0.5</v>
      </c>
      <c r="AP948" s="11">
        <v>0</v>
      </c>
      <c r="AQ948" s="6">
        <v>0</v>
      </c>
      <c r="AR948" s="11" t="s">
        <v>137</v>
      </c>
      <c r="AS948" s="12" t="s">
        <v>196</v>
      </c>
      <c r="AT948" s="11">
        <v>0</v>
      </c>
      <c r="AU948" s="18">
        <v>0</v>
      </c>
      <c r="AV948" s="18">
        <v>0</v>
      </c>
      <c r="AW948" s="12" t="s">
        <v>139</v>
      </c>
      <c r="AX948" s="11" t="s">
        <v>1157</v>
      </c>
      <c r="AY948" s="13">
        <v>0</v>
      </c>
      <c r="AZ948" s="13">
        <v>0</v>
      </c>
      <c r="BA948" s="37" t="s">
        <v>1169</v>
      </c>
      <c r="BB948" s="11">
        <v>0</v>
      </c>
      <c r="BC948" s="11">
        <v>0</v>
      </c>
      <c r="BD948" s="11">
        <v>0</v>
      </c>
      <c r="BE948" s="11">
        <v>0</v>
      </c>
      <c r="BF948" s="11">
        <v>0</v>
      </c>
      <c r="BG948" s="11">
        <v>0</v>
      </c>
      <c r="BH948" s="9">
        <v>0</v>
      </c>
    </row>
    <row r="949" spans="2:60" ht="20.100000000000001" customHeight="1">
      <c r="B949" s="79"/>
      <c r="C949" s="18">
        <v>80000008</v>
      </c>
      <c r="D949" s="12" t="s">
        <v>1170</v>
      </c>
      <c r="E949" s="11">
        <v>1</v>
      </c>
      <c r="F949" s="11">
        <v>80000001</v>
      </c>
      <c r="G949" s="18">
        <v>0</v>
      </c>
      <c r="H949" s="13">
        <v>0</v>
      </c>
      <c r="I949" s="18">
        <v>1</v>
      </c>
      <c r="J949" s="18">
        <v>0</v>
      </c>
      <c r="K949" s="18">
        <v>0</v>
      </c>
      <c r="L949" s="11">
        <v>0</v>
      </c>
      <c r="M949" s="11">
        <v>0</v>
      </c>
      <c r="N949" s="11">
        <v>1</v>
      </c>
      <c r="O949" s="11">
        <v>0</v>
      </c>
      <c r="P949" s="11">
        <v>0</v>
      </c>
      <c r="Q949" s="11">
        <v>0</v>
      </c>
      <c r="R949" s="6">
        <v>0</v>
      </c>
      <c r="S949" s="11">
        <v>0</v>
      </c>
      <c r="T949" s="11">
        <v>1</v>
      </c>
      <c r="U949" s="11">
        <v>2</v>
      </c>
      <c r="V949" s="11">
        <v>0</v>
      </c>
      <c r="W949" s="11">
        <v>1.2</v>
      </c>
      <c r="X949" s="11">
        <v>100</v>
      </c>
      <c r="Y949" s="11">
        <v>0</v>
      </c>
      <c r="Z949" s="11">
        <v>0</v>
      </c>
      <c r="AA949" s="11">
        <v>0</v>
      </c>
      <c r="AB949" s="11">
        <v>0</v>
      </c>
      <c r="AC949" s="11">
        <v>0</v>
      </c>
      <c r="AD949" s="11">
        <v>9</v>
      </c>
      <c r="AE949" s="11">
        <v>2</v>
      </c>
      <c r="AF949" s="11" t="s">
        <v>146</v>
      </c>
      <c r="AG949" s="6">
        <v>2</v>
      </c>
      <c r="AH949" s="6">
        <v>2</v>
      </c>
      <c r="AI949" s="6">
        <v>1.5</v>
      </c>
      <c r="AJ949" s="11">
        <v>0</v>
      </c>
      <c r="AK949" s="11">
        <v>0</v>
      </c>
      <c r="AL949" s="11">
        <v>0</v>
      </c>
      <c r="AM949" s="11">
        <v>1</v>
      </c>
      <c r="AN949" s="11">
        <v>3000</v>
      </c>
      <c r="AO949" s="11">
        <v>0.5</v>
      </c>
      <c r="AP949" s="11">
        <v>0</v>
      </c>
      <c r="AQ949" s="6">
        <v>0</v>
      </c>
      <c r="AR949" s="11" t="s">
        <v>137</v>
      </c>
      <c r="AS949" s="12" t="s">
        <v>196</v>
      </c>
      <c r="AT949" s="11">
        <v>0</v>
      </c>
      <c r="AU949" s="18">
        <v>0</v>
      </c>
      <c r="AV949" s="18">
        <v>0</v>
      </c>
      <c r="AW949" s="12" t="s">
        <v>139</v>
      </c>
      <c r="AX949" s="11" t="s">
        <v>1157</v>
      </c>
      <c r="AY949" s="13">
        <v>0</v>
      </c>
      <c r="AZ949" s="13">
        <v>0</v>
      </c>
      <c r="BA949" s="37" t="s">
        <v>535</v>
      </c>
      <c r="BB949" s="11">
        <v>0</v>
      </c>
      <c r="BC949" s="11">
        <v>0</v>
      </c>
      <c r="BD949" s="11">
        <v>0</v>
      </c>
      <c r="BE949" s="11">
        <v>0</v>
      </c>
      <c r="BF949" s="11">
        <v>0</v>
      </c>
      <c r="BG949" s="11">
        <v>0</v>
      </c>
      <c r="BH949" s="9">
        <v>0</v>
      </c>
    </row>
    <row r="950" spans="2:60" ht="20.100000000000001" customHeight="1">
      <c r="C950" s="18">
        <v>80001001</v>
      </c>
      <c r="D950" s="12" t="s">
        <v>1171</v>
      </c>
      <c r="E950" s="11">
        <v>1</v>
      </c>
      <c r="F950" s="11">
        <v>80001001</v>
      </c>
      <c r="G950" s="18">
        <v>0</v>
      </c>
      <c r="H950" s="13">
        <v>0</v>
      </c>
      <c r="I950" s="18">
        <v>1</v>
      </c>
      <c r="J950" s="18">
        <v>0</v>
      </c>
      <c r="K950" s="18">
        <v>0</v>
      </c>
      <c r="L950" s="11">
        <v>0</v>
      </c>
      <c r="M950" s="11">
        <v>0</v>
      </c>
      <c r="N950" s="11">
        <v>5</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146</v>
      </c>
      <c r="AG950" s="6">
        <v>2</v>
      </c>
      <c r="AH950" s="6">
        <v>2</v>
      </c>
      <c r="AI950" s="6">
        <v>1.5</v>
      </c>
      <c r="AJ950" s="11">
        <v>0</v>
      </c>
      <c r="AK950" s="11">
        <v>0</v>
      </c>
      <c r="AL950" s="11">
        <v>0</v>
      </c>
      <c r="AM950" s="11">
        <v>1</v>
      </c>
      <c r="AN950" s="11">
        <v>3000</v>
      </c>
      <c r="AO950" s="11">
        <v>0.5</v>
      </c>
      <c r="AP950" s="11">
        <v>0</v>
      </c>
      <c r="AQ950" s="6">
        <v>0</v>
      </c>
      <c r="AR950" s="11" t="s">
        <v>137</v>
      </c>
      <c r="AS950" s="12" t="s">
        <v>196</v>
      </c>
      <c r="AT950" s="11">
        <v>0</v>
      </c>
      <c r="AU950" s="18">
        <v>0</v>
      </c>
      <c r="AV950" s="18">
        <v>0</v>
      </c>
      <c r="AW950" s="12" t="s">
        <v>139</v>
      </c>
      <c r="AX950" s="11" t="s">
        <v>1172</v>
      </c>
      <c r="AY950" s="13">
        <v>0</v>
      </c>
      <c r="AZ950" s="13">
        <v>0</v>
      </c>
      <c r="BA950" s="37" t="s">
        <v>1173</v>
      </c>
      <c r="BB950" s="11">
        <v>0</v>
      </c>
      <c r="BC950" s="11">
        <v>0</v>
      </c>
      <c r="BD950" s="11">
        <v>0</v>
      </c>
      <c r="BE950" s="11">
        <v>0</v>
      </c>
      <c r="BF950" s="11">
        <v>0</v>
      </c>
      <c r="BG950" s="11">
        <v>0</v>
      </c>
      <c r="BH950" s="9">
        <v>0</v>
      </c>
    </row>
    <row r="951" spans="2:60" ht="20.100000000000001" customHeight="1">
      <c r="C951" s="18">
        <v>80001002</v>
      </c>
      <c r="D951" s="12" t="s">
        <v>1174</v>
      </c>
      <c r="E951" s="11">
        <v>1</v>
      </c>
      <c r="F951" s="11">
        <v>80001002</v>
      </c>
      <c r="G951" s="18">
        <v>0</v>
      </c>
      <c r="H951" s="13">
        <v>0</v>
      </c>
      <c r="I951" s="18">
        <v>1</v>
      </c>
      <c r="J951" s="18">
        <v>0</v>
      </c>
      <c r="K951" s="18">
        <v>0</v>
      </c>
      <c r="L951" s="11">
        <v>0</v>
      </c>
      <c r="M951" s="11">
        <v>0</v>
      </c>
      <c r="N951" s="11">
        <v>5</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146</v>
      </c>
      <c r="AG951" s="6">
        <v>2</v>
      </c>
      <c r="AH951" s="6">
        <v>2</v>
      </c>
      <c r="AI951" s="6">
        <v>1.5</v>
      </c>
      <c r="AJ951" s="11">
        <v>0</v>
      </c>
      <c r="AK951" s="11">
        <v>0</v>
      </c>
      <c r="AL951" s="11">
        <v>0</v>
      </c>
      <c r="AM951" s="11">
        <v>1</v>
      </c>
      <c r="AN951" s="11">
        <v>3000</v>
      </c>
      <c r="AO951" s="11">
        <v>0.5</v>
      </c>
      <c r="AP951" s="11">
        <v>0</v>
      </c>
      <c r="AQ951" s="6">
        <v>0</v>
      </c>
      <c r="AR951" s="11" t="s">
        <v>137</v>
      </c>
      <c r="AS951" s="12" t="s">
        <v>196</v>
      </c>
      <c r="AT951" s="11">
        <v>0</v>
      </c>
      <c r="AU951" s="18">
        <v>0</v>
      </c>
      <c r="AV951" s="18">
        <v>0</v>
      </c>
      <c r="AW951" s="12" t="s">
        <v>139</v>
      </c>
      <c r="AX951" s="11" t="s">
        <v>1175</v>
      </c>
      <c r="AY951" s="13">
        <v>0</v>
      </c>
      <c r="AZ951" s="13">
        <v>0</v>
      </c>
      <c r="BA951" s="37" t="s">
        <v>1176</v>
      </c>
      <c r="BB951" s="11"/>
      <c r="BC951" s="11">
        <v>0</v>
      </c>
      <c r="BD951" s="11"/>
      <c r="BE951" s="11"/>
      <c r="BF951" s="11"/>
      <c r="BG951" s="11"/>
      <c r="BH951" s="11">
        <v>0</v>
      </c>
    </row>
    <row r="952" spans="2:60" ht="20.100000000000001" customHeight="1">
      <c r="C952" s="18">
        <v>80001003</v>
      </c>
      <c r="D952" s="12" t="s">
        <v>1177</v>
      </c>
      <c r="E952" s="11">
        <v>1</v>
      </c>
      <c r="F952" s="11">
        <v>80001003</v>
      </c>
      <c r="G952" s="18">
        <v>0</v>
      </c>
      <c r="H952" s="13">
        <v>0</v>
      </c>
      <c r="I952" s="18">
        <v>1</v>
      </c>
      <c r="J952" s="18">
        <v>0</v>
      </c>
      <c r="K952" s="18">
        <v>0</v>
      </c>
      <c r="L952" s="11">
        <v>0</v>
      </c>
      <c r="M952" s="11">
        <v>0</v>
      </c>
      <c r="N952" s="11">
        <v>5</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146</v>
      </c>
      <c r="AG952" s="6">
        <v>2</v>
      </c>
      <c r="AH952" s="6">
        <v>2</v>
      </c>
      <c r="AI952" s="6">
        <v>1.5</v>
      </c>
      <c r="AJ952" s="11">
        <v>0</v>
      </c>
      <c r="AK952" s="11">
        <v>0</v>
      </c>
      <c r="AL952" s="11">
        <v>0</v>
      </c>
      <c r="AM952" s="11">
        <v>1</v>
      </c>
      <c r="AN952" s="11">
        <v>3000</v>
      </c>
      <c r="AO952" s="11">
        <v>0.5</v>
      </c>
      <c r="AP952" s="11">
        <v>0</v>
      </c>
      <c r="AQ952" s="6">
        <v>0</v>
      </c>
      <c r="AR952" s="11" t="s">
        <v>137</v>
      </c>
      <c r="AS952" s="12" t="s">
        <v>196</v>
      </c>
      <c r="AT952" s="11">
        <v>0</v>
      </c>
      <c r="AU952" s="18">
        <v>0</v>
      </c>
      <c r="AV952" s="18">
        <v>0</v>
      </c>
      <c r="AW952" s="12" t="s">
        <v>139</v>
      </c>
      <c r="AX952" s="11" t="s">
        <v>1178</v>
      </c>
      <c r="AY952" s="13">
        <v>0</v>
      </c>
      <c r="AZ952" s="13">
        <v>0</v>
      </c>
      <c r="BA952" s="37" t="s">
        <v>1179</v>
      </c>
      <c r="BB952" s="11"/>
      <c r="BC952" s="11">
        <v>0</v>
      </c>
      <c r="BD952" s="11"/>
      <c r="BE952" s="11"/>
      <c r="BF952" s="11"/>
      <c r="BG952" s="11"/>
      <c r="BH952" s="11">
        <v>0</v>
      </c>
    </row>
    <row r="953" spans="2:60" ht="20.100000000000001" customHeight="1">
      <c r="C953" s="18">
        <v>80001004</v>
      </c>
      <c r="D953" s="12" t="s">
        <v>1180</v>
      </c>
      <c r="E953" s="11">
        <v>1</v>
      </c>
      <c r="F953" s="11">
        <v>80001004</v>
      </c>
      <c r="G953" s="18">
        <v>0</v>
      </c>
      <c r="H953" s="13">
        <v>0</v>
      </c>
      <c r="I953" s="18">
        <v>1</v>
      </c>
      <c r="J953" s="18">
        <v>0</v>
      </c>
      <c r="K953" s="18">
        <v>0</v>
      </c>
      <c r="L953" s="11">
        <v>0</v>
      </c>
      <c r="M953" s="11">
        <v>0</v>
      </c>
      <c r="N953" s="11">
        <v>5</v>
      </c>
      <c r="O953" s="11">
        <v>0</v>
      </c>
      <c r="P953" s="11">
        <v>0</v>
      </c>
      <c r="Q953" s="11">
        <v>0</v>
      </c>
      <c r="R953" s="6">
        <v>0</v>
      </c>
      <c r="S953" s="11">
        <v>0</v>
      </c>
      <c r="T953" s="11">
        <v>1</v>
      </c>
      <c r="U953" s="11">
        <v>2</v>
      </c>
      <c r="V953" s="11">
        <v>0</v>
      </c>
      <c r="W953" s="11">
        <v>0</v>
      </c>
      <c r="X953" s="11">
        <v>0</v>
      </c>
      <c r="Y953" s="11">
        <v>0</v>
      </c>
      <c r="Z953" s="11">
        <v>0</v>
      </c>
      <c r="AA953" s="11">
        <v>0</v>
      </c>
      <c r="AB953" s="11">
        <v>0</v>
      </c>
      <c r="AC953" s="11">
        <v>0</v>
      </c>
      <c r="AD953" s="11">
        <v>9</v>
      </c>
      <c r="AE953" s="11">
        <v>2</v>
      </c>
      <c r="AF953" s="11" t="s">
        <v>146</v>
      </c>
      <c r="AG953" s="6">
        <v>2</v>
      </c>
      <c r="AH953" s="6">
        <v>2</v>
      </c>
      <c r="AI953" s="6">
        <v>1.5</v>
      </c>
      <c r="AJ953" s="11">
        <v>0</v>
      </c>
      <c r="AK953" s="11">
        <v>0</v>
      </c>
      <c r="AL953" s="11">
        <v>0</v>
      </c>
      <c r="AM953" s="11">
        <v>1</v>
      </c>
      <c r="AN953" s="11">
        <v>3000</v>
      </c>
      <c r="AO953" s="11">
        <v>0.5</v>
      </c>
      <c r="AP953" s="11">
        <v>0</v>
      </c>
      <c r="AQ953" s="6">
        <v>0</v>
      </c>
      <c r="AR953" s="11" t="s">
        <v>137</v>
      </c>
      <c r="AS953" s="12" t="s">
        <v>196</v>
      </c>
      <c r="AT953" s="11">
        <v>0</v>
      </c>
      <c r="AU953" s="18">
        <v>0</v>
      </c>
      <c r="AV953" s="18">
        <v>0</v>
      </c>
      <c r="AW953" s="12" t="s">
        <v>139</v>
      </c>
      <c r="AX953" s="11" t="s">
        <v>1181</v>
      </c>
      <c r="AY953" s="13">
        <v>0</v>
      </c>
      <c r="AZ953" s="13">
        <v>0</v>
      </c>
      <c r="BA953" s="37" t="s">
        <v>1182</v>
      </c>
      <c r="BB953" s="11"/>
      <c r="BC953" s="11">
        <v>0</v>
      </c>
      <c r="BD953" s="11"/>
      <c r="BE953" s="11"/>
      <c r="BF953" s="11"/>
      <c r="BG953" s="11"/>
      <c r="BH953" s="11">
        <v>0</v>
      </c>
    </row>
    <row r="954" spans="2:60" ht="20.100000000000001" customHeight="1">
      <c r="C954" s="18">
        <v>80001005</v>
      </c>
      <c r="D954" s="12" t="s">
        <v>1183</v>
      </c>
      <c r="E954" s="11">
        <v>1</v>
      </c>
      <c r="F954" s="11">
        <v>80001005</v>
      </c>
      <c r="G954" s="18">
        <v>0</v>
      </c>
      <c r="H954" s="13">
        <v>0</v>
      </c>
      <c r="I954" s="18">
        <v>1</v>
      </c>
      <c r="J954" s="18">
        <v>0</v>
      </c>
      <c r="K954" s="18">
        <v>0</v>
      </c>
      <c r="L954" s="11">
        <v>0</v>
      </c>
      <c r="M954" s="11">
        <v>0</v>
      </c>
      <c r="N954" s="11">
        <v>5</v>
      </c>
      <c r="O954" s="11">
        <v>0</v>
      </c>
      <c r="P954" s="11">
        <v>0</v>
      </c>
      <c r="Q954" s="11">
        <v>0</v>
      </c>
      <c r="R954" s="6">
        <v>0</v>
      </c>
      <c r="S954" s="11">
        <v>0</v>
      </c>
      <c r="T954" s="11">
        <v>1</v>
      </c>
      <c r="U954" s="11">
        <v>2</v>
      </c>
      <c r="V954" s="11">
        <v>0</v>
      </c>
      <c r="W954" s="11">
        <v>0</v>
      </c>
      <c r="X954" s="11">
        <v>0</v>
      </c>
      <c r="Y954" s="11">
        <v>0</v>
      </c>
      <c r="Z954" s="11">
        <v>0</v>
      </c>
      <c r="AA954" s="11">
        <v>0</v>
      </c>
      <c r="AB954" s="11">
        <v>0</v>
      </c>
      <c r="AC954" s="11">
        <v>0</v>
      </c>
      <c r="AD954" s="11">
        <v>9</v>
      </c>
      <c r="AE954" s="11">
        <v>2</v>
      </c>
      <c r="AF954" s="11" t="s">
        <v>146</v>
      </c>
      <c r="AG954" s="6">
        <v>2</v>
      </c>
      <c r="AH954" s="6">
        <v>2</v>
      </c>
      <c r="AI954" s="6">
        <v>1.5</v>
      </c>
      <c r="AJ954" s="11">
        <v>0</v>
      </c>
      <c r="AK954" s="11">
        <v>0</v>
      </c>
      <c r="AL954" s="11">
        <v>0</v>
      </c>
      <c r="AM954" s="11">
        <v>1</v>
      </c>
      <c r="AN954" s="11">
        <v>3000</v>
      </c>
      <c r="AO954" s="11">
        <v>0.5</v>
      </c>
      <c r="AP954" s="11">
        <v>0</v>
      </c>
      <c r="AQ954" s="6">
        <v>0</v>
      </c>
      <c r="AR954" s="11" t="s">
        <v>137</v>
      </c>
      <c r="AS954" s="12" t="s">
        <v>196</v>
      </c>
      <c r="AT954" s="11">
        <v>0</v>
      </c>
      <c r="AU954" s="18">
        <v>0</v>
      </c>
      <c r="AV954" s="18">
        <v>0</v>
      </c>
      <c r="AW954" s="12" t="s">
        <v>139</v>
      </c>
      <c r="AX954" s="11" t="s">
        <v>658</v>
      </c>
      <c r="AY954" s="13">
        <v>0</v>
      </c>
      <c r="AZ954" s="13">
        <v>0</v>
      </c>
      <c r="BA954" s="37" t="s">
        <v>659</v>
      </c>
      <c r="BB954" s="11"/>
      <c r="BC954" s="11">
        <v>0</v>
      </c>
      <c r="BD954" s="11"/>
      <c r="BE954" s="11"/>
      <c r="BF954" s="11"/>
      <c r="BG954" s="11"/>
      <c r="BH954" s="11">
        <v>0</v>
      </c>
    </row>
    <row r="955" spans="2:60" ht="20.100000000000001" customHeight="1">
      <c r="C955" s="66">
        <v>80001006</v>
      </c>
      <c r="D955" s="65" t="s">
        <v>1184</v>
      </c>
      <c r="E955" s="66">
        <v>1</v>
      </c>
      <c r="F955" s="66">
        <v>80001006</v>
      </c>
      <c r="G955" s="66">
        <v>0</v>
      </c>
      <c r="H955" s="66">
        <v>0</v>
      </c>
      <c r="I955" s="18">
        <v>1</v>
      </c>
      <c r="J955" s="18">
        <v>0</v>
      </c>
      <c r="K955" s="66">
        <v>0</v>
      </c>
      <c r="L955" s="66">
        <v>0</v>
      </c>
      <c r="M955" s="66">
        <v>0</v>
      </c>
      <c r="N955" s="66">
        <v>1</v>
      </c>
      <c r="O955" s="66">
        <v>1</v>
      </c>
      <c r="P955" s="66">
        <v>0.1</v>
      </c>
      <c r="Q955" s="66">
        <v>0</v>
      </c>
      <c r="R955" s="6">
        <v>0</v>
      </c>
      <c r="S955" s="66">
        <v>0</v>
      </c>
      <c r="T955" s="66">
        <v>1</v>
      </c>
      <c r="U955" s="66">
        <v>2</v>
      </c>
      <c r="V955" s="66">
        <v>0</v>
      </c>
      <c r="W955" s="11">
        <v>1</v>
      </c>
      <c r="X955" s="11">
        <v>0</v>
      </c>
      <c r="Y955" s="66">
        <v>0</v>
      </c>
      <c r="Z955" s="66">
        <v>0</v>
      </c>
      <c r="AA955" s="66">
        <v>0</v>
      </c>
      <c r="AB955" s="66">
        <v>0</v>
      </c>
      <c r="AC955" s="66">
        <v>0</v>
      </c>
      <c r="AD955" s="66">
        <v>9</v>
      </c>
      <c r="AE955" s="66">
        <v>2</v>
      </c>
      <c r="AF955" s="66" t="s">
        <v>146</v>
      </c>
      <c r="AG955" s="66">
        <v>2</v>
      </c>
      <c r="AH955" s="66">
        <v>2</v>
      </c>
      <c r="AI955" s="66">
        <v>1.5</v>
      </c>
      <c r="AJ955" s="66">
        <v>0</v>
      </c>
      <c r="AK955" s="66">
        <v>0</v>
      </c>
      <c r="AL955" s="66">
        <v>0</v>
      </c>
      <c r="AM955" s="66">
        <v>1</v>
      </c>
      <c r="AN955" s="66">
        <v>3000</v>
      </c>
      <c r="AO955" s="66">
        <v>0.5</v>
      </c>
      <c r="AP955" s="66">
        <v>0</v>
      </c>
      <c r="AQ955" s="66">
        <v>0</v>
      </c>
      <c r="AR955" s="66" t="s">
        <v>137</v>
      </c>
      <c r="AS955" s="65" t="s">
        <v>196</v>
      </c>
      <c r="AT955" s="66">
        <v>0</v>
      </c>
      <c r="AU955" s="66">
        <v>0</v>
      </c>
      <c r="AV955" s="66">
        <v>0</v>
      </c>
      <c r="AW955" s="65" t="s">
        <v>139</v>
      </c>
      <c r="AX955" s="66"/>
      <c r="AY955" s="66">
        <v>0</v>
      </c>
      <c r="AZ955" s="66">
        <v>0</v>
      </c>
      <c r="BA955" s="80" t="s">
        <v>1185</v>
      </c>
      <c r="BB955" s="66"/>
      <c r="BC955" s="11">
        <v>0</v>
      </c>
      <c r="BD955" s="66"/>
      <c r="BE955" s="66"/>
      <c r="BF955" s="66"/>
      <c r="BG955" s="66"/>
      <c r="BH955" s="11">
        <v>0</v>
      </c>
    </row>
    <row r="956" spans="2:60" ht="20.100000000000001" customHeight="1">
      <c r="C956" s="18">
        <v>80001007</v>
      </c>
      <c r="D956" s="12" t="s">
        <v>1186</v>
      </c>
      <c r="E956" s="11">
        <v>1</v>
      </c>
      <c r="F956" s="11">
        <v>80001007</v>
      </c>
      <c r="G956" s="18">
        <v>0</v>
      </c>
      <c r="H956" s="13">
        <v>0</v>
      </c>
      <c r="I956" s="18">
        <v>1</v>
      </c>
      <c r="J956" s="18">
        <v>0</v>
      </c>
      <c r="K956" s="18">
        <v>0</v>
      </c>
      <c r="L956" s="11">
        <v>0</v>
      </c>
      <c r="M956" s="11">
        <v>0</v>
      </c>
      <c r="N956" s="11">
        <v>1</v>
      </c>
      <c r="O956" s="11">
        <v>3</v>
      </c>
      <c r="P956" s="11">
        <v>0.1</v>
      </c>
      <c r="Q956" s="11">
        <v>0</v>
      </c>
      <c r="R956" s="6">
        <v>0</v>
      </c>
      <c r="S956" s="11">
        <v>0</v>
      </c>
      <c r="T956" s="11">
        <v>1</v>
      </c>
      <c r="U956" s="11">
        <v>2</v>
      </c>
      <c r="V956" s="11">
        <v>0</v>
      </c>
      <c r="W956" s="11">
        <v>1</v>
      </c>
      <c r="X956" s="11">
        <v>0</v>
      </c>
      <c r="Y956" s="11">
        <v>0</v>
      </c>
      <c r="Z956" s="11">
        <v>0</v>
      </c>
      <c r="AA956" s="11">
        <v>0</v>
      </c>
      <c r="AB956" s="11">
        <v>0</v>
      </c>
      <c r="AC956" s="11">
        <v>0</v>
      </c>
      <c r="AD956" s="11">
        <v>9</v>
      </c>
      <c r="AE956" s="11">
        <v>2</v>
      </c>
      <c r="AF956" s="11" t="s">
        <v>146</v>
      </c>
      <c r="AG956" s="6">
        <v>2</v>
      </c>
      <c r="AH956" s="6">
        <v>2</v>
      </c>
      <c r="AI956" s="6">
        <v>1.5</v>
      </c>
      <c r="AJ956" s="11">
        <v>0</v>
      </c>
      <c r="AK956" s="11">
        <v>0</v>
      </c>
      <c r="AL956" s="11">
        <v>0</v>
      </c>
      <c r="AM956" s="11">
        <v>1</v>
      </c>
      <c r="AN956" s="11">
        <v>3000</v>
      </c>
      <c r="AO956" s="11">
        <v>0.5</v>
      </c>
      <c r="AP956" s="11">
        <v>0</v>
      </c>
      <c r="AQ956" s="6">
        <v>0</v>
      </c>
      <c r="AR956" s="11" t="s">
        <v>137</v>
      </c>
      <c r="AS956" s="12" t="s">
        <v>196</v>
      </c>
      <c r="AT956" s="11">
        <v>0</v>
      </c>
      <c r="AU956" s="18">
        <v>0</v>
      </c>
      <c r="AV956" s="18">
        <v>0</v>
      </c>
      <c r="AW956" s="12" t="s">
        <v>139</v>
      </c>
      <c r="AX956" s="11"/>
      <c r="AY956" s="13">
        <v>0</v>
      </c>
      <c r="AZ956" s="13">
        <v>0</v>
      </c>
      <c r="BA956" s="37" t="s">
        <v>1187</v>
      </c>
      <c r="BB956" s="11"/>
      <c r="BC956" s="11">
        <v>0</v>
      </c>
      <c r="BD956" s="11"/>
      <c r="BE956" s="11"/>
      <c r="BF956" s="11"/>
      <c r="BG956" s="11"/>
      <c r="BH956" s="11">
        <v>0</v>
      </c>
    </row>
    <row r="957" spans="2:60" ht="20.100000000000001" customHeight="1">
      <c r="C957" s="18">
        <v>80001008</v>
      </c>
      <c r="D957" s="12" t="s">
        <v>1188</v>
      </c>
      <c r="E957" s="11">
        <v>1</v>
      </c>
      <c r="F957" s="11">
        <v>80001008</v>
      </c>
      <c r="G957" s="18">
        <v>0</v>
      </c>
      <c r="H957" s="13">
        <v>0</v>
      </c>
      <c r="I957" s="18">
        <v>1</v>
      </c>
      <c r="J957" s="18">
        <v>0</v>
      </c>
      <c r="K957" s="18">
        <v>0</v>
      </c>
      <c r="L957" s="11">
        <v>0</v>
      </c>
      <c r="M957" s="11">
        <v>0</v>
      </c>
      <c r="N957" s="11">
        <v>1</v>
      </c>
      <c r="O957" s="11">
        <v>3</v>
      </c>
      <c r="P957" s="11">
        <v>0.2</v>
      </c>
      <c r="Q957" s="11">
        <v>0</v>
      </c>
      <c r="R957" s="6">
        <v>0</v>
      </c>
      <c r="S957" s="11">
        <v>0</v>
      </c>
      <c r="T957" s="11">
        <v>1</v>
      </c>
      <c r="U957" s="11">
        <v>2</v>
      </c>
      <c r="V957" s="11">
        <v>0</v>
      </c>
      <c r="W957" s="11">
        <v>0.5</v>
      </c>
      <c r="X957" s="11">
        <v>0</v>
      </c>
      <c r="Y957" s="11">
        <v>0</v>
      </c>
      <c r="Z957" s="11">
        <v>0</v>
      </c>
      <c r="AA957" s="11">
        <v>0</v>
      </c>
      <c r="AB957" s="11">
        <v>0</v>
      </c>
      <c r="AC957" s="11">
        <v>0</v>
      </c>
      <c r="AD957" s="11">
        <v>9</v>
      </c>
      <c r="AE957" s="11">
        <v>2</v>
      </c>
      <c r="AF957" s="11" t="s">
        <v>146</v>
      </c>
      <c r="AG957" s="6">
        <v>2</v>
      </c>
      <c r="AH957" s="6">
        <v>2</v>
      </c>
      <c r="AI957" s="6">
        <v>1.5</v>
      </c>
      <c r="AJ957" s="11">
        <v>0</v>
      </c>
      <c r="AK957" s="11">
        <v>0</v>
      </c>
      <c r="AL957" s="11">
        <v>0</v>
      </c>
      <c r="AM957" s="11">
        <v>1</v>
      </c>
      <c r="AN957" s="11">
        <v>3000</v>
      </c>
      <c r="AO957" s="11">
        <v>0.5</v>
      </c>
      <c r="AP957" s="11">
        <v>0</v>
      </c>
      <c r="AQ957" s="6">
        <v>0</v>
      </c>
      <c r="AR957" s="11" t="s">
        <v>137</v>
      </c>
      <c r="AS957" s="12" t="s">
        <v>196</v>
      </c>
      <c r="AT957" s="11">
        <v>0</v>
      </c>
      <c r="AU957" s="18">
        <v>0</v>
      </c>
      <c r="AV957" s="18">
        <v>0</v>
      </c>
      <c r="AW957" s="12" t="s">
        <v>139</v>
      </c>
      <c r="AX957" s="11"/>
      <c r="AY957" s="13">
        <v>0</v>
      </c>
      <c r="AZ957" s="13">
        <v>0</v>
      </c>
      <c r="BA957" s="37" t="s">
        <v>1189</v>
      </c>
      <c r="BB957" s="11"/>
      <c r="BC957" s="11">
        <v>0</v>
      </c>
      <c r="BD957" s="11"/>
      <c r="BE957" s="11"/>
      <c r="BF957" s="11"/>
      <c r="BG957" s="11"/>
      <c r="BH957" s="11">
        <v>0</v>
      </c>
    </row>
    <row r="958" spans="2:60" ht="20.100000000000001" customHeight="1">
      <c r="C958" s="18">
        <v>80001009</v>
      </c>
      <c r="D958" s="12" t="s">
        <v>1190</v>
      </c>
      <c r="E958" s="11">
        <v>1</v>
      </c>
      <c r="F958" s="11">
        <v>80001009</v>
      </c>
      <c r="G958" s="18">
        <v>0</v>
      </c>
      <c r="H958" s="13">
        <v>0</v>
      </c>
      <c r="I958" s="18">
        <v>1</v>
      </c>
      <c r="J958" s="18">
        <v>0</v>
      </c>
      <c r="K958" s="18">
        <v>0</v>
      </c>
      <c r="L958" s="11">
        <v>0</v>
      </c>
      <c r="M958" s="11">
        <v>0</v>
      </c>
      <c r="N958" s="11">
        <v>5</v>
      </c>
      <c r="O958" s="11">
        <v>0</v>
      </c>
      <c r="P958" s="11">
        <v>0</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146</v>
      </c>
      <c r="AG958" s="6">
        <v>2</v>
      </c>
      <c r="AH958" s="6">
        <v>2</v>
      </c>
      <c r="AI958" s="6">
        <v>1.5</v>
      </c>
      <c r="AJ958" s="11">
        <v>0</v>
      </c>
      <c r="AK958" s="11">
        <v>0</v>
      </c>
      <c r="AL958" s="11">
        <v>0</v>
      </c>
      <c r="AM958" s="11">
        <v>1</v>
      </c>
      <c r="AN958" s="11">
        <v>3000</v>
      </c>
      <c r="AO958" s="11">
        <v>0.5</v>
      </c>
      <c r="AP958" s="11">
        <v>0</v>
      </c>
      <c r="AQ958" s="6">
        <v>0</v>
      </c>
      <c r="AR958" s="11" t="s">
        <v>137</v>
      </c>
      <c r="AS958" s="12" t="s">
        <v>196</v>
      </c>
      <c r="AT958" s="11">
        <v>0</v>
      </c>
      <c r="AU958" s="18">
        <v>0</v>
      </c>
      <c r="AV958" s="18">
        <v>0</v>
      </c>
      <c r="AW958" s="12" t="s">
        <v>139</v>
      </c>
      <c r="AX958" s="11" t="s">
        <v>1191</v>
      </c>
      <c r="AY958" s="13">
        <v>0</v>
      </c>
      <c r="AZ958" s="13">
        <v>0</v>
      </c>
      <c r="BA958" s="37" t="s">
        <v>1192</v>
      </c>
      <c r="BB958" s="11"/>
      <c r="BC958" s="11">
        <v>0</v>
      </c>
      <c r="BD958" s="11"/>
      <c r="BE958" s="11"/>
      <c r="BF958" s="11"/>
      <c r="BG958" s="11"/>
      <c r="BH958" s="11">
        <v>0</v>
      </c>
    </row>
    <row r="959" spans="2:60" ht="20.100000000000001" customHeight="1">
      <c r="C959" s="18">
        <v>80001010</v>
      </c>
      <c r="D959" s="12" t="s">
        <v>1193</v>
      </c>
      <c r="E959" s="11">
        <v>1</v>
      </c>
      <c r="F959" s="11">
        <v>80001010</v>
      </c>
      <c r="G959" s="18">
        <v>0</v>
      </c>
      <c r="H959" s="13">
        <v>0</v>
      </c>
      <c r="I959" s="18">
        <v>1</v>
      </c>
      <c r="J959" s="18">
        <v>0</v>
      </c>
      <c r="K959" s="18">
        <v>0</v>
      </c>
      <c r="L959" s="11">
        <v>0</v>
      </c>
      <c r="M959" s="11">
        <v>0</v>
      </c>
      <c r="N959" s="11">
        <v>5</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146</v>
      </c>
      <c r="AG959" s="6">
        <v>2</v>
      </c>
      <c r="AH959" s="6">
        <v>2</v>
      </c>
      <c r="AI959" s="6">
        <v>1.5</v>
      </c>
      <c r="AJ959" s="11">
        <v>0</v>
      </c>
      <c r="AK959" s="11">
        <v>0</v>
      </c>
      <c r="AL959" s="11">
        <v>0</v>
      </c>
      <c r="AM959" s="11">
        <v>1</v>
      </c>
      <c r="AN959" s="11">
        <v>3000</v>
      </c>
      <c r="AO959" s="11">
        <v>0.5</v>
      </c>
      <c r="AP959" s="11">
        <v>0</v>
      </c>
      <c r="AQ959" s="6">
        <v>0</v>
      </c>
      <c r="AR959" s="11" t="s">
        <v>137</v>
      </c>
      <c r="AS959" s="12" t="s">
        <v>196</v>
      </c>
      <c r="AT959" s="11">
        <v>0</v>
      </c>
      <c r="AU959" s="18">
        <v>0</v>
      </c>
      <c r="AV959" s="18">
        <v>0</v>
      </c>
      <c r="AW959" s="12" t="s">
        <v>139</v>
      </c>
      <c r="AX959" s="11" t="s">
        <v>1194</v>
      </c>
      <c r="AY959" s="13">
        <v>0</v>
      </c>
      <c r="AZ959" s="13">
        <v>0</v>
      </c>
      <c r="BA959" s="37" t="s">
        <v>1195</v>
      </c>
      <c r="BB959" s="11"/>
      <c r="BC959" s="11">
        <v>0</v>
      </c>
      <c r="BD959" s="11"/>
      <c r="BE959" s="11"/>
      <c r="BF959" s="11"/>
      <c r="BG959" s="11"/>
      <c r="BH959" s="11">
        <v>0</v>
      </c>
    </row>
    <row r="960" spans="2:60" ht="20.100000000000001" customHeight="1">
      <c r="C960" s="18">
        <v>80001011</v>
      </c>
      <c r="D960" s="12" t="s">
        <v>1196</v>
      </c>
      <c r="E960" s="11">
        <v>1</v>
      </c>
      <c r="F960" s="11">
        <v>80001011</v>
      </c>
      <c r="G960" s="18">
        <v>0</v>
      </c>
      <c r="H960" s="13">
        <v>0</v>
      </c>
      <c r="I960" s="18">
        <v>1</v>
      </c>
      <c r="J960" s="18">
        <v>0</v>
      </c>
      <c r="K960" s="18">
        <v>0</v>
      </c>
      <c r="L960" s="11">
        <v>0</v>
      </c>
      <c r="M960" s="11">
        <v>0</v>
      </c>
      <c r="N960" s="11">
        <v>5</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146</v>
      </c>
      <c r="AG960" s="6">
        <v>2</v>
      </c>
      <c r="AH960" s="6">
        <v>2</v>
      </c>
      <c r="AI960" s="6">
        <v>1.5</v>
      </c>
      <c r="AJ960" s="11">
        <v>0</v>
      </c>
      <c r="AK960" s="11">
        <v>0</v>
      </c>
      <c r="AL960" s="11">
        <v>0</v>
      </c>
      <c r="AM960" s="11">
        <v>1</v>
      </c>
      <c r="AN960" s="11">
        <v>3000</v>
      </c>
      <c r="AO960" s="11">
        <v>0.5</v>
      </c>
      <c r="AP960" s="11">
        <v>0</v>
      </c>
      <c r="AQ960" s="6">
        <v>0</v>
      </c>
      <c r="AR960" s="11" t="s">
        <v>137</v>
      </c>
      <c r="AS960" s="12" t="s">
        <v>196</v>
      </c>
      <c r="AT960" s="11">
        <v>0</v>
      </c>
      <c r="AU960" s="18">
        <v>0</v>
      </c>
      <c r="AV960" s="18">
        <v>0</v>
      </c>
      <c r="AW960" s="12" t="s">
        <v>139</v>
      </c>
      <c r="AX960" s="11" t="s">
        <v>1197</v>
      </c>
      <c r="AY960" s="13">
        <v>0</v>
      </c>
      <c r="AZ960" s="13">
        <v>0</v>
      </c>
      <c r="BA960" s="37" t="s">
        <v>1198</v>
      </c>
      <c r="BB960" s="11"/>
      <c r="BC960" s="11">
        <v>0</v>
      </c>
      <c r="BD960" s="11"/>
      <c r="BE960" s="11"/>
      <c r="BF960" s="11"/>
      <c r="BG960" s="11"/>
      <c r="BH960" s="11">
        <v>0</v>
      </c>
    </row>
    <row r="961" spans="2:60" ht="20.100000000000001" customHeight="1">
      <c r="C961" s="18">
        <v>80001012</v>
      </c>
      <c r="D961" s="12" t="s">
        <v>1199</v>
      </c>
      <c r="E961" s="11">
        <v>1</v>
      </c>
      <c r="F961" s="11">
        <v>80001012</v>
      </c>
      <c r="G961" s="18">
        <v>0</v>
      </c>
      <c r="H961" s="13">
        <v>0</v>
      </c>
      <c r="I961" s="18">
        <v>1</v>
      </c>
      <c r="J961" s="18">
        <v>0</v>
      </c>
      <c r="K961" s="18">
        <v>0</v>
      </c>
      <c r="L961" s="11">
        <v>0</v>
      </c>
      <c r="M961" s="11">
        <v>0</v>
      </c>
      <c r="N961" s="11">
        <v>5</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146</v>
      </c>
      <c r="AG961" s="6">
        <v>2</v>
      </c>
      <c r="AH961" s="6">
        <v>2</v>
      </c>
      <c r="AI961" s="6">
        <v>1.5</v>
      </c>
      <c r="AJ961" s="11">
        <v>0</v>
      </c>
      <c r="AK961" s="11">
        <v>0</v>
      </c>
      <c r="AL961" s="11">
        <v>0</v>
      </c>
      <c r="AM961" s="11">
        <v>1</v>
      </c>
      <c r="AN961" s="11">
        <v>3000</v>
      </c>
      <c r="AO961" s="11">
        <v>0.5</v>
      </c>
      <c r="AP961" s="11">
        <v>0</v>
      </c>
      <c r="AQ961" s="6">
        <v>0</v>
      </c>
      <c r="AR961" s="11" t="s">
        <v>137</v>
      </c>
      <c r="AS961" s="12" t="s">
        <v>196</v>
      </c>
      <c r="AT961" s="11">
        <v>0</v>
      </c>
      <c r="AU961" s="18">
        <v>0</v>
      </c>
      <c r="AV961" s="18">
        <v>0</v>
      </c>
      <c r="AW961" s="12" t="s">
        <v>139</v>
      </c>
      <c r="AX961" s="11" t="s">
        <v>1200</v>
      </c>
      <c r="AY961" s="13">
        <v>0</v>
      </c>
      <c r="AZ961" s="13">
        <v>0</v>
      </c>
      <c r="BA961" s="37" t="s">
        <v>1201</v>
      </c>
      <c r="BB961" s="11"/>
      <c r="BC961" s="11">
        <v>0</v>
      </c>
      <c r="BD961" s="11"/>
      <c r="BE961" s="11"/>
      <c r="BF961" s="11"/>
      <c r="BG961" s="11"/>
      <c r="BH961" s="11">
        <v>0</v>
      </c>
    </row>
    <row r="962" spans="2:60" ht="20.100000000000001" customHeight="1">
      <c r="C962" s="18">
        <v>80001013</v>
      </c>
      <c r="D962" s="12" t="s">
        <v>1202</v>
      </c>
      <c r="E962" s="11">
        <v>1</v>
      </c>
      <c r="F962" s="11">
        <v>80001013</v>
      </c>
      <c r="G962" s="18">
        <v>0</v>
      </c>
      <c r="H962" s="13">
        <v>0</v>
      </c>
      <c r="I962" s="18">
        <v>1</v>
      </c>
      <c r="J962" s="18">
        <v>0</v>
      </c>
      <c r="K962" s="18">
        <v>0</v>
      </c>
      <c r="L962" s="11">
        <v>0</v>
      </c>
      <c r="M962" s="11">
        <v>0</v>
      </c>
      <c r="N962" s="11">
        <v>5</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146</v>
      </c>
      <c r="AG962" s="6">
        <v>2</v>
      </c>
      <c r="AH962" s="6">
        <v>2</v>
      </c>
      <c r="AI962" s="6">
        <v>1.5</v>
      </c>
      <c r="AJ962" s="11">
        <v>0</v>
      </c>
      <c r="AK962" s="11">
        <v>0</v>
      </c>
      <c r="AL962" s="11">
        <v>0</v>
      </c>
      <c r="AM962" s="11">
        <v>1</v>
      </c>
      <c r="AN962" s="11">
        <v>3000</v>
      </c>
      <c r="AO962" s="11">
        <v>0.5</v>
      </c>
      <c r="AP962" s="11">
        <v>0</v>
      </c>
      <c r="AQ962" s="6">
        <v>0</v>
      </c>
      <c r="AR962" s="11" t="s">
        <v>137</v>
      </c>
      <c r="AS962" s="12" t="s">
        <v>196</v>
      </c>
      <c r="AT962" s="11">
        <v>0</v>
      </c>
      <c r="AU962" s="18">
        <v>0</v>
      </c>
      <c r="AV962" s="18">
        <v>0</v>
      </c>
      <c r="AW962" s="12" t="s">
        <v>139</v>
      </c>
      <c r="AX962" s="11" t="s">
        <v>1203</v>
      </c>
      <c r="AY962" s="13">
        <v>0</v>
      </c>
      <c r="AZ962" s="13">
        <v>0</v>
      </c>
      <c r="BA962" s="37" t="s">
        <v>1204</v>
      </c>
      <c r="BB962" s="11"/>
      <c r="BC962" s="11">
        <v>0</v>
      </c>
      <c r="BD962" s="11"/>
      <c r="BE962" s="11"/>
      <c r="BF962" s="11"/>
      <c r="BG962" s="11"/>
      <c r="BH962" s="11">
        <v>0</v>
      </c>
    </row>
    <row r="963" spans="2:60" ht="20.100000000000001" customHeight="1">
      <c r="C963" s="18">
        <v>80001014</v>
      </c>
      <c r="D963" s="12" t="s">
        <v>713</v>
      </c>
      <c r="E963" s="11">
        <v>1</v>
      </c>
      <c r="F963" s="11">
        <v>80001014</v>
      </c>
      <c r="G963" s="18">
        <v>0</v>
      </c>
      <c r="H963" s="13">
        <v>0</v>
      </c>
      <c r="I963" s="18">
        <v>1</v>
      </c>
      <c r="J963" s="18">
        <v>0</v>
      </c>
      <c r="K963" s="18">
        <v>0</v>
      </c>
      <c r="L963" s="11">
        <v>0</v>
      </c>
      <c r="M963" s="11">
        <v>0</v>
      </c>
      <c r="N963" s="11">
        <v>5</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146</v>
      </c>
      <c r="AG963" s="6">
        <v>2</v>
      </c>
      <c r="AH963" s="6">
        <v>2</v>
      </c>
      <c r="AI963" s="6">
        <v>1.5</v>
      </c>
      <c r="AJ963" s="11">
        <v>0</v>
      </c>
      <c r="AK963" s="11">
        <v>0</v>
      </c>
      <c r="AL963" s="11">
        <v>0</v>
      </c>
      <c r="AM963" s="11">
        <v>1</v>
      </c>
      <c r="AN963" s="11">
        <v>3000</v>
      </c>
      <c r="AO963" s="11">
        <v>0.5</v>
      </c>
      <c r="AP963" s="11">
        <v>0</v>
      </c>
      <c r="AQ963" s="6">
        <v>0</v>
      </c>
      <c r="AR963" s="11" t="s">
        <v>137</v>
      </c>
      <c r="AS963" s="12" t="s">
        <v>196</v>
      </c>
      <c r="AT963" s="11">
        <v>0</v>
      </c>
      <c r="AU963" s="18">
        <v>0</v>
      </c>
      <c r="AV963" s="18">
        <v>0</v>
      </c>
      <c r="AW963" s="12" t="s">
        <v>139</v>
      </c>
      <c r="AX963" s="11" t="s">
        <v>1205</v>
      </c>
      <c r="AY963" s="13">
        <v>0</v>
      </c>
      <c r="AZ963" s="13">
        <v>0</v>
      </c>
      <c r="BA963" s="37" t="s">
        <v>1206</v>
      </c>
      <c r="BB963" s="11"/>
      <c r="BC963" s="11">
        <v>0</v>
      </c>
      <c r="BD963" s="11"/>
      <c r="BE963" s="11"/>
      <c r="BF963" s="11"/>
      <c r="BG963" s="11"/>
      <c r="BH963" s="11">
        <v>0</v>
      </c>
    </row>
    <row r="964" spans="2:60" ht="20.100000000000001" customHeight="1">
      <c r="C964" s="66">
        <v>80001015</v>
      </c>
      <c r="D964" s="65" t="s">
        <v>1207</v>
      </c>
      <c r="E964" s="66">
        <v>1</v>
      </c>
      <c r="F964" s="66">
        <v>80001015</v>
      </c>
      <c r="G964" s="66">
        <v>0</v>
      </c>
      <c r="H964" s="66">
        <v>0</v>
      </c>
      <c r="I964" s="18">
        <v>1</v>
      </c>
      <c r="J964" s="18">
        <v>0</v>
      </c>
      <c r="K964" s="66">
        <v>0</v>
      </c>
      <c r="L964" s="66">
        <v>0</v>
      </c>
      <c r="M964" s="66">
        <v>0</v>
      </c>
      <c r="N964" s="66">
        <v>1</v>
      </c>
      <c r="O964" s="66">
        <v>0</v>
      </c>
      <c r="P964" s="66">
        <v>0</v>
      </c>
      <c r="Q964" s="66">
        <v>0</v>
      </c>
      <c r="R964" s="6">
        <v>0</v>
      </c>
      <c r="S964" s="66">
        <v>0</v>
      </c>
      <c r="T964" s="66">
        <v>1</v>
      </c>
      <c r="U964" s="66">
        <v>2</v>
      </c>
      <c r="V964" s="66">
        <v>0</v>
      </c>
      <c r="W964" s="66">
        <v>0</v>
      </c>
      <c r="X964" s="66">
        <v>0</v>
      </c>
      <c r="Y964" s="66">
        <v>0</v>
      </c>
      <c r="Z964" s="66">
        <v>0</v>
      </c>
      <c r="AA964" s="66">
        <v>0</v>
      </c>
      <c r="AB964" s="66">
        <v>0</v>
      </c>
      <c r="AC964" s="66">
        <v>0</v>
      </c>
      <c r="AD964" s="66">
        <v>9</v>
      </c>
      <c r="AE964" s="66">
        <v>2</v>
      </c>
      <c r="AF964" s="66" t="s">
        <v>146</v>
      </c>
      <c r="AG964" s="66">
        <v>2</v>
      </c>
      <c r="AH964" s="66">
        <v>2</v>
      </c>
      <c r="AI964" s="66">
        <v>1.5</v>
      </c>
      <c r="AJ964" s="66">
        <v>0</v>
      </c>
      <c r="AK964" s="66">
        <v>0</v>
      </c>
      <c r="AL964" s="66">
        <v>0</v>
      </c>
      <c r="AM964" s="66">
        <v>1</v>
      </c>
      <c r="AN964" s="66">
        <v>3000</v>
      </c>
      <c r="AO964" s="66">
        <v>0.5</v>
      </c>
      <c r="AP964" s="66">
        <v>0</v>
      </c>
      <c r="AQ964" s="66">
        <v>0</v>
      </c>
      <c r="AR964" s="66" t="s">
        <v>137</v>
      </c>
      <c r="AS964" s="65" t="s">
        <v>196</v>
      </c>
      <c r="AT964" s="66">
        <v>0</v>
      </c>
      <c r="AU964" s="66">
        <v>0</v>
      </c>
      <c r="AV964" s="66">
        <v>0</v>
      </c>
      <c r="AW964" s="65" t="s">
        <v>139</v>
      </c>
      <c r="AX964" s="66"/>
      <c r="AY964" s="66">
        <v>0</v>
      </c>
      <c r="AZ964" s="66">
        <v>0</v>
      </c>
      <c r="BA964" s="80" t="s">
        <v>1208</v>
      </c>
      <c r="BB964" s="66"/>
      <c r="BC964" s="11">
        <v>0</v>
      </c>
      <c r="BD964" s="66"/>
      <c r="BE964" s="66"/>
      <c r="BF964" s="66"/>
      <c r="BG964" s="66"/>
      <c r="BH964" s="11">
        <v>0</v>
      </c>
    </row>
    <row r="965" spans="2:60" ht="20.100000000000001" customHeight="1">
      <c r="C965" s="18">
        <v>80001016</v>
      </c>
      <c r="D965" s="12" t="s">
        <v>1209</v>
      </c>
      <c r="E965" s="11">
        <v>1</v>
      </c>
      <c r="F965" s="11">
        <v>80001016</v>
      </c>
      <c r="G965" s="18">
        <v>0</v>
      </c>
      <c r="H965" s="13">
        <v>0</v>
      </c>
      <c r="I965" s="18">
        <v>1</v>
      </c>
      <c r="J965" s="18">
        <v>0</v>
      </c>
      <c r="K965" s="18">
        <v>0</v>
      </c>
      <c r="L965" s="11">
        <v>0</v>
      </c>
      <c r="M965" s="11">
        <v>0</v>
      </c>
      <c r="N965" s="11">
        <v>5</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146</v>
      </c>
      <c r="AG965" s="6">
        <v>2</v>
      </c>
      <c r="AH965" s="6">
        <v>2</v>
      </c>
      <c r="AI965" s="6">
        <v>1.5</v>
      </c>
      <c r="AJ965" s="11">
        <v>0</v>
      </c>
      <c r="AK965" s="11">
        <v>0</v>
      </c>
      <c r="AL965" s="11">
        <v>0</v>
      </c>
      <c r="AM965" s="11">
        <v>1</v>
      </c>
      <c r="AN965" s="11">
        <v>3000</v>
      </c>
      <c r="AO965" s="11">
        <v>0.5</v>
      </c>
      <c r="AP965" s="11">
        <v>0</v>
      </c>
      <c r="AQ965" s="6">
        <v>0</v>
      </c>
      <c r="AR965" s="11" t="s">
        <v>137</v>
      </c>
      <c r="AS965" s="12" t="s">
        <v>196</v>
      </c>
      <c r="AT965" s="11">
        <v>0</v>
      </c>
      <c r="AU965" s="18">
        <v>0</v>
      </c>
      <c r="AV965" s="18">
        <v>0</v>
      </c>
      <c r="AW965" s="12" t="s">
        <v>139</v>
      </c>
      <c r="AX965" s="11" t="s">
        <v>1210</v>
      </c>
      <c r="AY965" s="13">
        <v>0</v>
      </c>
      <c r="AZ965" s="13">
        <v>0</v>
      </c>
      <c r="BA965" s="37" t="s">
        <v>1211</v>
      </c>
      <c r="BB965" s="11"/>
      <c r="BC965" s="11">
        <v>0</v>
      </c>
      <c r="BD965" s="11"/>
      <c r="BE965" s="11"/>
      <c r="BF965" s="11"/>
      <c r="BG965" s="11"/>
      <c r="BH965" s="11">
        <v>0</v>
      </c>
    </row>
    <row r="966" spans="2:60" ht="20.100000000000001" customHeight="1">
      <c r="C966" s="18">
        <v>80001017</v>
      </c>
      <c r="D966" s="12" t="s">
        <v>1212</v>
      </c>
      <c r="E966" s="11">
        <v>1</v>
      </c>
      <c r="F966" s="11">
        <v>80001017</v>
      </c>
      <c r="G966" s="18">
        <v>0</v>
      </c>
      <c r="H966" s="13">
        <v>0</v>
      </c>
      <c r="I966" s="18">
        <v>1</v>
      </c>
      <c r="J966" s="18">
        <v>0</v>
      </c>
      <c r="K966" s="18">
        <v>0</v>
      </c>
      <c r="L966" s="11">
        <v>0</v>
      </c>
      <c r="M966" s="11">
        <v>0</v>
      </c>
      <c r="N966" s="11">
        <v>1</v>
      </c>
      <c r="O966" s="11">
        <v>3</v>
      </c>
      <c r="P966" s="11">
        <v>0.1</v>
      </c>
      <c r="Q966" s="11">
        <v>0</v>
      </c>
      <c r="R966" s="6">
        <v>0</v>
      </c>
      <c r="S966" s="11">
        <v>0</v>
      </c>
      <c r="T966" s="11">
        <v>1</v>
      </c>
      <c r="U966" s="11">
        <v>2</v>
      </c>
      <c r="V966" s="11">
        <v>0</v>
      </c>
      <c r="W966" s="11">
        <v>0</v>
      </c>
      <c r="X966" s="11">
        <v>0</v>
      </c>
      <c r="Y966" s="11">
        <v>0</v>
      </c>
      <c r="Z966" s="11">
        <v>0</v>
      </c>
      <c r="AA966" s="11">
        <v>0</v>
      </c>
      <c r="AB966" s="11">
        <v>0</v>
      </c>
      <c r="AC966" s="11">
        <v>0</v>
      </c>
      <c r="AD966" s="11">
        <v>9</v>
      </c>
      <c r="AE966" s="11">
        <v>2</v>
      </c>
      <c r="AF966" s="11" t="s">
        <v>146</v>
      </c>
      <c r="AG966" s="6">
        <v>2</v>
      </c>
      <c r="AH966" s="6">
        <v>2</v>
      </c>
      <c r="AI966" s="6">
        <v>1.5</v>
      </c>
      <c r="AJ966" s="11">
        <v>0</v>
      </c>
      <c r="AK966" s="11">
        <v>0</v>
      </c>
      <c r="AL966" s="11">
        <v>0</v>
      </c>
      <c r="AM966" s="11">
        <v>1</v>
      </c>
      <c r="AN966" s="11">
        <v>3000</v>
      </c>
      <c r="AO966" s="11">
        <v>0.5</v>
      </c>
      <c r="AP966" s="11">
        <v>0</v>
      </c>
      <c r="AQ966" s="6">
        <v>80010171</v>
      </c>
      <c r="AR966" s="11" t="s">
        <v>137</v>
      </c>
      <c r="AS966" s="12" t="s">
        <v>196</v>
      </c>
      <c r="AT966" s="11">
        <v>0</v>
      </c>
      <c r="AU966" s="18">
        <v>0</v>
      </c>
      <c r="AV966" s="18">
        <v>0</v>
      </c>
      <c r="AW966" s="12" t="s">
        <v>139</v>
      </c>
      <c r="AX966" s="11"/>
      <c r="AY966" s="13">
        <v>0</v>
      </c>
      <c r="AZ966" s="13">
        <v>0</v>
      </c>
      <c r="BA966" s="80" t="s">
        <v>1213</v>
      </c>
      <c r="BB966" s="11"/>
      <c r="BC966" s="11">
        <v>0</v>
      </c>
      <c r="BD966" s="11"/>
      <c r="BE966" s="11"/>
      <c r="BF966" s="11"/>
      <c r="BG966" s="11"/>
      <c r="BH966" s="11">
        <v>0</v>
      </c>
    </row>
    <row r="967" spans="2:60" ht="20.100000000000001" customHeight="1">
      <c r="C967" s="18">
        <v>80001018</v>
      </c>
      <c r="D967" s="12" t="s">
        <v>1214</v>
      </c>
      <c r="E967" s="11">
        <v>1</v>
      </c>
      <c r="F967" s="11">
        <v>80001018</v>
      </c>
      <c r="G967" s="18">
        <v>0</v>
      </c>
      <c r="H967" s="13">
        <v>0</v>
      </c>
      <c r="I967" s="18">
        <v>1</v>
      </c>
      <c r="J967" s="18">
        <v>0</v>
      </c>
      <c r="K967" s="18">
        <v>0</v>
      </c>
      <c r="L967" s="11">
        <v>0</v>
      </c>
      <c r="M967" s="11">
        <v>0</v>
      </c>
      <c r="N967" s="11">
        <v>5</v>
      </c>
      <c r="O967" s="11">
        <v>0</v>
      </c>
      <c r="P967" s="11">
        <v>0</v>
      </c>
      <c r="Q967" s="11">
        <v>0</v>
      </c>
      <c r="R967" s="6">
        <v>0</v>
      </c>
      <c r="S967" s="11">
        <v>0</v>
      </c>
      <c r="T967" s="11">
        <v>1</v>
      </c>
      <c r="U967" s="11">
        <v>2</v>
      </c>
      <c r="V967" s="11">
        <v>0</v>
      </c>
      <c r="W967" s="11">
        <v>0</v>
      </c>
      <c r="X967" s="11">
        <v>0</v>
      </c>
      <c r="Y967" s="11">
        <v>0</v>
      </c>
      <c r="Z967" s="11">
        <v>0</v>
      </c>
      <c r="AA967" s="11">
        <v>0</v>
      </c>
      <c r="AB967" s="11">
        <v>0</v>
      </c>
      <c r="AC967" s="11">
        <v>0</v>
      </c>
      <c r="AD967" s="11">
        <v>9</v>
      </c>
      <c r="AE967" s="11">
        <v>2</v>
      </c>
      <c r="AF967" s="11" t="s">
        <v>146</v>
      </c>
      <c r="AG967" s="6">
        <v>2</v>
      </c>
      <c r="AH967" s="6">
        <v>2</v>
      </c>
      <c r="AI967" s="6">
        <v>1.5</v>
      </c>
      <c r="AJ967" s="11">
        <v>0</v>
      </c>
      <c r="AK967" s="11">
        <v>0</v>
      </c>
      <c r="AL967" s="11">
        <v>0</v>
      </c>
      <c r="AM967" s="11">
        <v>1</v>
      </c>
      <c r="AN967" s="11">
        <v>3000</v>
      </c>
      <c r="AO967" s="11">
        <v>0.5</v>
      </c>
      <c r="AP967" s="11">
        <v>0</v>
      </c>
      <c r="AQ967" s="6">
        <v>0</v>
      </c>
      <c r="AR967" s="11" t="s">
        <v>137</v>
      </c>
      <c r="AS967" s="12" t="s">
        <v>196</v>
      </c>
      <c r="AT967" s="11">
        <v>0</v>
      </c>
      <c r="AU967" s="18">
        <v>0</v>
      </c>
      <c r="AV967" s="18">
        <v>0</v>
      </c>
      <c r="AW967" s="12" t="s">
        <v>139</v>
      </c>
      <c r="AX967" s="11" t="s">
        <v>1215</v>
      </c>
      <c r="AY967" s="13">
        <v>0</v>
      </c>
      <c r="AZ967" s="13">
        <v>0</v>
      </c>
      <c r="BA967" s="37" t="s">
        <v>1216</v>
      </c>
      <c r="BB967" s="11"/>
      <c r="BC967" s="11">
        <v>0</v>
      </c>
      <c r="BD967" s="11"/>
      <c r="BE967" s="11"/>
      <c r="BF967" s="11"/>
      <c r="BG967" s="11"/>
      <c r="BH967" s="11">
        <v>0</v>
      </c>
    </row>
    <row r="968" spans="2:60" ht="20.100000000000001" customHeight="1">
      <c r="C968" s="18">
        <v>80001019</v>
      </c>
      <c r="D968" s="12" t="s">
        <v>261</v>
      </c>
      <c r="E968" s="11">
        <v>1</v>
      </c>
      <c r="F968" s="11">
        <v>80001019</v>
      </c>
      <c r="G968" s="18">
        <v>0</v>
      </c>
      <c r="H968" s="13">
        <v>0</v>
      </c>
      <c r="I968" s="18">
        <v>1</v>
      </c>
      <c r="J968" s="18">
        <v>0</v>
      </c>
      <c r="K968" s="18">
        <v>0</v>
      </c>
      <c r="L968" s="11">
        <v>0</v>
      </c>
      <c r="M968" s="11">
        <v>0</v>
      </c>
      <c r="N968" s="11">
        <v>5</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146</v>
      </c>
      <c r="AG968" s="6">
        <v>2</v>
      </c>
      <c r="AH968" s="6">
        <v>2</v>
      </c>
      <c r="AI968" s="6">
        <v>1.5</v>
      </c>
      <c r="AJ968" s="11">
        <v>0</v>
      </c>
      <c r="AK968" s="11">
        <v>0</v>
      </c>
      <c r="AL968" s="11">
        <v>0</v>
      </c>
      <c r="AM968" s="11">
        <v>1</v>
      </c>
      <c r="AN968" s="11">
        <v>3000</v>
      </c>
      <c r="AO968" s="11">
        <v>0.5</v>
      </c>
      <c r="AP968" s="11">
        <v>0</v>
      </c>
      <c r="AQ968" s="6">
        <v>0</v>
      </c>
      <c r="AR968" s="11" t="s">
        <v>137</v>
      </c>
      <c r="AS968" s="12" t="s">
        <v>196</v>
      </c>
      <c r="AT968" s="11">
        <v>0</v>
      </c>
      <c r="AU968" s="18">
        <v>0</v>
      </c>
      <c r="AV968" s="18">
        <v>0</v>
      </c>
      <c r="AW968" s="12" t="s">
        <v>139</v>
      </c>
      <c r="AX968" s="11" t="s">
        <v>1217</v>
      </c>
      <c r="AY968" s="13">
        <v>0</v>
      </c>
      <c r="AZ968" s="13">
        <v>0</v>
      </c>
      <c r="BA968" s="37" t="s">
        <v>1218</v>
      </c>
      <c r="BB968" s="11"/>
      <c r="BC968" s="11">
        <v>0</v>
      </c>
      <c r="BD968" s="11"/>
      <c r="BE968" s="11"/>
      <c r="BF968" s="11"/>
      <c r="BG968" s="11"/>
      <c r="BH968" s="11">
        <v>0</v>
      </c>
    </row>
    <row r="969" spans="2:60" ht="20.100000000000001" customHeight="1">
      <c r="C969" s="18">
        <v>80001020</v>
      </c>
      <c r="D969" s="12" t="s">
        <v>1219</v>
      </c>
      <c r="E969" s="11">
        <v>1</v>
      </c>
      <c r="F969" s="11">
        <v>80001020</v>
      </c>
      <c r="G969" s="18">
        <v>0</v>
      </c>
      <c r="H969" s="13">
        <v>0</v>
      </c>
      <c r="I969" s="18">
        <v>1</v>
      </c>
      <c r="J969" s="18">
        <v>0</v>
      </c>
      <c r="K969" s="18">
        <v>0</v>
      </c>
      <c r="L969" s="11">
        <v>0</v>
      </c>
      <c r="M969" s="11">
        <v>0</v>
      </c>
      <c r="N969" s="11">
        <v>5</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146</v>
      </c>
      <c r="AG969" s="6">
        <v>2</v>
      </c>
      <c r="AH969" s="6">
        <v>2</v>
      </c>
      <c r="AI969" s="6">
        <v>1.5</v>
      </c>
      <c r="AJ969" s="11">
        <v>0</v>
      </c>
      <c r="AK969" s="11">
        <v>0</v>
      </c>
      <c r="AL969" s="11">
        <v>0</v>
      </c>
      <c r="AM969" s="11">
        <v>1</v>
      </c>
      <c r="AN969" s="11">
        <v>3000</v>
      </c>
      <c r="AO969" s="11">
        <v>0.5</v>
      </c>
      <c r="AP969" s="11">
        <v>0</v>
      </c>
      <c r="AQ969" s="6">
        <v>0</v>
      </c>
      <c r="AR969" s="11" t="s">
        <v>137</v>
      </c>
      <c r="AS969" s="12" t="s">
        <v>196</v>
      </c>
      <c r="AT969" s="11">
        <v>0</v>
      </c>
      <c r="AU969" s="18">
        <v>0</v>
      </c>
      <c r="AV969" s="18">
        <v>0</v>
      </c>
      <c r="AW969" s="12" t="s">
        <v>139</v>
      </c>
      <c r="AX969" s="11" t="s">
        <v>1220</v>
      </c>
      <c r="AY969" s="13">
        <v>0</v>
      </c>
      <c r="AZ969" s="13">
        <v>0</v>
      </c>
      <c r="BA969" s="37" t="s">
        <v>1221</v>
      </c>
      <c r="BB969" s="11"/>
      <c r="BC969" s="11">
        <v>0</v>
      </c>
      <c r="BD969" s="11"/>
      <c r="BE969" s="11"/>
      <c r="BF969" s="11"/>
      <c r="BG969" s="11"/>
      <c r="BH969" s="11">
        <v>0</v>
      </c>
    </row>
    <row r="970" spans="2:60" ht="20.100000000000001" customHeight="1">
      <c r="B970" s="79"/>
      <c r="C970" s="18">
        <f>C950+1000</f>
        <v>80002001</v>
      </c>
      <c r="D970" s="12" t="s">
        <v>1222</v>
      </c>
      <c r="E970" s="11">
        <v>1</v>
      </c>
      <c r="F970" s="11">
        <v>80002001</v>
      </c>
      <c r="G970" s="18">
        <v>0</v>
      </c>
      <c r="H970" s="13">
        <v>0</v>
      </c>
      <c r="I970" s="18">
        <v>1</v>
      </c>
      <c r="J970" s="18">
        <v>0</v>
      </c>
      <c r="K970" s="18">
        <v>0</v>
      </c>
      <c r="L970" s="11">
        <v>0</v>
      </c>
      <c r="M970" s="11">
        <v>0</v>
      </c>
      <c r="N970" s="11">
        <v>5</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146</v>
      </c>
      <c r="AG970" s="6">
        <v>2</v>
      </c>
      <c r="AH970" s="6">
        <v>2</v>
      </c>
      <c r="AI970" s="6">
        <v>1.5</v>
      </c>
      <c r="AJ970" s="11">
        <v>0</v>
      </c>
      <c r="AK970" s="11">
        <v>0</v>
      </c>
      <c r="AL970" s="11">
        <v>0</v>
      </c>
      <c r="AM970" s="11">
        <v>1</v>
      </c>
      <c r="AN970" s="11">
        <v>3000</v>
      </c>
      <c r="AO970" s="11">
        <v>0.5</v>
      </c>
      <c r="AP970" s="11">
        <v>0</v>
      </c>
      <c r="AQ970" s="6">
        <v>0</v>
      </c>
      <c r="AR970" s="11" t="s">
        <v>137</v>
      </c>
      <c r="AS970" s="12" t="s">
        <v>196</v>
      </c>
      <c r="AT970" s="11">
        <v>0</v>
      </c>
      <c r="AU970" s="18">
        <v>0</v>
      </c>
      <c r="AV970" s="18">
        <v>0</v>
      </c>
      <c r="AW970" s="12" t="s">
        <v>139</v>
      </c>
      <c r="AX970" s="11" t="s">
        <v>1223</v>
      </c>
      <c r="AY970" s="13">
        <v>0</v>
      </c>
      <c r="AZ970" s="13">
        <v>0</v>
      </c>
      <c r="BA970" s="37" t="s">
        <v>1224</v>
      </c>
      <c r="BB970" s="11">
        <v>0</v>
      </c>
      <c r="BC970" s="11">
        <v>0</v>
      </c>
      <c r="BD970" s="11">
        <v>0</v>
      </c>
      <c r="BE970" s="11">
        <v>0</v>
      </c>
      <c r="BF970" s="11">
        <v>0</v>
      </c>
      <c r="BG970" s="11">
        <v>0</v>
      </c>
      <c r="BH970" s="11">
        <v>0</v>
      </c>
    </row>
    <row r="971" spans="2:60" ht="20.100000000000001" customHeight="1">
      <c r="B971" s="79"/>
      <c r="C971" s="18">
        <f t="shared" ref="C971:C999" si="82">C951+1000</f>
        <v>80002002</v>
      </c>
      <c r="D971" s="12" t="s">
        <v>1225</v>
      </c>
      <c r="E971" s="11">
        <v>1</v>
      </c>
      <c r="F971" s="11">
        <v>80002002</v>
      </c>
      <c r="G971" s="18">
        <v>0</v>
      </c>
      <c r="H971" s="13">
        <v>0</v>
      </c>
      <c r="I971" s="18">
        <v>1</v>
      </c>
      <c r="J971" s="18">
        <v>0</v>
      </c>
      <c r="K971" s="18">
        <v>0</v>
      </c>
      <c r="L971" s="11">
        <v>0</v>
      </c>
      <c r="M971" s="11">
        <v>0</v>
      </c>
      <c r="N971" s="11">
        <v>5</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146</v>
      </c>
      <c r="AG971" s="6">
        <v>2</v>
      </c>
      <c r="AH971" s="6">
        <v>2</v>
      </c>
      <c r="AI971" s="6">
        <v>1.5</v>
      </c>
      <c r="AJ971" s="11">
        <v>0</v>
      </c>
      <c r="AK971" s="11">
        <v>0</v>
      </c>
      <c r="AL971" s="11">
        <v>0</v>
      </c>
      <c r="AM971" s="11">
        <v>1</v>
      </c>
      <c r="AN971" s="11">
        <v>3000</v>
      </c>
      <c r="AO971" s="11">
        <v>0.5</v>
      </c>
      <c r="AP971" s="11">
        <v>0</v>
      </c>
      <c r="AQ971" s="6">
        <v>0</v>
      </c>
      <c r="AR971" s="11" t="s">
        <v>137</v>
      </c>
      <c r="AS971" s="12" t="s">
        <v>196</v>
      </c>
      <c r="AT971" s="11">
        <v>0</v>
      </c>
      <c r="AU971" s="18">
        <v>0</v>
      </c>
      <c r="AV971" s="18">
        <v>0</v>
      </c>
      <c r="AW971" s="12" t="s">
        <v>139</v>
      </c>
      <c r="AX971" s="11" t="s">
        <v>1226</v>
      </c>
      <c r="AY971" s="13">
        <v>0</v>
      </c>
      <c r="AZ971" s="13">
        <v>0</v>
      </c>
      <c r="BA971" s="37" t="s">
        <v>1227</v>
      </c>
      <c r="BB971" s="11"/>
      <c r="BC971" s="11">
        <v>0</v>
      </c>
      <c r="BD971" s="11"/>
      <c r="BE971" s="11"/>
      <c r="BF971" s="11"/>
      <c r="BG971" s="11"/>
      <c r="BH971" s="11">
        <v>0</v>
      </c>
    </row>
    <row r="972" spans="2:60" ht="20.100000000000001" customHeight="1">
      <c r="B972" s="79"/>
      <c r="C972" s="18">
        <f t="shared" si="82"/>
        <v>80002003</v>
      </c>
      <c r="D972" s="12" t="s">
        <v>1228</v>
      </c>
      <c r="E972" s="11">
        <v>1</v>
      </c>
      <c r="F972" s="11">
        <v>80002003</v>
      </c>
      <c r="G972" s="18">
        <v>0</v>
      </c>
      <c r="H972" s="13">
        <v>0</v>
      </c>
      <c r="I972" s="18">
        <v>1</v>
      </c>
      <c r="J972" s="18">
        <v>0</v>
      </c>
      <c r="K972" s="18">
        <v>0</v>
      </c>
      <c r="L972" s="11">
        <v>0</v>
      </c>
      <c r="M972" s="11">
        <v>0</v>
      </c>
      <c r="N972" s="11">
        <v>5</v>
      </c>
      <c r="O972" s="11">
        <v>0</v>
      </c>
      <c r="P972" s="11">
        <v>0</v>
      </c>
      <c r="Q972" s="11">
        <v>0</v>
      </c>
      <c r="R972" s="6">
        <v>0</v>
      </c>
      <c r="S972" s="11">
        <v>0</v>
      </c>
      <c r="T972" s="11">
        <v>1</v>
      </c>
      <c r="U972" s="11">
        <v>2</v>
      </c>
      <c r="V972" s="11">
        <v>0</v>
      </c>
      <c r="W972" s="11">
        <v>0</v>
      </c>
      <c r="X972" s="11">
        <v>0</v>
      </c>
      <c r="Y972" s="11">
        <v>0</v>
      </c>
      <c r="Z972" s="11">
        <v>0</v>
      </c>
      <c r="AA972" s="11">
        <v>0</v>
      </c>
      <c r="AB972" s="11">
        <v>0</v>
      </c>
      <c r="AC972" s="11">
        <v>0</v>
      </c>
      <c r="AD972" s="11">
        <v>9</v>
      </c>
      <c r="AE972" s="11">
        <v>2</v>
      </c>
      <c r="AF972" s="11" t="s">
        <v>146</v>
      </c>
      <c r="AG972" s="6">
        <v>2</v>
      </c>
      <c r="AH972" s="6">
        <v>2</v>
      </c>
      <c r="AI972" s="6">
        <v>1.5</v>
      </c>
      <c r="AJ972" s="11">
        <v>0</v>
      </c>
      <c r="AK972" s="11">
        <v>0</v>
      </c>
      <c r="AL972" s="11">
        <v>0</v>
      </c>
      <c r="AM972" s="11">
        <v>1</v>
      </c>
      <c r="AN972" s="11">
        <v>3000</v>
      </c>
      <c r="AO972" s="11">
        <v>0.5</v>
      </c>
      <c r="AP972" s="11">
        <v>0</v>
      </c>
      <c r="AQ972" s="6">
        <v>0</v>
      </c>
      <c r="AR972" s="11" t="s">
        <v>137</v>
      </c>
      <c r="AS972" s="12" t="s">
        <v>196</v>
      </c>
      <c r="AT972" s="11">
        <v>0</v>
      </c>
      <c r="AU972" s="18">
        <v>0</v>
      </c>
      <c r="AV972" s="18">
        <v>0</v>
      </c>
      <c r="AW972" s="12" t="s">
        <v>139</v>
      </c>
      <c r="AX972" s="11" t="s">
        <v>1229</v>
      </c>
      <c r="AY972" s="13">
        <v>0</v>
      </c>
      <c r="AZ972" s="13">
        <v>0</v>
      </c>
      <c r="BA972" s="37" t="s">
        <v>1230</v>
      </c>
      <c r="BB972" s="11"/>
      <c r="BC972" s="11">
        <v>0</v>
      </c>
      <c r="BD972" s="11"/>
      <c r="BE972" s="11"/>
      <c r="BF972" s="11"/>
      <c r="BG972" s="11"/>
      <c r="BH972" s="11">
        <v>0</v>
      </c>
    </row>
    <row r="973" spans="2:60" ht="20.100000000000001" customHeight="1">
      <c r="B973" s="79"/>
      <c r="C973" s="18">
        <f t="shared" si="82"/>
        <v>80002004</v>
      </c>
      <c r="D973" s="12" t="s">
        <v>1231</v>
      </c>
      <c r="E973" s="11">
        <v>1</v>
      </c>
      <c r="F973" s="11">
        <v>80002004</v>
      </c>
      <c r="G973" s="18">
        <v>0</v>
      </c>
      <c r="H973" s="13">
        <v>0</v>
      </c>
      <c r="I973" s="18">
        <v>1</v>
      </c>
      <c r="J973" s="18">
        <v>0</v>
      </c>
      <c r="K973" s="18">
        <v>0</v>
      </c>
      <c r="L973" s="11">
        <v>0</v>
      </c>
      <c r="M973" s="11">
        <v>0</v>
      </c>
      <c r="N973" s="11">
        <v>5</v>
      </c>
      <c r="O973" s="11">
        <v>0</v>
      </c>
      <c r="P973" s="11">
        <v>0</v>
      </c>
      <c r="Q973" s="11">
        <v>0</v>
      </c>
      <c r="R973" s="6">
        <v>0</v>
      </c>
      <c r="S973" s="11">
        <v>0</v>
      </c>
      <c r="T973" s="11">
        <v>1</v>
      </c>
      <c r="U973" s="11">
        <v>2</v>
      </c>
      <c r="V973" s="11">
        <v>0</v>
      </c>
      <c r="W973" s="11">
        <v>0</v>
      </c>
      <c r="X973" s="11">
        <v>0</v>
      </c>
      <c r="Y973" s="11">
        <v>0</v>
      </c>
      <c r="Z973" s="11">
        <v>0</v>
      </c>
      <c r="AA973" s="11">
        <v>0</v>
      </c>
      <c r="AB973" s="11">
        <v>0</v>
      </c>
      <c r="AC973" s="11">
        <v>0</v>
      </c>
      <c r="AD973" s="11">
        <v>9</v>
      </c>
      <c r="AE973" s="11">
        <v>2</v>
      </c>
      <c r="AF973" s="11" t="s">
        <v>146</v>
      </c>
      <c r="AG973" s="6">
        <v>2</v>
      </c>
      <c r="AH973" s="6">
        <v>2</v>
      </c>
      <c r="AI973" s="6">
        <v>1.5</v>
      </c>
      <c r="AJ973" s="11">
        <v>0</v>
      </c>
      <c r="AK973" s="11">
        <v>0</v>
      </c>
      <c r="AL973" s="11">
        <v>0</v>
      </c>
      <c r="AM973" s="11">
        <v>1</v>
      </c>
      <c r="AN973" s="11">
        <v>3000</v>
      </c>
      <c r="AO973" s="11">
        <v>0.5</v>
      </c>
      <c r="AP973" s="11">
        <v>0</v>
      </c>
      <c r="AQ973" s="6">
        <v>0</v>
      </c>
      <c r="AR973" s="11" t="s">
        <v>137</v>
      </c>
      <c r="AS973" s="12" t="s">
        <v>196</v>
      </c>
      <c r="AT973" s="11">
        <v>0</v>
      </c>
      <c r="AU973" s="18">
        <v>0</v>
      </c>
      <c r="AV973" s="18">
        <v>0</v>
      </c>
      <c r="AW973" s="12" t="s">
        <v>139</v>
      </c>
      <c r="AX973" s="11" t="s">
        <v>1232</v>
      </c>
      <c r="AY973" s="13">
        <v>0</v>
      </c>
      <c r="AZ973" s="13">
        <v>0</v>
      </c>
      <c r="BA973" s="37" t="s">
        <v>1233</v>
      </c>
      <c r="BB973" s="11"/>
      <c r="BC973" s="11">
        <v>0</v>
      </c>
      <c r="BD973" s="11"/>
      <c r="BE973" s="11"/>
      <c r="BF973" s="11"/>
      <c r="BG973" s="11"/>
      <c r="BH973" s="11">
        <v>0</v>
      </c>
    </row>
    <row r="974" spans="2:60" ht="20.100000000000001" customHeight="1">
      <c r="B974" s="79"/>
      <c r="C974" s="18">
        <f t="shared" si="82"/>
        <v>80002005</v>
      </c>
      <c r="D974" s="12" t="s">
        <v>1234</v>
      </c>
      <c r="E974" s="11">
        <v>1</v>
      </c>
      <c r="F974" s="11">
        <v>80002005</v>
      </c>
      <c r="G974" s="18">
        <v>0</v>
      </c>
      <c r="H974" s="13">
        <v>0</v>
      </c>
      <c r="I974" s="18">
        <v>1</v>
      </c>
      <c r="J974" s="18">
        <v>0</v>
      </c>
      <c r="K974" s="18">
        <v>0</v>
      </c>
      <c r="L974" s="11">
        <v>0</v>
      </c>
      <c r="M974" s="11">
        <v>0</v>
      </c>
      <c r="N974" s="11">
        <v>5</v>
      </c>
      <c r="O974" s="11">
        <v>0</v>
      </c>
      <c r="P974" s="11">
        <v>0</v>
      </c>
      <c r="Q974" s="11">
        <v>0</v>
      </c>
      <c r="R974" s="6">
        <v>0</v>
      </c>
      <c r="S974" s="11">
        <v>0</v>
      </c>
      <c r="T974" s="11">
        <v>1</v>
      </c>
      <c r="U974" s="11">
        <v>2</v>
      </c>
      <c r="V974" s="11">
        <v>0</v>
      </c>
      <c r="W974" s="11">
        <v>0</v>
      </c>
      <c r="X974" s="11">
        <v>0</v>
      </c>
      <c r="Y974" s="11">
        <v>0</v>
      </c>
      <c r="Z974" s="11">
        <v>0</v>
      </c>
      <c r="AA974" s="11">
        <v>0</v>
      </c>
      <c r="AB974" s="11">
        <v>0</v>
      </c>
      <c r="AC974" s="11">
        <v>0</v>
      </c>
      <c r="AD974" s="11">
        <v>9</v>
      </c>
      <c r="AE974" s="11">
        <v>2</v>
      </c>
      <c r="AF974" s="11" t="s">
        <v>146</v>
      </c>
      <c r="AG974" s="6">
        <v>2</v>
      </c>
      <c r="AH974" s="6">
        <v>2</v>
      </c>
      <c r="AI974" s="6">
        <v>1.5</v>
      </c>
      <c r="AJ974" s="11">
        <v>0</v>
      </c>
      <c r="AK974" s="11">
        <v>0</v>
      </c>
      <c r="AL974" s="11">
        <v>0</v>
      </c>
      <c r="AM974" s="11">
        <v>1</v>
      </c>
      <c r="AN974" s="11">
        <v>3000</v>
      </c>
      <c r="AO974" s="11">
        <v>0.5</v>
      </c>
      <c r="AP974" s="11">
        <v>0</v>
      </c>
      <c r="AQ974" s="6">
        <v>0</v>
      </c>
      <c r="AR974" s="11" t="s">
        <v>137</v>
      </c>
      <c r="AS974" s="12" t="s">
        <v>196</v>
      </c>
      <c r="AT974" s="11">
        <v>0</v>
      </c>
      <c r="AU974" s="18">
        <v>0</v>
      </c>
      <c r="AV974" s="18">
        <v>0</v>
      </c>
      <c r="AW974" s="12" t="s">
        <v>139</v>
      </c>
      <c r="AX974" s="11" t="s">
        <v>1235</v>
      </c>
      <c r="AY974" s="13">
        <v>0</v>
      </c>
      <c r="AZ974" s="13">
        <v>0</v>
      </c>
      <c r="BA974" s="37" t="s">
        <v>1236</v>
      </c>
      <c r="BB974" s="11"/>
      <c r="BC974" s="11">
        <v>0</v>
      </c>
      <c r="BD974" s="11"/>
      <c r="BE974" s="11"/>
      <c r="BF974" s="11"/>
      <c r="BG974" s="11"/>
      <c r="BH974" s="11">
        <v>0</v>
      </c>
    </row>
    <row r="975" spans="2:60" ht="20.100000000000001" customHeight="1">
      <c r="B975" s="79"/>
      <c r="C975" s="18">
        <f t="shared" si="82"/>
        <v>80002006</v>
      </c>
      <c r="D975" s="12" t="s">
        <v>1237</v>
      </c>
      <c r="E975" s="11">
        <v>1</v>
      </c>
      <c r="F975" s="11">
        <v>80002006</v>
      </c>
      <c r="G975" s="18">
        <v>0</v>
      </c>
      <c r="H975" s="13">
        <v>0</v>
      </c>
      <c r="I975" s="18">
        <v>1</v>
      </c>
      <c r="J975" s="18">
        <v>0</v>
      </c>
      <c r="K975" s="18">
        <v>0</v>
      </c>
      <c r="L975" s="11">
        <v>0</v>
      </c>
      <c r="M975" s="11">
        <v>0</v>
      </c>
      <c r="N975" s="11">
        <v>1</v>
      </c>
      <c r="O975" s="66">
        <v>1</v>
      </c>
      <c r="P975" s="66">
        <v>0.2</v>
      </c>
      <c r="Q975" s="66">
        <v>0</v>
      </c>
      <c r="R975" s="6">
        <v>0</v>
      </c>
      <c r="S975" s="66">
        <v>0</v>
      </c>
      <c r="T975" s="66">
        <v>1</v>
      </c>
      <c r="U975" s="66">
        <v>2</v>
      </c>
      <c r="V975" s="66">
        <v>0</v>
      </c>
      <c r="W975" s="11">
        <v>1</v>
      </c>
      <c r="X975" s="11">
        <v>0</v>
      </c>
      <c r="Y975" s="11">
        <v>0</v>
      </c>
      <c r="Z975" s="11">
        <v>0</v>
      </c>
      <c r="AA975" s="11">
        <v>0</v>
      </c>
      <c r="AB975" s="11">
        <v>0</v>
      </c>
      <c r="AC975" s="11">
        <v>0</v>
      </c>
      <c r="AD975" s="11">
        <v>9</v>
      </c>
      <c r="AE975" s="11">
        <v>2</v>
      </c>
      <c r="AF975" s="11" t="s">
        <v>146</v>
      </c>
      <c r="AG975" s="6">
        <v>2</v>
      </c>
      <c r="AH975" s="6">
        <v>2</v>
      </c>
      <c r="AI975" s="6">
        <v>1.5</v>
      </c>
      <c r="AJ975" s="11">
        <v>0</v>
      </c>
      <c r="AK975" s="11">
        <v>0</v>
      </c>
      <c r="AL975" s="11">
        <v>0</v>
      </c>
      <c r="AM975" s="11">
        <v>1</v>
      </c>
      <c r="AN975" s="11">
        <v>3000</v>
      </c>
      <c r="AO975" s="11">
        <v>0.5</v>
      </c>
      <c r="AP975" s="11">
        <v>0</v>
      </c>
      <c r="AQ975" s="6">
        <v>0</v>
      </c>
      <c r="AR975" s="11" t="s">
        <v>137</v>
      </c>
      <c r="AS975" s="12" t="s">
        <v>196</v>
      </c>
      <c r="AT975" s="11">
        <v>0</v>
      </c>
      <c r="AU975" s="18">
        <v>0</v>
      </c>
      <c r="AV975" s="18">
        <v>0</v>
      </c>
      <c r="AW975" s="12" t="s">
        <v>139</v>
      </c>
      <c r="AX975" s="66"/>
      <c r="AY975" s="13">
        <v>0</v>
      </c>
      <c r="AZ975" s="13">
        <v>0</v>
      </c>
      <c r="BA975" s="37" t="s">
        <v>1185</v>
      </c>
      <c r="BB975" s="11"/>
      <c r="BC975" s="11">
        <v>0</v>
      </c>
      <c r="BD975" s="11"/>
      <c r="BE975" s="11"/>
      <c r="BF975" s="11"/>
      <c r="BG975" s="11"/>
      <c r="BH975" s="11">
        <v>0</v>
      </c>
    </row>
    <row r="976" spans="2:60" ht="20.100000000000001" customHeight="1">
      <c r="B976" s="79"/>
      <c r="C976" s="18">
        <f t="shared" si="82"/>
        <v>80002007</v>
      </c>
      <c r="D976" s="12" t="s">
        <v>1238</v>
      </c>
      <c r="E976" s="11">
        <v>1</v>
      </c>
      <c r="F976" s="11">
        <v>80002007</v>
      </c>
      <c r="G976" s="18">
        <v>0</v>
      </c>
      <c r="H976" s="13">
        <v>0</v>
      </c>
      <c r="I976" s="18">
        <v>1</v>
      </c>
      <c r="J976" s="18">
        <v>0</v>
      </c>
      <c r="K976" s="18">
        <v>0</v>
      </c>
      <c r="L976" s="11">
        <v>0</v>
      </c>
      <c r="M976" s="11">
        <v>0</v>
      </c>
      <c r="N976" s="11">
        <v>1</v>
      </c>
      <c r="O976" s="11">
        <v>3</v>
      </c>
      <c r="P976" s="11">
        <v>0.2</v>
      </c>
      <c r="Q976" s="11">
        <v>0</v>
      </c>
      <c r="R976" s="6">
        <v>0</v>
      </c>
      <c r="S976" s="11">
        <v>0</v>
      </c>
      <c r="T976" s="11">
        <v>1</v>
      </c>
      <c r="U976" s="11">
        <v>2</v>
      </c>
      <c r="V976" s="11">
        <v>0</v>
      </c>
      <c r="W976" s="11">
        <v>1</v>
      </c>
      <c r="X976" s="11">
        <v>0</v>
      </c>
      <c r="Y976" s="11">
        <v>0</v>
      </c>
      <c r="Z976" s="11">
        <v>0</v>
      </c>
      <c r="AA976" s="11">
        <v>0</v>
      </c>
      <c r="AB976" s="11">
        <v>0</v>
      </c>
      <c r="AC976" s="11">
        <v>0</v>
      </c>
      <c r="AD976" s="11">
        <v>9</v>
      </c>
      <c r="AE976" s="11">
        <v>2</v>
      </c>
      <c r="AF976" s="11" t="s">
        <v>146</v>
      </c>
      <c r="AG976" s="6">
        <v>2</v>
      </c>
      <c r="AH976" s="6">
        <v>2</v>
      </c>
      <c r="AI976" s="6">
        <v>1.5</v>
      </c>
      <c r="AJ976" s="11">
        <v>0</v>
      </c>
      <c r="AK976" s="11">
        <v>0</v>
      </c>
      <c r="AL976" s="11">
        <v>0</v>
      </c>
      <c r="AM976" s="11">
        <v>1</v>
      </c>
      <c r="AN976" s="11">
        <v>3000</v>
      </c>
      <c r="AO976" s="11">
        <v>0.5</v>
      </c>
      <c r="AP976" s="11">
        <v>0</v>
      </c>
      <c r="AQ976" s="6">
        <v>0</v>
      </c>
      <c r="AR976" s="11" t="s">
        <v>137</v>
      </c>
      <c r="AS976" s="12" t="s">
        <v>196</v>
      </c>
      <c r="AT976" s="11">
        <v>0</v>
      </c>
      <c r="AU976" s="18">
        <v>0</v>
      </c>
      <c r="AV976" s="18">
        <v>0</v>
      </c>
      <c r="AW976" s="12" t="s">
        <v>139</v>
      </c>
      <c r="AX976" s="11"/>
      <c r="AY976" s="13">
        <v>0</v>
      </c>
      <c r="AZ976" s="13">
        <v>0</v>
      </c>
      <c r="BA976" s="37" t="s">
        <v>1187</v>
      </c>
      <c r="BB976" s="11"/>
      <c r="BC976" s="11">
        <v>0</v>
      </c>
      <c r="BD976" s="11"/>
      <c r="BE976" s="11"/>
      <c r="BF976" s="11"/>
      <c r="BG976" s="11"/>
      <c r="BH976" s="11">
        <v>0</v>
      </c>
    </row>
    <row r="977" spans="2:60" ht="20.100000000000001" customHeight="1">
      <c r="B977" s="79"/>
      <c r="C977" s="18">
        <f t="shared" si="82"/>
        <v>80002008</v>
      </c>
      <c r="D977" s="12" t="s">
        <v>1239</v>
      </c>
      <c r="E977" s="11">
        <v>1</v>
      </c>
      <c r="F977" s="11">
        <v>80002008</v>
      </c>
      <c r="G977" s="18">
        <v>0</v>
      </c>
      <c r="H977" s="13">
        <v>0</v>
      </c>
      <c r="I977" s="18">
        <v>1</v>
      </c>
      <c r="J977" s="18">
        <v>0</v>
      </c>
      <c r="K977" s="18">
        <v>0</v>
      </c>
      <c r="L977" s="11">
        <v>0</v>
      </c>
      <c r="M977" s="11">
        <v>0</v>
      </c>
      <c r="N977" s="11">
        <v>1</v>
      </c>
      <c r="O977" s="11">
        <v>3</v>
      </c>
      <c r="P977" s="11">
        <v>0.5</v>
      </c>
      <c r="Q977" s="11">
        <v>0</v>
      </c>
      <c r="R977" s="6">
        <v>0</v>
      </c>
      <c r="S977" s="11">
        <v>0</v>
      </c>
      <c r="T977" s="11">
        <v>1</v>
      </c>
      <c r="U977" s="11">
        <v>2</v>
      </c>
      <c r="V977" s="11">
        <v>0</v>
      </c>
      <c r="W977" s="11">
        <v>0.5</v>
      </c>
      <c r="X977" s="11">
        <v>0</v>
      </c>
      <c r="Y977" s="11">
        <v>0</v>
      </c>
      <c r="Z977" s="11">
        <v>0</v>
      </c>
      <c r="AA977" s="11">
        <v>0</v>
      </c>
      <c r="AB977" s="11">
        <v>0</v>
      </c>
      <c r="AC977" s="11">
        <v>0</v>
      </c>
      <c r="AD977" s="11">
        <v>9</v>
      </c>
      <c r="AE977" s="11">
        <v>2</v>
      </c>
      <c r="AF977" s="11" t="s">
        <v>146</v>
      </c>
      <c r="AG977" s="6">
        <v>2</v>
      </c>
      <c r="AH977" s="6">
        <v>2</v>
      </c>
      <c r="AI977" s="6">
        <v>1.5</v>
      </c>
      <c r="AJ977" s="11">
        <v>0</v>
      </c>
      <c r="AK977" s="11">
        <v>0</v>
      </c>
      <c r="AL977" s="11">
        <v>0</v>
      </c>
      <c r="AM977" s="11">
        <v>1</v>
      </c>
      <c r="AN977" s="11">
        <v>3000</v>
      </c>
      <c r="AO977" s="11">
        <v>0.5</v>
      </c>
      <c r="AP977" s="11">
        <v>0</v>
      </c>
      <c r="AQ977" s="6">
        <v>0</v>
      </c>
      <c r="AR977" s="11" t="s">
        <v>137</v>
      </c>
      <c r="AS977" s="12" t="s">
        <v>196</v>
      </c>
      <c r="AT977" s="11">
        <v>0</v>
      </c>
      <c r="AU977" s="18">
        <v>0</v>
      </c>
      <c r="AV977" s="18">
        <v>0</v>
      </c>
      <c r="AW977" s="12" t="s">
        <v>139</v>
      </c>
      <c r="AX977" s="11"/>
      <c r="AY977" s="13">
        <v>0</v>
      </c>
      <c r="AZ977" s="13">
        <v>0</v>
      </c>
      <c r="BA977" s="37" t="s">
        <v>1240</v>
      </c>
      <c r="BB977" s="11"/>
      <c r="BC977" s="11">
        <v>0</v>
      </c>
      <c r="BD977" s="11"/>
      <c r="BE977" s="11"/>
      <c r="BF977" s="11"/>
      <c r="BG977" s="11"/>
      <c r="BH977" s="11">
        <v>0</v>
      </c>
    </row>
    <row r="978" spans="2:60" ht="20.100000000000001" customHeight="1">
      <c r="B978" s="79"/>
      <c r="C978" s="18">
        <f t="shared" si="82"/>
        <v>80002009</v>
      </c>
      <c r="D978" s="12" t="s">
        <v>1241</v>
      </c>
      <c r="E978" s="11">
        <v>1</v>
      </c>
      <c r="F978" s="11">
        <v>80002009</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146</v>
      </c>
      <c r="AG978" s="6">
        <v>2</v>
      </c>
      <c r="AH978" s="6">
        <v>2</v>
      </c>
      <c r="AI978" s="6">
        <v>1.5</v>
      </c>
      <c r="AJ978" s="11">
        <v>0</v>
      </c>
      <c r="AK978" s="11">
        <v>0</v>
      </c>
      <c r="AL978" s="11">
        <v>0</v>
      </c>
      <c r="AM978" s="11">
        <v>1</v>
      </c>
      <c r="AN978" s="11">
        <v>3000</v>
      </c>
      <c r="AO978" s="11">
        <v>0.5</v>
      </c>
      <c r="AP978" s="11">
        <v>0</v>
      </c>
      <c r="AQ978" s="6">
        <v>0</v>
      </c>
      <c r="AR978" s="11" t="s">
        <v>137</v>
      </c>
      <c r="AS978" s="12" t="s">
        <v>196</v>
      </c>
      <c r="AT978" s="11">
        <v>0</v>
      </c>
      <c r="AU978" s="18">
        <v>0</v>
      </c>
      <c r="AV978" s="18">
        <v>0</v>
      </c>
      <c r="AW978" s="12" t="s">
        <v>139</v>
      </c>
      <c r="AX978" s="11" t="s">
        <v>1242</v>
      </c>
      <c r="AY978" s="13">
        <v>0</v>
      </c>
      <c r="AZ978" s="13">
        <v>0</v>
      </c>
      <c r="BA978" s="37" t="s">
        <v>1243</v>
      </c>
      <c r="BB978" s="11"/>
      <c r="BC978" s="11">
        <v>0</v>
      </c>
      <c r="BD978" s="11"/>
      <c r="BE978" s="11"/>
      <c r="BF978" s="11"/>
      <c r="BG978" s="11"/>
      <c r="BH978" s="11">
        <v>0</v>
      </c>
    </row>
    <row r="979" spans="2:60" ht="20.100000000000001" customHeight="1">
      <c r="B979" s="79"/>
      <c r="C979" s="18">
        <f t="shared" si="82"/>
        <v>80002010</v>
      </c>
      <c r="D979" s="12" t="s">
        <v>1244</v>
      </c>
      <c r="E979" s="11">
        <v>1</v>
      </c>
      <c r="F979" s="11">
        <v>80002010</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146</v>
      </c>
      <c r="AG979" s="6">
        <v>2</v>
      </c>
      <c r="AH979" s="6">
        <v>2</v>
      </c>
      <c r="AI979" s="6">
        <v>1.5</v>
      </c>
      <c r="AJ979" s="11">
        <v>0</v>
      </c>
      <c r="AK979" s="11">
        <v>0</v>
      </c>
      <c r="AL979" s="11">
        <v>0</v>
      </c>
      <c r="AM979" s="11">
        <v>1</v>
      </c>
      <c r="AN979" s="11">
        <v>3000</v>
      </c>
      <c r="AO979" s="11">
        <v>0.5</v>
      </c>
      <c r="AP979" s="11">
        <v>0</v>
      </c>
      <c r="AQ979" s="6">
        <v>0</v>
      </c>
      <c r="AR979" s="11" t="s">
        <v>137</v>
      </c>
      <c r="AS979" s="12" t="s">
        <v>196</v>
      </c>
      <c r="AT979" s="11">
        <v>0</v>
      </c>
      <c r="AU979" s="18">
        <v>0</v>
      </c>
      <c r="AV979" s="18">
        <v>0</v>
      </c>
      <c r="AW979" s="12" t="s">
        <v>139</v>
      </c>
      <c r="AX979" s="11" t="s">
        <v>1245</v>
      </c>
      <c r="AY979" s="13">
        <v>0</v>
      </c>
      <c r="AZ979" s="13">
        <v>0</v>
      </c>
      <c r="BA979" s="37" t="s">
        <v>1246</v>
      </c>
      <c r="BB979" s="11"/>
      <c r="BC979" s="11">
        <v>0</v>
      </c>
      <c r="BD979" s="11"/>
      <c r="BE979" s="11"/>
      <c r="BF979" s="11"/>
      <c r="BG979" s="11"/>
      <c r="BH979" s="11">
        <v>0</v>
      </c>
    </row>
    <row r="980" spans="2:60" ht="20.100000000000001" customHeight="1">
      <c r="B980" s="79"/>
      <c r="C980" s="18">
        <f t="shared" si="82"/>
        <v>80002011</v>
      </c>
      <c r="D980" s="12" t="s">
        <v>1247</v>
      </c>
      <c r="E980" s="11">
        <v>1</v>
      </c>
      <c r="F980" s="11">
        <v>80002011</v>
      </c>
      <c r="G980" s="18">
        <v>0</v>
      </c>
      <c r="H980" s="13">
        <v>0</v>
      </c>
      <c r="I980" s="18">
        <v>1</v>
      </c>
      <c r="J980" s="18">
        <v>0</v>
      </c>
      <c r="K980" s="18">
        <v>0</v>
      </c>
      <c r="L980" s="11">
        <v>0</v>
      </c>
      <c r="M980" s="11">
        <v>0</v>
      </c>
      <c r="N980" s="11">
        <v>5</v>
      </c>
      <c r="O980" s="11">
        <v>0</v>
      </c>
      <c r="P980" s="11">
        <v>0</v>
      </c>
      <c r="Q980" s="11">
        <v>0</v>
      </c>
      <c r="R980" s="6">
        <v>0</v>
      </c>
      <c r="S980" s="11">
        <v>0</v>
      </c>
      <c r="T980" s="11">
        <v>1</v>
      </c>
      <c r="U980" s="11">
        <v>2</v>
      </c>
      <c r="V980" s="11">
        <v>0</v>
      </c>
      <c r="W980" s="11">
        <v>0</v>
      </c>
      <c r="X980" s="11">
        <v>0</v>
      </c>
      <c r="Y980" s="11">
        <v>0</v>
      </c>
      <c r="Z980" s="11">
        <v>0</v>
      </c>
      <c r="AA980" s="11">
        <v>0</v>
      </c>
      <c r="AB980" s="11">
        <v>0</v>
      </c>
      <c r="AC980" s="11">
        <v>0</v>
      </c>
      <c r="AD980" s="11">
        <v>9</v>
      </c>
      <c r="AE980" s="11">
        <v>2</v>
      </c>
      <c r="AF980" s="11" t="s">
        <v>146</v>
      </c>
      <c r="AG980" s="6">
        <v>2</v>
      </c>
      <c r="AH980" s="6">
        <v>2</v>
      </c>
      <c r="AI980" s="6">
        <v>1.5</v>
      </c>
      <c r="AJ980" s="11">
        <v>0</v>
      </c>
      <c r="AK980" s="11">
        <v>0</v>
      </c>
      <c r="AL980" s="11">
        <v>0</v>
      </c>
      <c r="AM980" s="11">
        <v>1</v>
      </c>
      <c r="AN980" s="11">
        <v>3000</v>
      </c>
      <c r="AO980" s="11">
        <v>0.5</v>
      </c>
      <c r="AP980" s="11">
        <v>0</v>
      </c>
      <c r="AQ980" s="6">
        <v>0</v>
      </c>
      <c r="AR980" s="11" t="s">
        <v>137</v>
      </c>
      <c r="AS980" s="12" t="s">
        <v>196</v>
      </c>
      <c r="AT980" s="11">
        <v>0</v>
      </c>
      <c r="AU980" s="18">
        <v>0</v>
      </c>
      <c r="AV980" s="18">
        <v>0</v>
      </c>
      <c r="AW980" s="12" t="s">
        <v>139</v>
      </c>
      <c r="AX980" s="11" t="s">
        <v>1248</v>
      </c>
      <c r="AY980" s="13">
        <v>0</v>
      </c>
      <c r="AZ980" s="13">
        <v>0</v>
      </c>
      <c r="BA980" s="37" t="s">
        <v>1249</v>
      </c>
      <c r="BB980" s="11"/>
      <c r="BC980" s="11">
        <v>0</v>
      </c>
      <c r="BD980" s="11"/>
      <c r="BE980" s="11"/>
      <c r="BF980" s="11"/>
      <c r="BG980" s="11"/>
      <c r="BH980" s="11">
        <v>0</v>
      </c>
    </row>
    <row r="981" spans="2:60" ht="20.100000000000001" customHeight="1">
      <c r="B981" s="79"/>
      <c r="C981" s="18">
        <f t="shared" si="82"/>
        <v>80002012</v>
      </c>
      <c r="D981" s="12" t="s">
        <v>1250</v>
      </c>
      <c r="E981" s="11">
        <v>1</v>
      </c>
      <c r="F981" s="11">
        <v>80002012</v>
      </c>
      <c r="G981" s="18">
        <v>0</v>
      </c>
      <c r="H981" s="13">
        <v>0</v>
      </c>
      <c r="I981" s="18">
        <v>1</v>
      </c>
      <c r="J981" s="18">
        <v>0</v>
      </c>
      <c r="K981" s="18">
        <v>0</v>
      </c>
      <c r="L981" s="11">
        <v>0</v>
      </c>
      <c r="M981" s="11">
        <v>0</v>
      </c>
      <c r="N981" s="11">
        <v>5</v>
      </c>
      <c r="O981" s="11">
        <v>0</v>
      </c>
      <c r="P981" s="11">
        <v>0</v>
      </c>
      <c r="Q981" s="11">
        <v>0</v>
      </c>
      <c r="R981" s="6">
        <v>0</v>
      </c>
      <c r="S981" s="11">
        <v>0</v>
      </c>
      <c r="T981" s="11">
        <v>1</v>
      </c>
      <c r="U981" s="11">
        <v>2</v>
      </c>
      <c r="V981" s="11">
        <v>0</v>
      </c>
      <c r="W981" s="11">
        <v>0</v>
      </c>
      <c r="X981" s="11">
        <v>0</v>
      </c>
      <c r="Y981" s="11">
        <v>0</v>
      </c>
      <c r="Z981" s="11">
        <v>0</v>
      </c>
      <c r="AA981" s="11">
        <v>0</v>
      </c>
      <c r="AB981" s="11">
        <v>0</v>
      </c>
      <c r="AC981" s="11">
        <v>0</v>
      </c>
      <c r="AD981" s="11">
        <v>9</v>
      </c>
      <c r="AE981" s="11">
        <v>2</v>
      </c>
      <c r="AF981" s="11" t="s">
        <v>146</v>
      </c>
      <c r="AG981" s="6">
        <v>2</v>
      </c>
      <c r="AH981" s="6">
        <v>2</v>
      </c>
      <c r="AI981" s="6">
        <v>1.5</v>
      </c>
      <c r="AJ981" s="11">
        <v>0</v>
      </c>
      <c r="AK981" s="11">
        <v>0</v>
      </c>
      <c r="AL981" s="11">
        <v>0</v>
      </c>
      <c r="AM981" s="11">
        <v>1</v>
      </c>
      <c r="AN981" s="11">
        <v>3000</v>
      </c>
      <c r="AO981" s="11">
        <v>0.5</v>
      </c>
      <c r="AP981" s="11">
        <v>0</v>
      </c>
      <c r="AQ981" s="6">
        <v>0</v>
      </c>
      <c r="AR981" s="11" t="s">
        <v>137</v>
      </c>
      <c r="AS981" s="12" t="s">
        <v>196</v>
      </c>
      <c r="AT981" s="11">
        <v>0</v>
      </c>
      <c r="AU981" s="18">
        <v>0</v>
      </c>
      <c r="AV981" s="18">
        <v>0</v>
      </c>
      <c r="AW981" s="12" t="s">
        <v>139</v>
      </c>
      <c r="AX981" s="11" t="s">
        <v>1251</v>
      </c>
      <c r="AY981" s="13">
        <v>0</v>
      </c>
      <c r="AZ981" s="13">
        <v>0</v>
      </c>
      <c r="BA981" s="37" t="s">
        <v>1252</v>
      </c>
      <c r="BB981" s="11"/>
      <c r="BC981" s="11">
        <v>0</v>
      </c>
      <c r="BD981" s="11"/>
      <c r="BE981" s="11"/>
      <c r="BF981" s="11"/>
      <c r="BG981" s="11"/>
      <c r="BH981" s="11">
        <v>0</v>
      </c>
    </row>
    <row r="982" spans="2:60" ht="20.100000000000001" customHeight="1">
      <c r="B982" s="79"/>
      <c r="C982" s="18">
        <f t="shared" si="82"/>
        <v>80002013</v>
      </c>
      <c r="D982" s="12" t="s">
        <v>1253</v>
      </c>
      <c r="E982" s="11">
        <v>1</v>
      </c>
      <c r="F982" s="11">
        <v>80002013</v>
      </c>
      <c r="G982" s="18">
        <v>0</v>
      </c>
      <c r="H982" s="13">
        <v>0</v>
      </c>
      <c r="I982" s="18">
        <v>1</v>
      </c>
      <c r="J982" s="18">
        <v>0</v>
      </c>
      <c r="K982" s="18">
        <v>0</v>
      </c>
      <c r="L982" s="11">
        <v>0</v>
      </c>
      <c r="M982" s="11">
        <v>0</v>
      </c>
      <c r="N982" s="11">
        <v>5</v>
      </c>
      <c r="O982" s="11">
        <v>0</v>
      </c>
      <c r="P982" s="11">
        <v>0</v>
      </c>
      <c r="Q982" s="11">
        <v>0</v>
      </c>
      <c r="R982" s="6">
        <v>0</v>
      </c>
      <c r="S982" s="11">
        <v>0</v>
      </c>
      <c r="T982" s="11">
        <v>1</v>
      </c>
      <c r="U982" s="11">
        <v>2</v>
      </c>
      <c r="V982" s="11">
        <v>0</v>
      </c>
      <c r="W982" s="11">
        <v>0</v>
      </c>
      <c r="X982" s="11">
        <v>0</v>
      </c>
      <c r="Y982" s="11">
        <v>0</v>
      </c>
      <c r="Z982" s="11">
        <v>0</v>
      </c>
      <c r="AA982" s="11">
        <v>0</v>
      </c>
      <c r="AB982" s="11">
        <v>0</v>
      </c>
      <c r="AC982" s="11">
        <v>0</v>
      </c>
      <c r="AD982" s="11">
        <v>9</v>
      </c>
      <c r="AE982" s="11">
        <v>2</v>
      </c>
      <c r="AF982" s="11" t="s">
        <v>146</v>
      </c>
      <c r="AG982" s="6">
        <v>2</v>
      </c>
      <c r="AH982" s="6">
        <v>2</v>
      </c>
      <c r="AI982" s="6">
        <v>1.5</v>
      </c>
      <c r="AJ982" s="11">
        <v>0</v>
      </c>
      <c r="AK982" s="11">
        <v>0</v>
      </c>
      <c r="AL982" s="11">
        <v>0</v>
      </c>
      <c r="AM982" s="11">
        <v>1</v>
      </c>
      <c r="AN982" s="11">
        <v>3000</v>
      </c>
      <c r="AO982" s="11">
        <v>0.5</v>
      </c>
      <c r="AP982" s="11">
        <v>0</v>
      </c>
      <c r="AQ982" s="6">
        <v>0</v>
      </c>
      <c r="AR982" s="11" t="s">
        <v>137</v>
      </c>
      <c r="AS982" s="12" t="s">
        <v>196</v>
      </c>
      <c r="AT982" s="11">
        <v>0</v>
      </c>
      <c r="AU982" s="18">
        <v>0</v>
      </c>
      <c r="AV982" s="18">
        <v>0</v>
      </c>
      <c r="AW982" s="12" t="s">
        <v>139</v>
      </c>
      <c r="AX982" s="11" t="s">
        <v>1203</v>
      </c>
      <c r="AY982" s="13">
        <v>0</v>
      </c>
      <c r="AZ982" s="13">
        <v>0</v>
      </c>
      <c r="BA982" s="37" t="s">
        <v>1204</v>
      </c>
      <c r="BB982" s="11"/>
      <c r="BC982" s="11">
        <v>0</v>
      </c>
      <c r="BD982" s="11"/>
      <c r="BE982" s="11"/>
      <c r="BF982" s="11"/>
      <c r="BG982" s="11"/>
      <c r="BH982" s="11">
        <v>0</v>
      </c>
    </row>
    <row r="983" spans="2:60" ht="20.100000000000001" customHeight="1">
      <c r="B983" s="79"/>
      <c r="C983" s="18">
        <f t="shared" si="82"/>
        <v>80002014</v>
      </c>
      <c r="D983" s="12" t="s">
        <v>1254</v>
      </c>
      <c r="E983" s="11">
        <v>1</v>
      </c>
      <c r="F983" s="11">
        <v>80002014</v>
      </c>
      <c r="G983" s="18">
        <v>0</v>
      </c>
      <c r="H983" s="13">
        <v>0</v>
      </c>
      <c r="I983" s="18">
        <v>1</v>
      </c>
      <c r="J983" s="18">
        <v>0</v>
      </c>
      <c r="K983" s="18">
        <v>0</v>
      </c>
      <c r="L983" s="11">
        <v>0</v>
      </c>
      <c r="M983" s="11">
        <v>0</v>
      </c>
      <c r="N983" s="11">
        <v>5</v>
      </c>
      <c r="O983" s="11">
        <v>0</v>
      </c>
      <c r="P983" s="11">
        <v>0</v>
      </c>
      <c r="Q983" s="11">
        <v>0</v>
      </c>
      <c r="R983" s="6">
        <v>0</v>
      </c>
      <c r="S983" s="11">
        <v>0</v>
      </c>
      <c r="T983" s="11">
        <v>1</v>
      </c>
      <c r="U983" s="11">
        <v>2</v>
      </c>
      <c r="V983" s="11">
        <v>0</v>
      </c>
      <c r="W983" s="11">
        <v>0</v>
      </c>
      <c r="X983" s="11">
        <v>0</v>
      </c>
      <c r="Y983" s="11">
        <v>0</v>
      </c>
      <c r="Z983" s="11">
        <v>0</v>
      </c>
      <c r="AA983" s="11">
        <v>0</v>
      </c>
      <c r="AB983" s="11">
        <v>0</v>
      </c>
      <c r="AC983" s="11">
        <v>0</v>
      </c>
      <c r="AD983" s="11">
        <v>9</v>
      </c>
      <c r="AE983" s="11">
        <v>2</v>
      </c>
      <c r="AF983" s="11" t="s">
        <v>146</v>
      </c>
      <c r="AG983" s="6">
        <v>2</v>
      </c>
      <c r="AH983" s="6">
        <v>2</v>
      </c>
      <c r="AI983" s="6">
        <v>1.5</v>
      </c>
      <c r="AJ983" s="11">
        <v>0</v>
      </c>
      <c r="AK983" s="11">
        <v>0</v>
      </c>
      <c r="AL983" s="11">
        <v>0</v>
      </c>
      <c r="AM983" s="11">
        <v>1</v>
      </c>
      <c r="AN983" s="11">
        <v>3000</v>
      </c>
      <c r="AO983" s="11">
        <v>0.5</v>
      </c>
      <c r="AP983" s="11">
        <v>0</v>
      </c>
      <c r="AQ983" s="6">
        <v>0</v>
      </c>
      <c r="AR983" s="11" t="s">
        <v>137</v>
      </c>
      <c r="AS983" s="12" t="s">
        <v>196</v>
      </c>
      <c r="AT983" s="11">
        <v>0</v>
      </c>
      <c r="AU983" s="18">
        <v>0</v>
      </c>
      <c r="AV983" s="18">
        <v>0</v>
      </c>
      <c r="AW983" s="12" t="s">
        <v>139</v>
      </c>
      <c r="AX983" s="11" t="s">
        <v>1255</v>
      </c>
      <c r="AY983" s="13">
        <v>0</v>
      </c>
      <c r="AZ983" s="13">
        <v>0</v>
      </c>
      <c r="BA983" s="37" t="s">
        <v>1256</v>
      </c>
      <c r="BB983" s="11"/>
      <c r="BC983" s="11">
        <v>0</v>
      </c>
      <c r="BD983" s="11"/>
      <c r="BE983" s="11"/>
      <c r="BF983" s="11"/>
      <c r="BG983" s="11"/>
      <c r="BH983" s="11">
        <v>0</v>
      </c>
    </row>
    <row r="984" spans="2:60" ht="20.100000000000001" customHeight="1">
      <c r="B984" s="81"/>
      <c r="C984" s="66">
        <f t="shared" si="82"/>
        <v>80002015</v>
      </c>
      <c r="D984" s="65" t="s">
        <v>1257</v>
      </c>
      <c r="E984" s="66">
        <v>1</v>
      </c>
      <c r="F984" s="66">
        <v>80002015</v>
      </c>
      <c r="G984" s="66">
        <v>0</v>
      </c>
      <c r="H984" s="66">
        <v>0</v>
      </c>
      <c r="I984" s="18">
        <v>1</v>
      </c>
      <c r="J984" s="18">
        <v>0</v>
      </c>
      <c r="K984" s="66">
        <v>0</v>
      </c>
      <c r="L984" s="66">
        <v>0</v>
      </c>
      <c r="M984" s="66">
        <v>0</v>
      </c>
      <c r="N984" s="66">
        <v>1</v>
      </c>
      <c r="O984" s="66">
        <v>0</v>
      </c>
      <c r="P984" s="66">
        <v>0</v>
      </c>
      <c r="Q984" s="66">
        <v>0</v>
      </c>
      <c r="R984" s="6">
        <v>0</v>
      </c>
      <c r="S984" s="66">
        <v>0</v>
      </c>
      <c r="T984" s="66">
        <v>1</v>
      </c>
      <c r="U984" s="66">
        <v>2</v>
      </c>
      <c r="V984" s="66">
        <v>0</v>
      </c>
      <c r="W984" s="66">
        <v>0</v>
      </c>
      <c r="X984" s="66">
        <v>0</v>
      </c>
      <c r="Y984" s="66">
        <v>0</v>
      </c>
      <c r="Z984" s="66">
        <v>0</v>
      </c>
      <c r="AA984" s="66">
        <v>0</v>
      </c>
      <c r="AB984" s="66">
        <v>0</v>
      </c>
      <c r="AC984" s="66">
        <v>0</v>
      </c>
      <c r="AD984" s="66">
        <v>9</v>
      </c>
      <c r="AE984" s="66">
        <v>2</v>
      </c>
      <c r="AF984" s="66" t="s">
        <v>146</v>
      </c>
      <c r="AG984" s="66">
        <v>2</v>
      </c>
      <c r="AH984" s="66">
        <v>2</v>
      </c>
      <c r="AI984" s="66">
        <v>1.5</v>
      </c>
      <c r="AJ984" s="66">
        <v>0</v>
      </c>
      <c r="AK984" s="66">
        <v>0</v>
      </c>
      <c r="AL984" s="66">
        <v>0</v>
      </c>
      <c r="AM984" s="66">
        <v>1</v>
      </c>
      <c r="AN984" s="66">
        <v>3000</v>
      </c>
      <c r="AO984" s="66">
        <v>0.5</v>
      </c>
      <c r="AP984" s="66">
        <v>0</v>
      </c>
      <c r="AQ984" s="66">
        <v>0</v>
      </c>
      <c r="AR984" s="66" t="s">
        <v>137</v>
      </c>
      <c r="AS984" s="65" t="s">
        <v>196</v>
      </c>
      <c r="AT984" s="66">
        <v>0</v>
      </c>
      <c r="AU984" s="66">
        <v>0</v>
      </c>
      <c r="AV984" s="66">
        <v>0</v>
      </c>
      <c r="AW984" s="65" t="s">
        <v>139</v>
      </c>
      <c r="AX984" s="66"/>
      <c r="AY984" s="66">
        <v>0</v>
      </c>
      <c r="AZ984" s="66">
        <v>0</v>
      </c>
      <c r="BA984" s="80" t="s">
        <v>1258</v>
      </c>
      <c r="BB984" s="66"/>
      <c r="BC984" s="11">
        <v>0</v>
      </c>
      <c r="BD984" s="66"/>
      <c r="BE984" s="66"/>
      <c r="BF984" s="66"/>
      <c r="BG984" s="66"/>
      <c r="BH984" s="11">
        <v>0</v>
      </c>
    </row>
    <row r="985" spans="2:60" ht="20.100000000000001" customHeight="1">
      <c r="B985" s="79"/>
      <c r="C985" s="18">
        <f t="shared" si="82"/>
        <v>80002016</v>
      </c>
      <c r="D985" s="12" t="s">
        <v>1259</v>
      </c>
      <c r="E985" s="11">
        <v>1</v>
      </c>
      <c r="F985" s="11">
        <v>80002016</v>
      </c>
      <c r="G985" s="18">
        <v>0</v>
      </c>
      <c r="H985" s="13">
        <v>0</v>
      </c>
      <c r="I985" s="18">
        <v>1</v>
      </c>
      <c r="J985" s="18">
        <v>0</v>
      </c>
      <c r="K985" s="18">
        <v>0</v>
      </c>
      <c r="L985" s="11">
        <v>0</v>
      </c>
      <c r="M985" s="11">
        <v>0</v>
      </c>
      <c r="N985" s="11">
        <v>5</v>
      </c>
      <c r="O985" s="11">
        <v>0</v>
      </c>
      <c r="P985" s="11">
        <v>0</v>
      </c>
      <c r="Q985" s="11">
        <v>0</v>
      </c>
      <c r="R985" s="6">
        <v>0</v>
      </c>
      <c r="S985" s="11">
        <v>0</v>
      </c>
      <c r="T985" s="11">
        <v>1</v>
      </c>
      <c r="U985" s="11">
        <v>2</v>
      </c>
      <c r="V985" s="11">
        <v>0</v>
      </c>
      <c r="W985" s="11">
        <v>0</v>
      </c>
      <c r="X985" s="11">
        <v>0</v>
      </c>
      <c r="Y985" s="11">
        <v>0</v>
      </c>
      <c r="Z985" s="11">
        <v>0</v>
      </c>
      <c r="AA985" s="11">
        <v>0</v>
      </c>
      <c r="AB985" s="11">
        <v>0</v>
      </c>
      <c r="AC985" s="11">
        <v>0</v>
      </c>
      <c r="AD985" s="11">
        <v>9</v>
      </c>
      <c r="AE985" s="11">
        <v>2</v>
      </c>
      <c r="AF985" s="11" t="s">
        <v>146</v>
      </c>
      <c r="AG985" s="6">
        <v>2</v>
      </c>
      <c r="AH985" s="6">
        <v>2</v>
      </c>
      <c r="AI985" s="6">
        <v>1.5</v>
      </c>
      <c r="AJ985" s="11">
        <v>0</v>
      </c>
      <c r="AK985" s="11">
        <v>0</v>
      </c>
      <c r="AL985" s="11">
        <v>0</v>
      </c>
      <c r="AM985" s="11">
        <v>1</v>
      </c>
      <c r="AN985" s="11">
        <v>3000</v>
      </c>
      <c r="AO985" s="11">
        <v>0.5</v>
      </c>
      <c r="AP985" s="11">
        <v>0</v>
      </c>
      <c r="AQ985" s="6">
        <v>0</v>
      </c>
      <c r="AR985" s="11" t="s">
        <v>137</v>
      </c>
      <c r="AS985" s="12" t="s">
        <v>196</v>
      </c>
      <c r="AT985" s="11">
        <v>0</v>
      </c>
      <c r="AU985" s="18">
        <v>0</v>
      </c>
      <c r="AV985" s="18">
        <v>0</v>
      </c>
      <c r="AW985" s="12" t="s">
        <v>139</v>
      </c>
      <c r="AX985" s="11" t="s">
        <v>1260</v>
      </c>
      <c r="AY985" s="13">
        <v>0</v>
      </c>
      <c r="AZ985" s="13">
        <v>0</v>
      </c>
      <c r="BA985" s="37" t="s">
        <v>1261</v>
      </c>
      <c r="BB985" s="11"/>
      <c r="BC985" s="11">
        <v>0</v>
      </c>
      <c r="BD985" s="11"/>
      <c r="BE985" s="11"/>
      <c r="BF985" s="11"/>
      <c r="BG985" s="11"/>
      <c r="BH985" s="11">
        <v>0</v>
      </c>
    </row>
    <row r="986" spans="2:60" ht="20.100000000000001" customHeight="1">
      <c r="B986" s="79"/>
      <c r="C986" s="18">
        <f t="shared" si="82"/>
        <v>80002017</v>
      </c>
      <c r="D986" s="12" t="s">
        <v>1262</v>
      </c>
      <c r="E986" s="11">
        <v>1</v>
      </c>
      <c r="F986" s="11">
        <v>80002017</v>
      </c>
      <c r="G986" s="18">
        <v>0</v>
      </c>
      <c r="H986" s="13">
        <v>0</v>
      </c>
      <c r="I986" s="18">
        <v>1</v>
      </c>
      <c r="J986" s="18">
        <v>0</v>
      </c>
      <c r="K986" s="18">
        <v>0</v>
      </c>
      <c r="L986" s="11">
        <v>0</v>
      </c>
      <c r="M986" s="11">
        <v>0</v>
      </c>
      <c r="N986" s="11">
        <v>1</v>
      </c>
      <c r="O986" s="11">
        <v>3</v>
      </c>
      <c r="P986" s="11">
        <v>0.2</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146</v>
      </c>
      <c r="AG986" s="6">
        <v>2</v>
      </c>
      <c r="AH986" s="6">
        <v>2</v>
      </c>
      <c r="AI986" s="6">
        <v>1.5</v>
      </c>
      <c r="AJ986" s="11">
        <v>0</v>
      </c>
      <c r="AK986" s="11">
        <v>0</v>
      </c>
      <c r="AL986" s="11">
        <v>0</v>
      </c>
      <c r="AM986" s="11">
        <v>1</v>
      </c>
      <c r="AN986" s="11">
        <v>3000</v>
      </c>
      <c r="AO986" s="11">
        <v>0.5</v>
      </c>
      <c r="AP986" s="11">
        <v>0</v>
      </c>
      <c r="AQ986" s="6">
        <v>80010171</v>
      </c>
      <c r="AR986" s="11" t="s">
        <v>137</v>
      </c>
      <c r="AS986" s="12" t="s">
        <v>196</v>
      </c>
      <c r="AT986" s="11">
        <v>0</v>
      </c>
      <c r="AU986" s="18">
        <v>0</v>
      </c>
      <c r="AV986" s="18">
        <v>0</v>
      </c>
      <c r="AW986" s="12" t="s">
        <v>139</v>
      </c>
      <c r="AX986" s="11"/>
      <c r="AY986" s="13">
        <v>0</v>
      </c>
      <c r="AZ986" s="13">
        <v>0</v>
      </c>
      <c r="BA986" s="80" t="s">
        <v>1263</v>
      </c>
      <c r="BB986" s="11"/>
      <c r="BC986" s="11">
        <v>0</v>
      </c>
      <c r="BD986" s="11"/>
      <c r="BE986" s="11"/>
      <c r="BF986" s="11"/>
      <c r="BG986" s="11"/>
      <c r="BH986" s="11">
        <v>0</v>
      </c>
    </row>
    <row r="987" spans="2:60" ht="20.100000000000001" customHeight="1">
      <c r="B987" s="79"/>
      <c r="C987" s="18">
        <f t="shared" si="82"/>
        <v>80002018</v>
      </c>
      <c r="D987" s="12" t="s">
        <v>1264</v>
      </c>
      <c r="E987" s="11">
        <v>1</v>
      </c>
      <c r="F987" s="11">
        <v>80002018</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146</v>
      </c>
      <c r="AG987" s="6">
        <v>2</v>
      </c>
      <c r="AH987" s="6">
        <v>2</v>
      </c>
      <c r="AI987" s="6">
        <v>1.5</v>
      </c>
      <c r="AJ987" s="11">
        <v>0</v>
      </c>
      <c r="AK987" s="11">
        <v>0</v>
      </c>
      <c r="AL987" s="11">
        <v>0</v>
      </c>
      <c r="AM987" s="11">
        <v>1</v>
      </c>
      <c r="AN987" s="11">
        <v>3000</v>
      </c>
      <c r="AO987" s="11">
        <v>0.5</v>
      </c>
      <c r="AP987" s="11">
        <v>0</v>
      </c>
      <c r="AQ987" s="6">
        <v>0</v>
      </c>
      <c r="AR987" s="11" t="s">
        <v>137</v>
      </c>
      <c r="AS987" s="12" t="s">
        <v>196</v>
      </c>
      <c r="AT987" s="11">
        <v>0</v>
      </c>
      <c r="AU987" s="18">
        <v>0</v>
      </c>
      <c r="AV987" s="18">
        <v>0</v>
      </c>
      <c r="AW987" s="12" t="s">
        <v>139</v>
      </c>
      <c r="AX987" s="11" t="s">
        <v>1265</v>
      </c>
      <c r="AY987" s="13">
        <v>0</v>
      </c>
      <c r="AZ987" s="13">
        <v>0</v>
      </c>
      <c r="BA987" s="37" t="s">
        <v>1266</v>
      </c>
      <c r="BB987" s="11"/>
      <c r="BC987" s="11">
        <v>0</v>
      </c>
      <c r="BD987" s="11"/>
      <c r="BE987" s="11"/>
      <c r="BF987" s="11"/>
      <c r="BG987" s="11"/>
      <c r="BH987" s="11">
        <v>0</v>
      </c>
    </row>
    <row r="988" spans="2:60" ht="20.100000000000001" customHeight="1">
      <c r="B988" s="79"/>
      <c r="C988" s="18">
        <f t="shared" si="82"/>
        <v>80002019</v>
      </c>
      <c r="D988" s="12" t="s">
        <v>1267</v>
      </c>
      <c r="E988" s="11">
        <v>1</v>
      </c>
      <c r="F988" s="11">
        <v>80002019</v>
      </c>
      <c r="G988" s="18">
        <v>0</v>
      </c>
      <c r="H988" s="13">
        <v>0</v>
      </c>
      <c r="I988" s="18">
        <v>1</v>
      </c>
      <c r="J988" s="18">
        <v>0</v>
      </c>
      <c r="K988" s="18">
        <v>0</v>
      </c>
      <c r="L988" s="11">
        <v>0</v>
      </c>
      <c r="M988" s="11">
        <v>0</v>
      </c>
      <c r="N988" s="11">
        <v>5</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146</v>
      </c>
      <c r="AG988" s="6">
        <v>2</v>
      </c>
      <c r="AH988" s="6">
        <v>2</v>
      </c>
      <c r="AI988" s="6">
        <v>1.5</v>
      </c>
      <c r="AJ988" s="11">
        <v>0</v>
      </c>
      <c r="AK988" s="11">
        <v>0</v>
      </c>
      <c r="AL988" s="11">
        <v>0</v>
      </c>
      <c r="AM988" s="11">
        <v>1</v>
      </c>
      <c r="AN988" s="11">
        <v>3000</v>
      </c>
      <c r="AO988" s="11">
        <v>0.5</v>
      </c>
      <c r="AP988" s="11">
        <v>0</v>
      </c>
      <c r="AQ988" s="6">
        <v>0</v>
      </c>
      <c r="AR988" s="11" t="s">
        <v>137</v>
      </c>
      <c r="AS988" s="12" t="s">
        <v>196</v>
      </c>
      <c r="AT988" s="11">
        <v>0</v>
      </c>
      <c r="AU988" s="18">
        <v>0</v>
      </c>
      <c r="AV988" s="18">
        <v>0</v>
      </c>
      <c r="AW988" s="12" t="s">
        <v>139</v>
      </c>
      <c r="AX988" s="11" t="s">
        <v>1268</v>
      </c>
      <c r="AY988" s="13">
        <v>0</v>
      </c>
      <c r="AZ988" s="13">
        <v>0</v>
      </c>
      <c r="BA988" s="37" t="s">
        <v>1269</v>
      </c>
      <c r="BB988" s="11"/>
      <c r="BC988" s="11">
        <v>0</v>
      </c>
      <c r="BD988" s="11"/>
      <c r="BE988" s="11"/>
      <c r="BF988" s="11"/>
      <c r="BG988" s="11"/>
      <c r="BH988" s="11">
        <v>0</v>
      </c>
    </row>
    <row r="989" spans="2:60" ht="20.100000000000001" customHeight="1">
      <c r="B989" s="79"/>
      <c r="C989" s="18">
        <f t="shared" si="82"/>
        <v>80002020</v>
      </c>
      <c r="D989" s="12" t="s">
        <v>1270</v>
      </c>
      <c r="E989" s="11">
        <v>1</v>
      </c>
      <c r="F989" s="11">
        <v>80002020</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146</v>
      </c>
      <c r="AG989" s="6">
        <v>2</v>
      </c>
      <c r="AH989" s="6">
        <v>2</v>
      </c>
      <c r="AI989" s="6">
        <v>1.5</v>
      </c>
      <c r="AJ989" s="11">
        <v>0</v>
      </c>
      <c r="AK989" s="11">
        <v>0</v>
      </c>
      <c r="AL989" s="11">
        <v>0</v>
      </c>
      <c r="AM989" s="11">
        <v>1</v>
      </c>
      <c r="AN989" s="11">
        <v>3000</v>
      </c>
      <c r="AO989" s="11">
        <v>0.5</v>
      </c>
      <c r="AP989" s="11">
        <v>0</v>
      </c>
      <c r="AQ989" s="6">
        <v>0</v>
      </c>
      <c r="AR989" s="11" t="s">
        <v>137</v>
      </c>
      <c r="AS989" s="12" t="s">
        <v>196</v>
      </c>
      <c r="AT989" s="11">
        <v>0</v>
      </c>
      <c r="AU989" s="18">
        <v>0</v>
      </c>
      <c r="AV989" s="18">
        <v>0</v>
      </c>
      <c r="AW989" s="12" t="s">
        <v>139</v>
      </c>
      <c r="AX989" s="11" t="s">
        <v>1271</v>
      </c>
      <c r="AY989" s="13">
        <v>0</v>
      </c>
      <c r="AZ989" s="13">
        <v>0</v>
      </c>
      <c r="BA989" s="37" t="s">
        <v>1272</v>
      </c>
      <c r="BB989" s="11"/>
      <c r="BC989" s="11">
        <v>0</v>
      </c>
      <c r="BD989" s="11"/>
      <c r="BE989" s="11"/>
      <c r="BF989" s="11"/>
      <c r="BG989" s="11"/>
      <c r="BH989" s="11">
        <v>0</v>
      </c>
    </row>
    <row r="990" spans="2:60" ht="20.100000000000001" customHeight="1">
      <c r="B990" s="79"/>
      <c r="C990" s="18">
        <f t="shared" si="82"/>
        <v>80003001</v>
      </c>
      <c r="D990" s="12" t="s">
        <v>1273</v>
      </c>
      <c r="E990" s="11">
        <v>1</v>
      </c>
      <c r="F990" s="11">
        <v>80003001</v>
      </c>
      <c r="G990" s="18">
        <v>0</v>
      </c>
      <c r="H990" s="13">
        <v>0</v>
      </c>
      <c r="I990" s="18">
        <v>1</v>
      </c>
      <c r="J990" s="18">
        <v>0</v>
      </c>
      <c r="K990" s="18">
        <v>0</v>
      </c>
      <c r="L990" s="11">
        <v>0</v>
      </c>
      <c r="M990" s="11">
        <v>0</v>
      </c>
      <c r="N990" s="11">
        <v>1</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146</v>
      </c>
      <c r="AG990" s="6">
        <v>2</v>
      </c>
      <c r="AH990" s="6">
        <v>2</v>
      </c>
      <c r="AI990" s="6">
        <v>1.5</v>
      </c>
      <c r="AJ990" s="11">
        <v>0</v>
      </c>
      <c r="AK990" s="11">
        <v>0</v>
      </c>
      <c r="AL990" s="11">
        <v>0</v>
      </c>
      <c r="AM990" s="11">
        <v>1</v>
      </c>
      <c r="AN990" s="11">
        <v>3000</v>
      </c>
      <c r="AO990" s="11">
        <v>0.5</v>
      </c>
      <c r="AP990" s="11">
        <v>0</v>
      </c>
      <c r="AQ990" s="6">
        <v>0</v>
      </c>
      <c r="AR990" s="11" t="s">
        <v>137</v>
      </c>
      <c r="AS990" s="12" t="s">
        <v>196</v>
      </c>
      <c r="AT990" s="11">
        <v>0</v>
      </c>
      <c r="AU990" s="18">
        <v>0</v>
      </c>
      <c r="AV990" s="18">
        <v>0</v>
      </c>
      <c r="AW990" s="12" t="s">
        <v>139</v>
      </c>
      <c r="AX990" s="11">
        <v>0</v>
      </c>
      <c r="AY990" s="13">
        <v>0</v>
      </c>
      <c r="AZ990" s="13">
        <v>0</v>
      </c>
      <c r="BA990" s="37" t="s">
        <v>1274</v>
      </c>
      <c r="BB990" s="11"/>
      <c r="BC990" s="11">
        <v>0</v>
      </c>
      <c r="BD990" s="11"/>
      <c r="BE990" s="11"/>
      <c r="BF990" s="11"/>
      <c r="BG990" s="11"/>
      <c r="BH990" s="11">
        <v>0</v>
      </c>
    </row>
    <row r="991" spans="2:60" ht="20.100000000000001" customHeight="1">
      <c r="B991" s="79"/>
      <c r="C991" s="18">
        <f t="shared" si="82"/>
        <v>80003002</v>
      </c>
      <c r="D991" s="12" t="s">
        <v>1275</v>
      </c>
      <c r="E991" s="11">
        <v>1</v>
      </c>
      <c r="F991" s="11">
        <v>80003002</v>
      </c>
      <c r="G991" s="18">
        <v>0</v>
      </c>
      <c r="H991" s="13">
        <v>0</v>
      </c>
      <c r="I991" s="18">
        <v>1</v>
      </c>
      <c r="J991" s="18">
        <v>0</v>
      </c>
      <c r="K991" s="18">
        <v>0</v>
      </c>
      <c r="L991" s="11">
        <v>0</v>
      </c>
      <c r="M991" s="11">
        <v>0</v>
      </c>
      <c r="N991" s="11">
        <v>1</v>
      </c>
      <c r="O991" s="11">
        <v>0</v>
      </c>
      <c r="P991" s="11">
        <v>0</v>
      </c>
      <c r="Q991" s="11">
        <v>0</v>
      </c>
      <c r="R991" s="6">
        <v>0</v>
      </c>
      <c r="S991" s="11">
        <v>0</v>
      </c>
      <c r="T991" s="11">
        <v>1</v>
      </c>
      <c r="U991" s="11">
        <v>2</v>
      </c>
      <c r="V991" s="11">
        <v>0</v>
      </c>
      <c r="W991" s="11">
        <v>0</v>
      </c>
      <c r="X991" s="11">
        <v>0</v>
      </c>
      <c r="Y991" s="11">
        <v>0</v>
      </c>
      <c r="Z991" s="11">
        <v>0</v>
      </c>
      <c r="AA991" s="11">
        <v>0</v>
      </c>
      <c r="AB991" s="11">
        <v>0</v>
      </c>
      <c r="AC991" s="11">
        <v>0</v>
      </c>
      <c r="AD991" s="11">
        <v>9</v>
      </c>
      <c r="AE991" s="11">
        <v>2</v>
      </c>
      <c r="AF991" s="11" t="s">
        <v>146</v>
      </c>
      <c r="AG991" s="6">
        <v>2</v>
      </c>
      <c r="AH991" s="6">
        <v>2</v>
      </c>
      <c r="AI991" s="6">
        <v>1.5</v>
      </c>
      <c r="AJ991" s="11">
        <v>0</v>
      </c>
      <c r="AK991" s="11">
        <v>0</v>
      </c>
      <c r="AL991" s="11">
        <v>0</v>
      </c>
      <c r="AM991" s="11">
        <v>1</v>
      </c>
      <c r="AN991" s="11">
        <v>3000</v>
      </c>
      <c r="AO991" s="11">
        <v>0.5</v>
      </c>
      <c r="AP991" s="11">
        <v>0</v>
      </c>
      <c r="AQ991" s="6">
        <v>0</v>
      </c>
      <c r="AR991" s="11" t="s">
        <v>137</v>
      </c>
      <c r="AS991" s="12" t="s">
        <v>196</v>
      </c>
      <c r="AT991" s="11">
        <v>0</v>
      </c>
      <c r="AU991" s="18">
        <v>0</v>
      </c>
      <c r="AV991" s="18">
        <v>0</v>
      </c>
      <c r="AW991" s="12" t="s">
        <v>139</v>
      </c>
      <c r="AX991" s="11">
        <v>0</v>
      </c>
      <c r="AY991" s="13">
        <v>0</v>
      </c>
      <c r="AZ991" s="13">
        <v>0</v>
      </c>
      <c r="BA991" s="37" t="s">
        <v>1274</v>
      </c>
      <c r="BB991" s="11"/>
      <c r="BC991" s="11">
        <v>0</v>
      </c>
      <c r="BD991" s="11"/>
      <c r="BE991" s="11"/>
      <c r="BF991" s="11"/>
      <c r="BG991" s="11"/>
      <c r="BH991" s="11">
        <v>0</v>
      </c>
    </row>
    <row r="992" spans="2:60" ht="20.100000000000001" customHeight="1">
      <c r="B992" s="79"/>
      <c r="C992" s="18">
        <f t="shared" si="82"/>
        <v>80003003</v>
      </c>
      <c r="D992" s="12" t="s">
        <v>1276</v>
      </c>
      <c r="E992" s="11">
        <v>1</v>
      </c>
      <c r="F992" s="11">
        <v>80003003</v>
      </c>
      <c r="G992" s="18">
        <v>0</v>
      </c>
      <c r="H992" s="13">
        <v>0</v>
      </c>
      <c r="I992" s="18">
        <v>1</v>
      </c>
      <c r="J992" s="18">
        <v>0</v>
      </c>
      <c r="K992" s="18">
        <v>0</v>
      </c>
      <c r="L992" s="11">
        <v>0</v>
      </c>
      <c r="M992" s="11">
        <v>0</v>
      </c>
      <c r="N992" s="11">
        <v>1</v>
      </c>
      <c r="O992" s="11">
        <v>0</v>
      </c>
      <c r="P992" s="11">
        <v>0</v>
      </c>
      <c r="Q992" s="11">
        <v>0</v>
      </c>
      <c r="R992" s="6">
        <v>0</v>
      </c>
      <c r="S992" s="11">
        <v>0</v>
      </c>
      <c r="T992" s="11">
        <v>1</v>
      </c>
      <c r="U992" s="11">
        <v>2</v>
      </c>
      <c r="V992" s="11">
        <v>0</v>
      </c>
      <c r="W992" s="11">
        <v>0</v>
      </c>
      <c r="X992" s="11">
        <v>0</v>
      </c>
      <c r="Y992" s="11">
        <v>0</v>
      </c>
      <c r="Z992" s="11">
        <v>0</v>
      </c>
      <c r="AA992" s="11">
        <v>0</v>
      </c>
      <c r="AB992" s="11">
        <v>0</v>
      </c>
      <c r="AC992" s="11">
        <v>0</v>
      </c>
      <c r="AD992" s="11">
        <v>9</v>
      </c>
      <c r="AE992" s="11">
        <v>2</v>
      </c>
      <c r="AF992" s="11" t="s">
        <v>146</v>
      </c>
      <c r="AG992" s="6">
        <v>2</v>
      </c>
      <c r="AH992" s="6">
        <v>2</v>
      </c>
      <c r="AI992" s="6">
        <v>1.5</v>
      </c>
      <c r="AJ992" s="11">
        <v>0</v>
      </c>
      <c r="AK992" s="11">
        <v>0</v>
      </c>
      <c r="AL992" s="11">
        <v>0</v>
      </c>
      <c r="AM992" s="11">
        <v>1</v>
      </c>
      <c r="AN992" s="11">
        <v>3000</v>
      </c>
      <c r="AO992" s="11">
        <v>0.5</v>
      </c>
      <c r="AP992" s="11">
        <v>0</v>
      </c>
      <c r="AQ992" s="6">
        <v>0</v>
      </c>
      <c r="AR992" s="11" t="s">
        <v>137</v>
      </c>
      <c r="AS992" s="12" t="s">
        <v>196</v>
      </c>
      <c r="AT992" s="11">
        <v>0</v>
      </c>
      <c r="AU992" s="18">
        <v>0</v>
      </c>
      <c r="AV992" s="18">
        <v>0</v>
      </c>
      <c r="AW992" s="12" t="s">
        <v>139</v>
      </c>
      <c r="AX992" s="11">
        <v>0</v>
      </c>
      <c r="AY992" s="13">
        <v>0</v>
      </c>
      <c r="AZ992" s="13">
        <v>0</v>
      </c>
      <c r="BA992" s="37" t="s">
        <v>1274</v>
      </c>
      <c r="BB992" s="11"/>
      <c r="BC992" s="11">
        <v>0</v>
      </c>
      <c r="BD992" s="11"/>
      <c r="BE992" s="11"/>
      <c r="BF992" s="11"/>
      <c r="BG992" s="11"/>
      <c r="BH992" s="11">
        <v>0</v>
      </c>
    </row>
    <row r="993" spans="2:60" ht="20.100000000000001" customHeight="1">
      <c r="B993" s="79"/>
      <c r="C993" s="18">
        <f t="shared" si="82"/>
        <v>80003004</v>
      </c>
      <c r="D993" s="12" t="s">
        <v>1277</v>
      </c>
      <c r="E993" s="11">
        <v>1</v>
      </c>
      <c r="F993" s="11">
        <v>80003004</v>
      </c>
      <c r="G993" s="18">
        <v>0</v>
      </c>
      <c r="H993" s="13">
        <v>0</v>
      </c>
      <c r="I993" s="18">
        <v>1</v>
      </c>
      <c r="J993" s="18">
        <v>0</v>
      </c>
      <c r="K993" s="18">
        <v>0</v>
      </c>
      <c r="L993" s="11">
        <v>0</v>
      </c>
      <c r="M993" s="11">
        <v>0</v>
      </c>
      <c r="N993" s="11">
        <v>1</v>
      </c>
      <c r="O993" s="11">
        <v>0</v>
      </c>
      <c r="P993" s="11">
        <v>0</v>
      </c>
      <c r="Q993" s="11">
        <v>0</v>
      </c>
      <c r="R993" s="6">
        <v>0</v>
      </c>
      <c r="S993" s="11">
        <v>0</v>
      </c>
      <c r="T993" s="11">
        <v>1</v>
      </c>
      <c r="U993" s="11">
        <v>2</v>
      </c>
      <c r="V993" s="11">
        <v>0</v>
      </c>
      <c r="W993" s="11">
        <v>0</v>
      </c>
      <c r="X993" s="11">
        <v>0</v>
      </c>
      <c r="Y993" s="11">
        <v>0</v>
      </c>
      <c r="Z993" s="11">
        <v>0</v>
      </c>
      <c r="AA993" s="11">
        <v>0</v>
      </c>
      <c r="AB993" s="11">
        <v>0</v>
      </c>
      <c r="AC993" s="11">
        <v>0</v>
      </c>
      <c r="AD993" s="11">
        <v>9</v>
      </c>
      <c r="AE993" s="11">
        <v>2</v>
      </c>
      <c r="AF993" s="11" t="s">
        <v>146</v>
      </c>
      <c r="AG993" s="6">
        <v>2</v>
      </c>
      <c r="AH993" s="6">
        <v>2</v>
      </c>
      <c r="AI993" s="6">
        <v>1.5</v>
      </c>
      <c r="AJ993" s="11">
        <v>0</v>
      </c>
      <c r="AK993" s="11">
        <v>0</v>
      </c>
      <c r="AL993" s="11">
        <v>0</v>
      </c>
      <c r="AM993" s="11">
        <v>1</v>
      </c>
      <c r="AN993" s="11">
        <v>3000</v>
      </c>
      <c r="AO993" s="11">
        <v>0.5</v>
      </c>
      <c r="AP993" s="11">
        <v>0</v>
      </c>
      <c r="AQ993" s="6">
        <v>0</v>
      </c>
      <c r="AR993" s="11" t="s">
        <v>137</v>
      </c>
      <c r="AS993" s="12" t="s">
        <v>196</v>
      </c>
      <c r="AT993" s="11">
        <v>0</v>
      </c>
      <c r="AU993" s="18">
        <v>0</v>
      </c>
      <c r="AV993" s="18">
        <v>0</v>
      </c>
      <c r="AW993" s="12" t="s">
        <v>139</v>
      </c>
      <c r="AX993" s="11">
        <v>0</v>
      </c>
      <c r="AY993" s="13">
        <v>0</v>
      </c>
      <c r="AZ993" s="13">
        <v>0</v>
      </c>
      <c r="BA993" s="37" t="s">
        <v>1274</v>
      </c>
      <c r="BB993" s="11"/>
      <c r="BC993" s="11">
        <v>0</v>
      </c>
      <c r="BD993" s="11"/>
      <c r="BE993" s="11"/>
      <c r="BF993" s="11"/>
      <c r="BG993" s="11"/>
      <c r="BH993" s="11">
        <v>0</v>
      </c>
    </row>
    <row r="994" spans="2:60" ht="20.100000000000001" customHeight="1">
      <c r="B994" s="79"/>
      <c r="C994" s="18">
        <f t="shared" si="82"/>
        <v>80003005</v>
      </c>
      <c r="D994" s="12" t="s">
        <v>1278</v>
      </c>
      <c r="E994" s="11">
        <v>1</v>
      </c>
      <c r="F994" s="11">
        <v>80003005</v>
      </c>
      <c r="G994" s="18">
        <v>0</v>
      </c>
      <c r="H994" s="13">
        <v>0</v>
      </c>
      <c r="I994" s="18">
        <v>1</v>
      </c>
      <c r="J994" s="18">
        <v>0</v>
      </c>
      <c r="K994" s="18">
        <v>0</v>
      </c>
      <c r="L994" s="11">
        <v>0</v>
      </c>
      <c r="M994" s="11">
        <v>0</v>
      </c>
      <c r="N994" s="11">
        <v>1</v>
      </c>
      <c r="O994" s="11">
        <v>0</v>
      </c>
      <c r="P994" s="11">
        <v>0</v>
      </c>
      <c r="Q994" s="11">
        <v>0</v>
      </c>
      <c r="R994" s="6">
        <v>0</v>
      </c>
      <c r="S994" s="11">
        <v>0</v>
      </c>
      <c r="T994" s="11">
        <v>1</v>
      </c>
      <c r="U994" s="11">
        <v>2</v>
      </c>
      <c r="V994" s="11">
        <v>0</v>
      </c>
      <c r="W994" s="11">
        <v>0</v>
      </c>
      <c r="X994" s="11">
        <v>0</v>
      </c>
      <c r="Y994" s="11">
        <v>0</v>
      </c>
      <c r="Z994" s="11">
        <v>0</v>
      </c>
      <c r="AA994" s="11">
        <v>0</v>
      </c>
      <c r="AB994" s="11">
        <v>0</v>
      </c>
      <c r="AC994" s="11">
        <v>0</v>
      </c>
      <c r="AD994" s="11">
        <v>9</v>
      </c>
      <c r="AE994" s="11">
        <v>2</v>
      </c>
      <c r="AF994" s="11" t="s">
        <v>146</v>
      </c>
      <c r="AG994" s="6">
        <v>2</v>
      </c>
      <c r="AH994" s="6">
        <v>2</v>
      </c>
      <c r="AI994" s="6">
        <v>1.5</v>
      </c>
      <c r="AJ994" s="11">
        <v>0</v>
      </c>
      <c r="AK994" s="11">
        <v>0</v>
      </c>
      <c r="AL994" s="11">
        <v>0</v>
      </c>
      <c r="AM994" s="11">
        <v>1</v>
      </c>
      <c r="AN994" s="11">
        <v>3000</v>
      </c>
      <c r="AO994" s="11">
        <v>0.5</v>
      </c>
      <c r="AP994" s="11">
        <v>0</v>
      </c>
      <c r="AQ994" s="6">
        <v>0</v>
      </c>
      <c r="AR994" s="11" t="s">
        <v>137</v>
      </c>
      <c r="AS994" s="12" t="s">
        <v>196</v>
      </c>
      <c r="AT994" s="11">
        <v>0</v>
      </c>
      <c r="AU994" s="18">
        <v>0</v>
      </c>
      <c r="AV994" s="18">
        <v>0</v>
      </c>
      <c r="AW994" s="12" t="s">
        <v>139</v>
      </c>
      <c r="AX994" s="11">
        <v>0</v>
      </c>
      <c r="AY994" s="13">
        <v>0</v>
      </c>
      <c r="AZ994" s="13">
        <v>0</v>
      </c>
      <c r="BA994" s="37" t="s">
        <v>1274</v>
      </c>
      <c r="BB994" s="11"/>
      <c r="BC994" s="11">
        <v>0</v>
      </c>
      <c r="BD994" s="11"/>
      <c r="BE994" s="11"/>
      <c r="BF994" s="11"/>
      <c r="BG994" s="11"/>
      <c r="BH994" s="11">
        <v>0</v>
      </c>
    </row>
    <row r="995" spans="2:60" ht="20.100000000000001" customHeight="1">
      <c r="B995" s="79"/>
      <c r="C995" s="18">
        <f t="shared" si="82"/>
        <v>80003006</v>
      </c>
      <c r="D995" s="12" t="s">
        <v>1279</v>
      </c>
      <c r="E995" s="11">
        <v>1</v>
      </c>
      <c r="F995" s="11">
        <v>80003101</v>
      </c>
      <c r="G995" s="18">
        <v>0</v>
      </c>
      <c r="H995" s="13">
        <v>0</v>
      </c>
      <c r="I995" s="18">
        <v>1</v>
      </c>
      <c r="J995" s="18">
        <v>0</v>
      </c>
      <c r="K995" s="18">
        <v>0</v>
      </c>
      <c r="L995" s="11">
        <v>0</v>
      </c>
      <c r="M995" s="11">
        <v>0</v>
      </c>
      <c r="N995" s="11">
        <v>1</v>
      </c>
      <c r="O995" s="11">
        <v>0</v>
      </c>
      <c r="P995" s="11">
        <v>0</v>
      </c>
      <c r="Q995" s="11">
        <v>0</v>
      </c>
      <c r="R995" s="6">
        <v>0</v>
      </c>
      <c r="S995" s="11">
        <v>0</v>
      </c>
      <c r="T995" s="11">
        <v>1</v>
      </c>
      <c r="U995" s="11">
        <v>2</v>
      </c>
      <c r="V995" s="11">
        <v>0</v>
      </c>
      <c r="W995" s="11">
        <v>0</v>
      </c>
      <c r="X995" s="11">
        <v>0</v>
      </c>
      <c r="Y995" s="11">
        <v>0</v>
      </c>
      <c r="Z995" s="11">
        <v>0</v>
      </c>
      <c r="AA995" s="11">
        <v>0</v>
      </c>
      <c r="AB995" s="11">
        <v>0</v>
      </c>
      <c r="AC995" s="11">
        <v>0</v>
      </c>
      <c r="AD995" s="11">
        <v>9</v>
      </c>
      <c r="AE995" s="11">
        <v>2</v>
      </c>
      <c r="AF995" s="11" t="s">
        <v>146</v>
      </c>
      <c r="AG995" s="6">
        <v>2</v>
      </c>
      <c r="AH995" s="6">
        <v>2</v>
      </c>
      <c r="AI995" s="6">
        <v>1.5</v>
      </c>
      <c r="AJ995" s="11">
        <v>0</v>
      </c>
      <c r="AK995" s="11">
        <v>0</v>
      </c>
      <c r="AL995" s="11">
        <v>0</v>
      </c>
      <c r="AM995" s="11">
        <v>1</v>
      </c>
      <c r="AN995" s="11">
        <v>3000</v>
      </c>
      <c r="AO995" s="11">
        <v>0.5</v>
      </c>
      <c r="AP995" s="11">
        <v>0</v>
      </c>
      <c r="AQ995" s="6">
        <v>0</v>
      </c>
      <c r="AR995" s="11" t="s">
        <v>137</v>
      </c>
      <c r="AS995" s="12" t="s">
        <v>196</v>
      </c>
      <c r="AT995" s="11">
        <v>0</v>
      </c>
      <c r="AU995" s="18">
        <v>0</v>
      </c>
      <c r="AV995" s="18">
        <v>0</v>
      </c>
      <c r="AW995" s="12" t="s">
        <v>139</v>
      </c>
      <c r="AX995" s="11">
        <v>0</v>
      </c>
      <c r="AY995" s="13">
        <v>0</v>
      </c>
      <c r="AZ995" s="13">
        <v>0</v>
      </c>
      <c r="BA995" s="37" t="s">
        <v>1280</v>
      </c>
      <c r="BB995" s="11"/>
      <c r="BC995" s="11">
        <v>0</v>
      </c>
      <c r="BD995" s="11"/>
      <c r="BE995" s="11"/>
      <c r="BF995" s="11"/>
      <c r="BG995" s="11"/>
      <c r="BH995" s="11">
        <v>0</v>
      </c>
    </row>
    <row r="996" spans="2:60" ht="20.100000000000001" customHeight="1">
      <c r="B996" s="79"/>
      <c r="C996" s="18">
        <f t="shared" si="82"/>
        <v>80003007</v>
      </c>
      <c r="D996" s="12" t="s">
        <v>1281</v>
      </c>
      <c r="E996" s="11">
        <v>1</v>
      </c>
      <c r="F996" s="11">
        <v>80003102</v>
      </c>
      <c r="G996" s="18">
        <v>0</v>
      </c>
      <c r="H996" s="13">
        <v>0</v>
      </c>
      <c r="I996" s="18">
        <v>1</v>
      </c>
      <c r="J996" s="18">
        <v>0</v>
      </c>
      <c r="K996" s="18">
        <v>0</v>
      </c>
      <c r="L996" s="11">
        <v>0</v>
      </c>
      <c r="M996" s="11">
        <v>0</v>
      </c>
      <c r="N996" s="11">
        <v>1</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146</v>
      </c>
      <c r="AG996" s="6">
        <v>2</v>
      </c>
      <c r="AH996" s="6">
        <v>2</v>
      </c>
      <c r="AI996" s="6">
        <v>1.5</v>
      </c>
      <c r="AJ996" s="11">
        <v>0</v>
      </c>
      <c r="AK996" s="11">
        <v>0</v>
      </c>
      <c r="AL996" s="11">
        <v>0</v>
      </c>
      <c r="AM996" s="11">
        <v>1</v>
      </c>
      <c r="AN996" s="11">
        <v>3000</v>
      </c>
      <c r="AO996" s="11">
        <v>0.5</v>
      </c>
      <c r="AP996" s="11">
        <v>0</v>
      </c>
      <c r="AQ996" s="6">
        <v>0</v>
      </c>
      <c r="AR996" s="11" t="s">
        <v>137</v>
      </c>
      <c r="AS996" s="12" t="s">
        <v>196</v>
      </c>
      <c r="AT996" s="11">
        <v>0</v>
      </c>
      <c r="AU996" s="18">
        <v>0</v>
      </c>
      <c r="AV996" s="18">
        <v>0</v>
      </c>
      <c r="AW996" s="12" t="s">
        <v>139</v>
      </c>
      <c r="AX996" s="11">
        <v>0</v>
      </c>
      <c r="AY996" s="13">
        <v>0</v>
      </c>
      <c r="AZ996" s="13">
        <v>0</v>
      </c>
      <c r="BA996" s="37" t="s">
        <v>1282</v>
      </c>
      <c r="BB996" s="11"/>
      <c r="BC996" s="11">
        <v>0</v>
      </c>
      <c r="BD996" s="11"/>
      <c r="BE996" s="11"/>
      <c r="BF996" s="11"/>
      <c r="BG996" s="11"/>
      <c r="BH996" s="11">
        <v>0</v>
      </c>
    </row>
    <row r="997" spans="2:60" ht="20.100000000000001" customHeight="1">
      <c r="B997" s="79"/>
      <c r="C997" s="18">
        <f t="shared" si="82"/>
        <v>80003008</v>
      </c>
      <c r="D997" s="12" t="s">
        <v>1283</v>
      </c>
      <c r="E997" s="11">
        <v>1</v>
      </c>
      <c r="F997" s="11">
        <v>80003103</v>
      </c>
      <c r="G997" s="18">
        <v>0</v>
      </c>
      <c r="H997" s="13">
        <v>0</v>
      </c>
      <c r="I997" s="18">
        <v>1</v>
      </c>
      <c r="J997" s="18">
        <v>0</v>
      </c>
      <c r="K997" s="18">
        <v>0</v>
      </c>
      <c r="L997" s="11">
        <v>0</v>
      </c>
      <c r="M997" s="11">
        <v>0</v>
      </c>
      <c r="N997" s="11">
        <v>1</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146</v>
      </c>
      <c r="AG997" s="6">
        <v>2</v>
      </c>
      <c r="AH997" s="6">
        <v>2</v>
      </c>
      <c r="AI997" s="6">
        <v>1.5</v>
      </c>
      <c r="AJ997" s="11">
        <v>0</v>
      </c>
      <c r="AK997" s="11">
        <v>0</v>
      </c>
      <c r="AL997" s="11">
        <v>0</v>
      </c>
      <c r="AM997" s="11">
        <v>1</v>
      </c>
      <c r="AN997" s="11">
        <v>3000</v>
      </c>
      <c r="AO997" s="11">
        <v>0.5</v>
      </c>
      <c r="AP997" s="11">
        <v>0</v>
      </c>
      <c r="AQ997" s="6">
        <v>0</v>
      </c>
      <c r="AR997" s="11" t="s">
        <v>137</v>
      </c>
      <c r="AS997" s="12" t="s">
        <v>196</v>
      </c>
      <c r="AT997" s="11">
        <v>0</v>
      </c>
      <c r="AU997" s="18">
        <v>0</v>
      </c>
      <c r="AV997" s="18">
        <v>0</v>
      </c>
      <c r="AW997" s="12" t="s">
        <v>139</v>
      </c>
      <c r="AX997" s="11">
        <v>0</v>
      </c>
      <c r="AY997" s="13">
        <v>0</v>
      </c>
      <c r="AZ997" s="13">
        <v>0</v>
      </c>
      <c r="BA997" s="37" t="s">
        <v>1284</v>
      </c>
      <c r="BB997" s="11"/>
      <c r="BC997" s="11">
        <v>0</v>
      </c>
      <c r="BD997" s="11"/>
      <c r="BE997" s="11"/>
      <c r="BF997" s="11"/>
      <c r="BG997" s="11"/>
      <c r="BH997" s="11">
        <v>0</v>
      </c>
    </row>
    <row r="998" spans="2:60" ht="20.100000000000001" customHeight="1">
      <c r="B998" s="79"/>
      <c r="C998" s="18">
        <f t="shared" si="82"/>
        <v>80003009</v>
      </c>
      <c r="D998" s="12" t="s">
        <v>1285</v>
      </c>
      <c r="E998" s="11">
        <v>1</v>
      </c>
      <c r="F998" s="11">
        <v>80003104</v>
      </c>
      <c r="G998" s="18">
        <v>0</v>
      </c>
      <c r="H998" s="13">
        <v>0</v>
      </c>
      <c r="I998" s="18">
        <v>1</v>
      </c>
      <c r="J998" s="18">
        <v>0</v>
      </c>
      <c r="K998" s="18">
        <v>0</v>
      </c>
      <c r="L998" s="11">
        <v>0</v>
      </c>
      <c r="M998" s="11">
        <v>0</v>
      </c>
      <c r="N998" s="11">
        <v>1</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146</v>
      </c>
      <c r="AG998" s="6">
        <v>2</v>
      </c>
      <c r="AH998" s="6">
        <v>2</v>
      </c>
      <c r="AI998" s="6">
        <v>1.5</v>
      </c>
      <c r="AJ998" s="11">
        <v>0</v>
      </c>
      <c r="AK998" s="11">
        <v>0</v>
      </c>
      <c r="AL998" s="11">
        <v>0</v>
      </c>
      <c r="AM998" s="11">
        <v>1</v>
      </c>
      <c r="AN998" s="11">
        <v>3000</v>
      </c>
      <c r="AO998" s="11">
        <v>0.5</v>
      </c>
      <c r="AP998" s="11">
        <v>0</v>
      </c>
      <c r="AQ998" s="6">
        <v>0</v>
      </c>
      <c r="AR998" s="11" t="s">
        <v>137</v>
      </c>
      <c r="AS998" s="12" t="s">
        <v>196</v>
      </c>
      <c r="AT998" s="11">
        <v>0</v>
      </c>
      <c r="AU998" s="18">
        <v>0</v>
      </c>
      <c r="AV998" s="18">
        <v>0</v>
      </c>
      <c r="AW998" s="12" t="s">
        <v>139</v>
      </c>
      <c r="AX998" s="11">
        <v>0</v>
      </c>
      <c r="AY998" s="13">
        <v>0</v>
      </c>
      <c r="AZ998" s="13">
        <v>0</v>
      </c>
      <c r="BA998" s="37" t="s">
        <v>1286</v>
      </c>
      <c r="BB998" s="11"/>
      <c r="BC998" s="11">
        <v>0</v>
      </c>
      <c r="BD998" s="11"/>
      <c r="BE998" s="11"/>
      <c r="BF998" s="11"/>
      <c r="BG998" s="11"/>
      <c r="BH998" s="11">
        <v>0</v>
      </c>
    </row>
    <row r="999" spans="2:60" ht="20.100000000000001" customHeight="1">
      <c r="B999" s="79"/>
      <c r="C999" s="18">
        <f t="shared" si="82"/>
        <v>80003010</v>
      </c>
      <c r="D999" s="12" t="s">
        <v>1287</v>
      </c>
      <c r="E999" s="11">
        <v>1</v>
      </c>
      <c r="F999" s="11">
        <v>80003105</v>
      </c>
      <c r="G999" s="18">
        <v>0</v>
      </c>
      <c r="H999" s="13">
        <v>0</v>
      </c>
      <c r="I999" s="18">
        <v>1</v>
      </c>
      <c r="J999" s="18">
        <v>0</v>
      </c>
      <c r="K999" s="18">
        <v>0</v>
      </c>
      <c r="L999" s="11">
        <v>0</v>
      </c>
      <c r="M999" s="11">
        <v>0</v>
      </c>
      <c r="N999" s="11">
        <v>1</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146</v>
      </c>
      <c r="AG999" s="6">
        <v>2</v>
      </c>
      <c r="AH999" s="6">
        <v>2</v>
      </c>
      <c r="AI999" s="6">
        <v>1.5</v>
      </c>
      <c r="AJ999" s="11">
        <v>0</v>
      </c>
      <c r="AK999" s="11">
        <v>0</v>
      </c>
      <c r="AL999" s="11">
        <v>0</v>
      </c>
      <c r="AM999" s="11">
        <v>1</v>
      </c>
      <c r="AN999" s="11">
        <v>3000</v>
      </c>
      <c r="AO999" s="11">
        <v>0.5</v>
      </c>
      <c r="AP999" s="11">
        <v>0</v>
      </c>
      <c r="AQ999" s="6">
        <v>0</v>
      </c>
      <c r="AR999" s="11" t="s">
        <v>137</v>
      </c>
      <c r="AS999" s="12" t="s">
        <v>196</v>
      </c>
      <c r="AT999" s="11">
        <v>0</v>
      </c>
      <c r="AU999" s="18">
        <v>0</v>
      </c>
      <c r="AV999" s="18">
        <v>0</v>
      </c>
      <c r="AW999" s="12" t="s">
        <v>139</v>
      </c>
      <c r="AX999" s="11">
        <v>0</v>
      </c>
      <c r="AY999" s="13">
        <v>0</v>
      </c>
      <c r="AZ999" s="13">
        <v>0</v>
      </c>
      <c r="BA999" s="37" t="s">
        <v>1288</v>
      </c>
      <c r="BB999" s="11"/>
      <c r="BC999" s="11">
        <v>0</v>
      </c>
      <c r="BD999" s="11"/>
      <c r="BE999" s="11"/>
      <c r="BF999" s="11"/>
      <c r="BG999" s="11"/>
      <c r="BH999" s="11">
        <v>0</v>
      </c>
    </row>
    <row r="1000" spans="2:60" ht="20.100000000000001" customHeight="1">
      <c r="C1000" s="18">
        <v>67000262</v>
      </c>
      <c r="D1000" s="12" t="s">
        <v>1289</v>
      </c>
      <c r="E1000" s="11">
        <v>1</v>
      </c>
      <c r="F1000" s="11">
        <v>90002001</v>
      </c>
      <c r="G1000" s="11">
        <v>0</v>
      </c>
      <c r="H1000" s="13">
        <v>0</v>
      </c>
      <c r="I1000" s="18">
        <v>1</v>
      </c>
      <c r="J1000" s="18">
        <v>0</v>
      </c>
      <c r="K1000" s="18">
        <v>0</v>
      </c>
      <c r="L1000" s="11">
        <v>0</v>
      </c>
      <c r="M1000" s="11">
        <v>0</v>
      </c>
      <c r="N1000" s="11">
        <v>1</v>
      </c>
      <c r="O1000" s="11">
        <v>1</v>
      </c>
      <c r="P1000" s="11">
        <v>0.1</v>
      </c>
      <c r="Q1000" s="11">
        <v>0</v>
      </c>
      <c r="R1000" s="6">
        <v>0</v>
      </c>
      <c r="S1000" s="11">
        <v>0</v>
      </c>
      <c r="T1000" s="11">
        <v>1</v>
      </c>
      <c r="U1000" s="11">
        <v>2</v>
      </c>
      <c r="V1000" s="11">
        <v>0</v>
      </c>
      <c r="W1000" s="11">
        <v>0</v>
      </c>
      <c r="X1000" s="11">
        <v>0</v>
      </c>
      <c r="Y1000" s="11">
        <v>0</v>
      </c>
      <c r="Z1000" s="11">
        <v>0</v>
      </c>
      <c r="AA1000" s="11">
        <v>0</v>
      </c>
      <c r="AB1000" s="11">
        <v>0</v>
      </c>
      <c r="AC1000" s="11">
        <v>0</v>
      </c>
      <c r="AD1000" s="11">
        <v>3</v>
      </c>
      <c r="AE1000" s="11">
        <v>2</v>
      </c>
      <c r="AF1000" s="11" t="s">
        <v>146</v>
      </c>
      <c r="AG1000" s="6">
        <v>0</v>
      </c>
      <c r="AH1000" s="6">
        <v>0</v>
      </c>
      <c r="AI1000" s="6">
        <v>1.5</v>
      </c>
      <c r="AJ1000" s="11">
        <v>0</v>
      </c>
      <c r="AK1000" s="11">
        <v>0</v>
      </c>
      <c r="AL1000" s="11">
        <v>0</v>
      </c>
      <c r="AM1000" s="11">
        <v>1</v>
      </c>
      <c r="AN1000" s="11">
        <v>3000</v>
      </c>
      <c r="AO1000" s="11">
        <v>0.5</v>
      </c>
      <c r="AP1000" s="11">
        <v>0</v>
      </c>
      <c r="AQ1000" s="6">
        <v>93000201</v>
      </c>
      <c r="AR1000" s="11" t="s">
        <v>137</v>
      </c>
      <c r="AS1000" s="12" t="s">
        <v>138</v>
      </c>
      <c r="AT1000" s="11">
        <v>0</v>
      </c>
      <c r="AU1000" s="18">
        <v>0</v>
      </c>
      <c r="AV1000" s="18">
        <v>0</v>
      </c>
      <c r="AW1000" s="12" t="s">
        <v>1290</v>
      </c>
      <c r="AX1000" s="11">
        <v>0</v>
      </c>
      <c r="AY1000" s="13">
        <v>0</v>
      </c>
      <c r="AZ1000" s="13">
        <v>1</v>
      </c>
      <c r="BA1000" s="37" t="s">
        <v>1291</v>
      </c>
      <c r="BB1000" s="11">
        <v>0</v>
      </c>
      <c r="BC1000" s="11">
        <v>0</v>
      </c>
      <c r="BD1000" s="11">
        <v>0</v>
      </c>
      <c r="BE1000" s="11">
        <v>0</v>
      </c>
      <c r="BF1000" s="11">
        <v>0</v>
      </c>
      <c r="BG1000" s="11">
        <v>0</v>
      </c>
      <c r="BH1000" s="11">
        <v>0</v>
      </c>
    </row>
    <row r="1001" spans="2:60" ht="20.100000000000001" customHeight="1">
      <c r="C1001" s="18">
        <v>67000263</v>
      </c>
      <c r="D1001" s="12" t="s">
        <v>1292</v>
      </c>
      <c r="E1001" s="11">
        <v>1</v>
      </c>
      <c r="F1001" s="11">
        <v>90002001</v>
      </c>
      <c r="G1001" s="11">
        <v>0</v>
      </c>
      <c r="H1001" s="13">
        <v>0</v>
      </c>
      <c r="I1001" s="18">
        <v>1</v>
      </c>
      <c r="J1001" s="18">
        <v>0</v>
      </c>
      <c r="K1001" s="18">
        <v>0</v>
      </c>
      <c r="L1001" s="11">
        <v>0</v>
      </c>
      <c r="M1001" s="11">
        <v>0</v>
      </c>
      <c r="N1001" s="11">
        <v>1</v>
      </c>
      <c r="O1001" s="11">
        <v>1</v>
      </c>
      <c r="P1001" s="11">
        <v>0.1</v>
      </c>
      <c r="Q1001" s="11">
        <v>0</v>
      </c>
      <c r="R1001" s="6">
        <v>0</v>
      </c>
      <c r="S1001" s="11">
        <v>0</v>
      </c>
      <c r="T1001" s="11">
        <v>1</v>
      </c>
      <c r="U1001" s="11">
        <v>2</v>
      </c>
      <c r="V1001" s="11">
        <v>0</v>
      </c>
      <c r="W1001" s="11">
        <v>0</v>
      </c>
      <c r="X1001" s="11">
        <v>0</v>
      </c>
      <c r="Y1001" s="11">
        <v>0</v>
      </c>
      <c r="Z1001" s="11">
        <v>0</v>
      </c>
      <c r="AA1001" s="11">
        <v>0</v>
      </c>
      <c r="AB1001" s="11">
        <v>0</v>
      </c>
      <c r="AC1001" s="11">
        <v>0</v>
      </c>
      <c r="AD1001" s="11">
        <v>3</v>
      </c>
      <c r="AE1001" s="11">
        <v>2</v>
      </c>
      <c r="AF1001" s="11" t="s">
        <v>146</v>
      </c>
      <c r="AG1001" s="6">
        <v>1</v>
      </c>
      <c r="AH1001" s="6">
        <v>0</v>
      </c>
      <c r="AI1001" s="6">
        <v>1.5</v>
      </c>
      <c r="AJ1001" s="11">
        <v>0</v>
      </c>
      <c r="AK1001" s="11">
        <v>0</v>
      </c>
      <c r="AL1001" s="11">
        <v>0</v>
      </c>
      <c r="AM1001" s="11">
        <v>1</v>
      </c>
      <c r="AN1001" s="11">
        <v>3000</v>
      </c>
      <c r="AO1001" s="11">
        <v>0.5</v>
      </c>
      <c r="AP1001" s="11">
        <v>0</v>
      </c>
      <c r="AQ1001" s="6">
        <v>0</v>
      </c>
      <c r="AR1001" s="11" t="s">
        <v>1293</v>
      </c>
      <c r="AS1001" s="12" t="s">
        <v>196</v>
      </c>
      <c r="AT1001" s="11">
        <v>0</v>
      </c>
      <c r="AU1001" s="18">
        <v>0</v>
      </c>
      <c r="AV1001" s="18">
        <v>0</v>
      </c>
      <c r="AW1001" s="12" t="s">
        <v>139</v>
      </c>
      <c r="AX1001" s="11">
        <v>0</v>
      </c>
      <c r="AY1001" s="13">
        <v>0</v>
      </c>
      <c r="AZ1001" s="13">
        <v>1</v>
      </c>
      <c r="BA1001" s="37" t="s">
        <v>1294</v>
      </c>
      <c r="BB1001" s="11">
        <v>0</v>
      </c>
      <c r="BC1001" s="11">
        <v>0</v>
      </c>
      <c r="BD1001" s="11">
        <v>0</v>
      </c>
      <c r="BE1001" s="11">
        <v>0</v>
      </c>
      <c r="BF1001" s="11">
        <v>0</v>
      </c>
      <c r="BG1001" s="11">
        <v>0</v>
      </c>
      <c r="BH1001" s="11">
        <v>0</v>
      </c>
    </row>
    <row r="1002" spans="2:60" ht="20.100000000000001" customHeight="1">
      <c r="C1002" s="18">
        <v>67000264</v>
      </c>
      <c r="D1002" s="50" t="s">
        <v>1295</v>
      </c>
      <c r="E1002" s="11">
        <v>1</v>
      </c>
      <c r="F1002" s="11">
        <v>90002001</v>
      </c>
      <c r="G1002" s="45">
        <v>0</v>
      </c>
      <c r="H1002" s="13">
        <v>0</v>
      </c>
      <c r="I1002" s="18">
        <v>1</v>
      </c>
      <c r="J1002" s="18">
        <v>0</v>
      </c>
      <c r="K1002" s="18">
        <v>0</v>
      </c>
      <c r="L1002" s="45">
        <v>0</v>
      </c>
      <c r="M1002" s="45">
        <v>0</v>
      </c>
      <c r="N1002" s="45">
        <v>1</v>
      </c>
      <c r="O1002" s="11">
        <v>1</v>
      </c>
      <c r="P1002" s="11">
        <v>0.1</v>
      </c>
      <c r="Q1002" s="45">
        <v>0</v>
      </c>
      <c r="R1002" s="6">
        <v>0</v>
      </c>
      <c r="S1002" s="45">
        <v>0</v>
      </c>
      <c r="T1002" s="11">
        <v>1</v>
      </c>
      <c r="U1002" s="45">
        <v>2</v>
      </c>
      <c r="V1002" s="45">
        <v>0</v>
      </c>
      <c r="W1002" s="45">
        <v>1.5</v>
      </c>
      <c r="X1002" s="11">
        <v>0</v>
      </c>
      <c r="Y1002" s="45">
        <v>0</v>
      </c>
      <c r="Z1002" s="45">
        <v>0</v>
      </c>
      <c r="AA1002" s="45">
        <v>0</v>
      </c>
      <c r="AB1002" s="45">
        <v>0</v>
      </c>
      <c r="AC1002" s="45">
        <v>0</v>
      </c>
      <c r="AD1002" s="45">
        <v>10</v>
      </c>
      <c r="AE1002" s="45">
        <v>2</v>
      </c>
      <c r="AF1002" s="45" t="s">
        <v>1296</v>
      </c>
      <c r="AG1002" s="49">
        <v>0</v>
      </c>
      <c r="AH1002" s="6">
        <v>0</v>
      </c>
      <c r="AI1002" s="49">
        <v>1.5</v>
      </c>
      <c r="AJ1002" s="45">
        <v>0</v>
      </c>
      <c r="AK1002" s="45">
        <v>0</v>
      </c>
      <c r="AL1002" s="45">
        <v>0</v>
      </c>
      <c r="AM1002" s="45">
        <v>2</v>
      </c>
      <c r="AN1002" s="45">
        <v>3000</v>
      </c>
      <c r="AO1002" s="45">
        <v>0.5</v>
      </c>
      <c r="AP1002" s="45">
        <v>0</v>
      </c>
      <c r="AQ1002" s="6">
        <v>0</v>
      </c>
      <c r="AR1002" s="45" t="s">
        <v>137</v>
      </c>
      <c r="AS1002" s="50" t="s">
        <v>196</v>
      </c>
      <c r="AT1002" s="11">
        <v>0</v>
      </c>
      <c r="AU1002" s="42">
        <v>10000007</v>
      </c>
      <c r="AV1002" s="18">
        <v>23000010</v>
      </c>
      <c r="AW1002" s="50" t="s">
        <v>139</v>
      </c>
      <c r="AX1002" s="45">
        <v>0</v>
      </c>
      <c r="AY1002" s="44">
        <v>0</v>
      </c>
      <c r="AZ1002" s="13">
        <v>1</v>
      </c>
      <c r="BA1002" s="54" t="s">
        <v>1297</v>
      </c>
      <c r="BB1002" s="45">
        <v>0</v>
      </c>
      <c r="BC1002" s="11">
        <v>0</v>
      </c>
      <c r="BD1002" s="45">
        <v>0</v>
      </c>
      <c r="BE1002" s="45">
        <v>0</v>
      </c>
      <c r="BF1002" s="45">
        <v>0</v>
      </c>
      <c r="BG1002" s="45">
        <v>0</v>
      </c>
      <c r="BH1002" s="11">
        <v>0</v>
      </c>
    </row>
    <row r="1003" spans="2:60" ht="20.100000000000001" customHeight="1">
      <c r="C1003" s="18">
        <v>67000265</v>
      </c>
      <c r="D1003" s="12" t="s">
        <v>1298</v>
      </c>
      <c r="E1003" s="11">
        <v>1</v>
      </c>
      <c r="F1003" s="11">
        <v>90002001</v>
      </c>
      <c r="G1003" s="11">
        <v>0</v>
      </c>
      <c r="H1003" s="13">
        <v>0</v>
      </c>
      <c r="I1003" s="18">
        <v>1</v>
      </c>
      <c r="J1003" s="18">
        <v>0</v>
      </c>
      <c r="K1003" s="18">
        <v>0</v>
      </c>
      <c r="L1003" s="11">
        <v>0</v>
      </c>
      <c r="M1003" s="11">
        <v>0</v>
      </c>
      <c r="N1003" s="11">
        <v>1</v>
      </c>
      <c r="O1003" s="11">
        <v>2</v>
      </c>
      <c r="P1003" s="11">
        <v>1</v>
      </c>
      <c r="Q1003" s="11">
        <v>0</v>
      </c>
      <c r="R1003" s="6">
        <v>0</v>
      </c>
      <c r="S1003" s="11">
        <v>0</v>
      </c>
      <c r="T1003" s="11">
        <v>1</v>
      </c>
      <c r="U1003" s="11">
        <v>2</v>
      </c>
      <c r="V1003" s="11">
        <v>0</v>
      </c>
      <c r="W1003" s="11">
        <v>0</v>
      </c>
      <c r="X1003" s="11">
        <v>0</v>
      </c>
      <c r="Y1003" s="11">
        <v>0</v>
      </c>
      <c r="Z1003" s="11">
        <v>0</v>
      </c>
      <c r="AA1003" s="11">
        <v>0</v>
      </c>
      <c r="AB1003" s="11">
        <v>0</v>
      </c>
      <c r="AC1003" s="11">
        <v>0</v>
      </c>
      <c r="AD1003" s="11">
        <v>30</v>
      </c>
      <c r="AE1003" s="11">
        <v>2</v>
      </c>
      <c r="AF1003" s="11" t="s">
        <v>146</v>
      </c>
      <c r="AG1003" s="6">
        <v>0</v>
      </c>
      <c r="AH1003" s="6">
        <v>0</v>
      </c>
      <c r="AI1003" s="6">
        <v>1.5</v>
      </c>
      <c r="AJ1003" s="11">
        <v>0</v>
      </c>
      <c r="AK1003" s="11">
        <v>0</v>
      </c>
      <c r="AL1003" s="11">
        <v>0</v>
      </c>
      <c r="AM1003" s="11">
        <v>1</v>
      </c>
      <c r="AN1003" s="11">
        <v>3000</v>
      </c>
      <c r="AO1003" s="11">
        <v>0.5</v>
      </c>
      <c r="AP1003" s="11">
        <v>0</v>
      </c>
      <c r="AQ1003" s="6">
        <v>93000203</v>
      </c>
      <c r="AR1003" s="11" t="s">
        <v>137</v>
      </c>
      <c r="AS1003" s="12" t="s">
        <v>138</v>
      </c>
      <c r="AT1003" s="11">
        <v>0</v>
      </c>
      <c r="AU1003" s="18">
        <v>0</v>
      </c>
      <c r="AV1003" s="18">
        <v>0</v>
      </c>
      <c r="AW1003" s="12" t="s">
        <v>1290</v>
      </c>
      <c r="AX1003" s="11">
        <v>0</v>
      </c>
      <c r="AY1003" s="13">
        <v>0</v>
      </c>
      <c r="AZ1003" s="13">
        <v>1</v>
      </c>
      <c r="BA1003" s="37" t="s">
        <v>1299</v>
      </c>
      <c r="BB1003" s="11">
        <v>0</v>
      </c>
      <c r="BC1003" s="11">
        <v>0</v>
      </c>
      <c r="BD1003" s="11">
        <v>0</v>
      </c>
      <c r="BE1003" s="11">
        <v>0</v>
      </c>
      <c r="BF1003" s="11">
        <v>0</v>
      </c>
      <c r="BG1003" s="11">
        <v>0</v>
      </c>
      <c r="BH1003" s="11">
        <v>0</v>
      </c>
    </row>
    <row r="1004" spans="2:60" ht="20.100000000000001" customHeight="1">
      <c r="C1004" s="18">
        <v>67000266</v>
      </c>
      <c r="D1004" s="12" t="s">
        <v>1300</v>
      </c>
      <c r="E1004" s="11">
        <v>1</v>
      </c>
      <c r="F1004" s="11">
        <v>90002001</v>
      </c>
      <c r="G1004" s="11">
        <v>0</v>
      </c>
      <c r="H1004" s="13">
        <v>0</v>
      </c>
      <c r="I1004" s="18">
        <v>1</v>
      </c>
      <c r="J1004" s="18">
        <v>0</v>
      </c>
      <c r="K1004" s="18">
        <v>0</v>
      </c>
      <c r="L1004" s="11">
        <v>0</v>
      </c>
      <c r="M1004" s="11">
        <v>0</v>
      </c>
      <c r="N1004" s="11">
        <v>1</v>
      </c>
      <c r="O1004" s="11">
        <v>1</v>
      </c>
      <c r="P1004" s="11">
        <v>0.1</v>
      </c>
      <c r="Q1004" s="11">
        <v>0</v>
      </c>
      <c r="R1004" s="6">
        <v>0</v>
      </c>
      <c r="S1004" s="11">
        <v>0</v>
      </c>
      <c r="T1004" s="11">
        <v>1</v>
      </c>
      <c r="U1004" s="11">
        <v>2</v>
      </c>
      <c r="V1004" s="11">
        <v>0</v>
      </c>
      <c r="W1004" s="11">
        <v>1.5</v>
      </c>
      <c r="X1004" s="11">
        <v>0</v>
      </c>
      <c r="Y1004" s="11">
        <v>0</v>
      </c>
      <c r="Z1004" s="11">
        <v>0</v>
      </c>
      <c r="AA1004" s="11">
        <v>0</v>
      </c>
      <c r="AB1004" s="11">
        <v>0</v>
      </c>
      <c r="AC1004" s="11">
        <v>0</v>
      </c>
      <c r="AD1004" s="11">
        <v>3</v>
      </c>
      <c r="AE1004" s="11">
        <v>2</v>
      </c>
      <c r="AF1004" s="11" t="s">
        <v>146</v>
      </c>
      <c r="AG1004" s="6">
        <v>7</v>
      </c>
      <c r="AH1004" s="6">
        <v>0</v>
      </c>
      <c r="AI1004" s="6">
        <v>1.5</v>
      </c>
      <c r="AJ1004" s="11">
        <v>0</v>
      </c>
      <c r="AK1004" s="11">
        <v>0</v>
      </c>
      <c r="AL1004" s="11">
        <v>0</v>
      </c>
      <c r="AM1004" s="11">
        <v>1</v>
      </c>
      <c r="AN1004" s="11">
        <v>3000</v>
      </c>
      <c r="AO1004" s="11">
        <v>0.5</v>
      </c>
      <c r="AP1004" s="11">
        <v>0</v>
      </c>
      <c r="AQ1004" s="6">
        <v>0</v>
      </c>
      <c r="AR1004" s="11" t="s">
        <v>516</v>
      </c>
      <c r="AS1004" s="12" t="s">
        <v>196</v>
      </c>
      <c r="AT1004" s="11">
        <v>0</v>
      </c>
      <c r="AU1004" s="18">
        <v>0</v>
      </c>
      <c r="AV1004" s="18">
        <v>0</v>
      </c>
      <c r="AW1004" s="12" t="s">
        <v>139</v>
      </c>
      <c r="AX1004" s="11">
        <v>0</v>
      </c>
      <c r="AY1004" s="13">
        <v>0</v>
      </c>
      <c r="AZ1004" s="13">
        <v>1</v>
      </c>
      <c r="BA1004" s="37" t="s">
        <v>1301</v>
      </c>
      <c r="BB1004" s="11">
        <v>0</v>
      </c>
      <c r="BC1004" s="11">
        <v>0</v>
      </c>
      <c r="BD1004" s="11">
        <v>0</v>
      </c>
      <c r="BE1004" s="11">
        <v>0</v>
      </c>
      <c r="BF1004" s="11">
        <v>0</v>
      </c>
      <c r="BG1004" s="11">
        <v>0</v>
      </c>
      <c r="BH1004" s="11">
        <v>0</v>
      </c>
    </row>
    <row r="1005" spans="2:60" ht="20.100000000000001" customHeight="1">
      <c r="C1005" s="18">
        <v>67000267</v>
      </c>
      <c r="D1005" s="50" t="s">
        <v>1302</v>
      </c>
      <c r="E1005" s="11">
        <v>1</v>
      </c>
      <c r="F1005" s="11">
        <v>90002001</v>
      </c>
      <c r="G1005" s="45">
        <v>0</v>
      </c>
      <c r="H1005" s="13">
        <v>0</v>
      </c>
      <c r="I1005" s="18">
        <v>1</v>
      </c>
      <c r="J1005" s="18">
        <v>0</v>
      </c>
      <c r="K1005" s="18">
        <v>0</v>
      </c>
      <c r="L1005" s="45">
        <v>0</v>
      </c>
      <c r="M1005" s="45">
        <v>0</v>
      </c>
      <c r="N1005" s="45">
        <v>1</v>
      </c>
      <c r="O1005" s="45">
        <v>1</v>
      </c>
      <c r="P1005" s="45">
        <v>0.1</v>
      </c>
      <c r="Q1005" s="45">
        <v>0</v>
      </c>
      <c r="R1005" s="6">
        <v>0</v>
      </c>
      <c r="S1005" s="45">
        <v>0</v>
      </c>
      <c r="T1005" s="11">
        <v>1</v>
      </c>
      <c r="U1005" s="45">
        <v>2</v>
      </c>
      <c r="V1005" s="45">
        <v>0</v>
      </c>
      <c r="W1005" s="45">
        <v>1.5</v>
      </c>
      <c r="X1005" s="45">
        <v>0</v>
      </c>
      <c r="Y1005" s="45">
        <v>0</v>
      </c>
      <c r="Z1005" s="45">
        <v>0</v>
      </c>
      <c r="AA1005" s="45">
        <v>0</v>
      </c>
      <c r="AB1005" s="45">
        <v>0</v>
      </c>
      <c r="AC1005" s="45">
        <v>0</v>
      </c>
      <c r="AD1005" s="45">
        <v>3</v>
      </c>
      <c r="AE1005" s="45">
        <v>1</v>
      </c>
      <c r="AF1005" s="45" t="s">
        <v>496</v>
      </c>
      <c r="AG1005" s="49">
        <v>0</v>
      </c>
      <c r="AH1005" s="49">
        <v>0</v>
      </c>
      <c r="AI1005" s="49">
        <v>1.5</v>
      </c>
      <c r="AJ1005" s="45">
        <v>0</v>
      </c>
      <c r="AK1005" s="45">
        <v>0</v>
      </c>
      <c r="AL1005" s="45">
        <v>0</v>
      </c>
      <c r="AM1005" s="45">
        <v>1</v>
      </c>
      <c r="AN1005" s="45">
        <v>3000</v>
      </c>
      <c r="AO1005" s="45">
        <v>1</v>
      </c>
      <c r="AP1005" s="45">
        <v>0</v>
      </c>
      <c r="AQ1005" s="6">
        <v>0</v>
      </c>
      <c r="AR1005" s="45" t="s">
        <v>137</v>
      </c>
      <c r="AS1005" s="50" t="s">
        <v>138</v>
      </c>
      <c r="AT1005" s="11">
        <v>0</v>
      </c>
      <c r="AU1005" s="42">
        <v>10000007</v>
      </c>
      <c r="AV1005" s="18">
        <v>23000020</v>
      </c>
      <c r="AW1005" s="50" t="s">
        <v>139</v>
      </c>
      <c r="AX1005" s="45">
        <v>0</v>
      </c>
      <c r="AY1005" s="44">
        <v>0</v>
      </c>
      <c r="AZ1005" s="13">
        <v>1</v>
      </c>
      <c r="BA1005" s="54" t="s">
        <v>1303</v>
      </c>
      <c r="BB1005" s="45">
        <v>0</v>
      </c>
      <c r="BC1005" s="11">
        <v>0</v>
      </c>
      <c r="BD1005" s="45">
        <v>0</v>
      </c>
      <c r="BE1005" s="45">
        <v>0</v>
      </c>
      <c r="BF1005" s="45">
        <v>0</v>
      </c>
      <c r="BG1005" s="45">
        <v>0</v>
      </c>
      <c r="BH1005" s="11">
        <v>0</v>
      </c>
    </row>
    <row r="1006" spans="2:60" ht="20.100000000000001" customHeight="1">
      <c r="C1006" s="18">
        <v>67000268</v>
      </c>
      <c r="D1006" s="50" t="s">
        <v>1304</v>
      </c>
      <c r="E1006" s="11">
        <v>1</v>
      </c>
      <c r="F1006" s="11">
        <v>90002001</v>
      </c>
      <c r="G1006" s="45">
        <v>0</v>
      </c>
      <c r="H1006" s="13">
        <v>0</v>
      </c>
      <c r="I1006" s="18">
        <v>1</v>
      </c>
      <c r="J1006" s="18">
        <v>0</v>
      </c>
      <c r="K1006" s="18">
        <v>0</v>
      </c>
      <c r="L1006" s="45">
        <v>0</v>
      </c>
      <c r="M1006" s="45">
        <v>0</v>
      </c>
      <c r="N1006" s="45">
        <v>1</v>
      </c>
      <c r="O1006" s="45">
        <v>1</v>
      </c>
      <c r="P1006" s="45">
        <v>0.1</v>
      </c>
      <c r="Q1006" s="45">
        <v>0</v>
      </c>
      <c r="R1006" s="6">
        <v>0</v>
      </c>
      <c r="S1006" s="45">
        <v>0</v>
      </c>
      <c r="T1006" s="11">
        <v>1</v>
      </c>
      <c r="U1006" s="45">
        <v>2</v>
      </c>
      <c r="V1006" s="45">
        <v>0</v>
      </c>
      <c r="W1006" s="45">
        <v>1</v>
      </c>
      <c r="X1006" s="45">
        <v>0</v>
      </c>
      <c r="Y1006" s="45">
        <v>0</v>
      </c>
      <c r="Z1006" s="45">
        <v>0</v>
      </c>
      <c r="AA1006" s="45">
        <v>0</v>
      </c>
      <c r="AB1006" s="45">
        <v>0</v>
      </c>
      <c r="AC1006" s="45">
        <v>0</v>
      </c>
      <c r="AD1006" s="45">
        <v>3</v>
      </c>
      <c r="AE1006" s="45">
        <v>2</v>
      </c>
      <c r="AF1006" s="45" t="s">
        <v>146</v>
      </c>
      <c r="AG1006" s="49">
        <v>0</v>
      </c>
      <c r="AH1006" s="49">
        <v>1</v>
      </c>
      <c r="AI1006" s="49">
        <v>1.5</v>
      </c>
      <c r="AJ1006" s="45">
        <v>0</v>
      </c>
      <c r="AK1006" s="45">
        <v>0</v>
      </c>
      <c r="AL1006" s="45">
        <v>0</v>
      </c>
      <c r="AM1006" s="45">
        <v>1</v>
      </c>
      <c r="AN1006" s="45">
        <v>3000</v>
      </c>
      <c r="AO1006" s="45">
        <v>0.5</v>
      </c>
      <c r="AP1006" s="45">
        <v>0</v>
      </c>
      <c r="AQ1006" s="6">
        <v>0</v>
      </c>
      <c r="AR1006" s="45" t="s">
        <v>1305</v>
      </c>
      <c r="AS1006" s="50" t="s">
        <v>196</v>
      </c>
      <c r="AT1006" s="11">
        <v>0</v>
      </c>
      <c r="AU1006" s="42">
        <v>10000007</v>
      </c>
      <c r="AV1006" s="18">
        <v>23000030</v>
      </c>
      <c r="AW1006" s="50" t="s">
        <v>139</v>
      </c>
      <c r="AX1006" s="45">
        <v>0</v>
      </c>
      <c r="AY1006" s="44">
        <v>0</v>
      </c>
      <c r="AZ1006" s="13">
        <v>1</v>
      </c>
      <c r="BA1006" s="54" t="s">
        <v>1306</v>
      </c>
      <c r="BB1006" s="45">
        <v>0</v>
      </c>
      <c r="BC1006" s="11">
        <v>0</v>
      </c>
      <c r="BD1006" s="45">
        <v>0</v>
      </c>
      <c r="BE1006" s="45">
        <v>0</v>
      </c>
      <c r="BF1006" s="45">
        <v>0</v>
      </c>
      <c r="BG1006" s="45">
        <v>0</v>
      </c>
      <c r="BH1006" s="11">
        <v>0</v>
      </c>
    </row>
    <row r="1007" spans="2:60" ht="20.100000000000001" customHeight="1">
      <c r="C1007" s="18">
        <v>67000269</v>
      </c>
      <c r="D1007" s="50" t="s">
        <v>1307</v>
      </c>
      <c r="E1007" s="11">
        <v>1</v>
      </c>
      <c r="F1007" s="11">
        <v>90002001</v>
      </c>
      <c r="G1007" s="45">
        <v>0</v>
      </c>
      <c r="H1007" s="13">
        <v>0</v>
      </c>
      <c r="I1007" s="18">
        <v>1</v>
      </c>
      <c r="J1007" s="18">
        <v>0</v>
      </c>
      <c r="K1007" s="18">
        <v>0</v>
      </c>
      <c r="L1007" s="45">
        <v>0</v>
      </c>
      <c r="M1007" s="45">
        <v>0</v>
      </c>
      <c r="N1007" s="45">
        <v>1</v>
      </c>
      <c r="O1007" s="45">
        <v>1</v>
      </c>
      <c r="P1007" s="45">
        <v>0.1</v>
      </c>
      <c r="Q1007" s="45">
        <v>0</v>
      </c>
      <c r="R1007" s="6">
        <v>0</v>
      </c>
      <c r="S1007" s="45">
        <v>0</v>
      </c>
      <c r="T1007" s="11">
        <v>1</v>
      </c>
      <c r="U1007" s="45">
        <v>2</v>
      </c>
      <c r="V1007" s="45">
        <v>0</v>
      </c>
      <c r="W1007" s="45">
        <v>1</v>
      </c>
      <c r="X1007" s="45">
        <v>0</v>
      </c>
      <c r="Y1007" s="45">
        <v>0</v>
      </c>
      <c r="Z1007" s="45">
        <v>0</v>
      </c>
      <c r="AA1007" s="45">
        <v>0</v>
      </c>
      <c r="AB1007" s="45">
        <v>0</v>
      </c>
      <c r="AC1007" s="45">
        <v>0</v>
      </c>
      <c r="AD1007" s="45">
        <v>3</v>
      </c>
      <c r="AE1007" s="45">
        <v>2</v>
      </c>
      <c r="AF1007" s="45" t="s">
        <v>146</v>
      </c>
      <c r="AG1007" s="49">
        <v>0</v>
      </c>
      <c r="AH1007" s="49">
        <v>0</v>
      </c>
      <c r="AI1007" s="49">
        <v>1.5</v>
      </c>
      <c r="AJ1007" s="45">
        <v>0</v>
      </c>
      <c r="AK1007" s="45">
        <v>0</v>
      </c>
      <c r="AL1007" s="45">
        <v>0</v>
      </c>
      <c r="AM1007" s="45">
        <v>1</v>
      </c>
      <c r="AN1007" s="45">
        <v>3000</v>
      </c>
      <c r="AO1007" s="45">
        <v>0.5</v>
      </c>
      <c r="AP1007" s="45">
        <v>0</v>
      </c>
      <c r="AQ1007" s="6">
        <v>0</v>
      </c>
      <c r="AR1007" s="45" t="s">
        <v>494</v>
      </c>
      <c r="AS1007" s="50" t="s">
        <v>196</v>
      </c>
      <c r="AT1007" s="11">
        <v>0</v>
      </c>
      <c r="AU1007" s="42">
        <v>10000007</v>
      </c>
      <c r="AV1007" s="18">
        <v>23000040</v>
      </c>
      <c r="AW1007" s="50" t="s">
        <v>139</v>
      </c>
      <c r="AX1007" s="45">
        <v>0</v>
      </c>
      <c r="AY1007" s="44">
        <v>0</v>
      </c>
      <c r="AZ1007" s="13">
        <v>1</v>
      </c>
      <c r="BA1007" s="54" t="s">
        <v>1308</v>
      </c>
      <c r="BB1007" s="45">
        <v>0</v>
      </c>
      <c r="BC1007" s="11">
        <v>0</v>
      </c>
      <c r="BD1007" s="45">
        <v>0</v>
      </c>
      <c r="BE1007" s="45">
        <v>0</v>
      </c>
      <c r="BF1007" s="45">
        <v>0</v>
      </c>
      <c r="BG1007" s="45">
        <v>0</v>
      </c>
      <c r="BH1007" s="11">
        <v>0</v>
      </c>
    </row>
    <row r="1008" spans="2:60" ht="20.100000000000001" customHeight="1">
      <c r="C1008" s="18">
        <v>67000270</v>
      </c>
      <c r="D1008" s="12" t="s">
        <v>1309</v>
      </c>
      <c r="E1008" s="11">
        <v>1</v>
      </c>
      <c r="F1008" s="11">
        <v>90002001</v>
      </c>
      <c r="G1008" s="11">
        <v>0</v>
      </c>
      <c r="H1008" s="13">
        <v>0</v>
      </c>
      <c r="I1008" s="18">
        <v>1</v>
      </c>
      <c r="J1008" s="18">
        <v>0</v>
      </c>
      <c r="K1008" s="18">
        <v>0</v>
      </c>
      <c r="L1008" s="11">
        <v>0</v>
      </c>
      <c r="M1008" s="11">
        <v>0</v>
      </c>
      <c r="N1008" s="11">
        <v>1</v>
      </c>
      <c r="O1008" s="11">
        <v>1</v>
      </c>
      <c r="P1008" s="11">
        <v>0.1</v>
      </c>
      <c r="Q1008" s="11">
        <v>0</v>
      </c>
      <c r="R1008" s="6">
        <v>0</v>
      </c>
      <c r="S1008" s="11">
        <v>0</v>
      </c>
      <c r="T1008" s="11">
        <v>1</v>
      </c>
      <c r="U1008" s="11">
        <v>2</v>
      </c>
      <c r="V1008" s="11">
        <v>0</v>
      </c>
      <c r="W1008" s="11">
        <v>1.5</v>
      </c>
      <c r="X1008" s="11">
        <v>0</v>
      </c>
      <c r="Y1008" s="11">
        <v>0</v>
      </c>
      <c r="Z1008" s="11">
        <v>0</v>
      </c>
      <c r="AA1008" s="11">
        <v>0</v>
      </c>
      <c r="AB1008" s="11">
        <v>0</v>
      </c>
      <c r="AC1008" s="11">
        <v>0</v>
      </c>
      <c r="AD1008" s="11">
        <v>3</v>
      </c>
      <c r="AE1008" s="11">
        <v>2</v>
      </c>
      <c r="AF1008" s="11" t="s">
        <v>146</v>
      </c>
      <c r="AG1008" s="6">
        <v>7</v>
      </c>
      <c r="AH1008" s="6">
        <v>2</v>
      </c>
      <c r="AI1008" s="6">
        <v>1.5</v>
      </c>
      <c r="AJ1008" s="11">
        <v>0</v>
      </c>
      <c r="AK1008" s="11">
        <v>0</v>
      </c>
      <c r="AL1008" s="11">
        <v>0</v>
      </c>
      <c r="AM1008" s="11">
        <v>1</v>
      </c>
      <c r="AN1008" s="11">
        <v>3000</v>
      </c>
      <c r="AO1008" s="11">
        <v>0.5</v>
      </c>
      <c r="AP1008" s="11">
        <v>0</v>
      </c>
      <c r="AQ1008" s="6">
        <v>0</v>
      </c>
      <c r="AR1008" s="11" t="s">
        <v>1310</v>
      </c>
      <c r="AS1008" s="12" t="s">
        <v>196</v>
      </c>
      <c r="AT1008" s="11">
        <v>0</v>
      </c>
      <c r="AU1008" s="18">
        <v>0</v>
      </c>
      <c r="AV1008" s="18">
        <v>0</v>
      </c>
      <c r="AW1008" s="12" t="s">
        <v>139</v>
      </c>
      <c r="AX1008" s="11">
        <v>0</v>
      </c>
      <c r="AY1008" s="13">
        <v>0</v>
      </c>
      <c r="AZ1008" s="13">
        <v>1</v>
      </c>
      <c r="BA1008" s="37" t="s">
        <v>1311</v>
      </c>
      <c r="BB1008" s="11">
        <v>0</v>
      </c>
      <c r="BC1008" s="11">
        <v>0</v>
      </c>
      <c r="BD1008" s="11">
        <v>0</v>
      </c>
      <c r="BE1008" s="11">
        <v>0</v>
      </c>
      <c r="BF1008" s="11">
        <v>0</v>
      </c>
      <c r="BG1008" s="11">
        <v>0</v>
      </c>
      <c r="BH1008" s="11">
        <v>0</v>
      </c>
    </row>
    <row r="1009" spans="3:60" ht="20.100000000000001" customHeight="1">
      <c r="C1009" s="18">
        <v>67000271</v>
      </c>
      <c r="D1009" s="12" t="s">
        <v>1312</v>
      </c>
      <c r="E1009" s="11">
        <v>1</v>
      </c>
      <c r="F1009" s="11">
        <v>90002001</v>
      </c>
      <c r="G1009" s="11">
        <v>0</v>
      </c>
      <c r="H1009" s="13">
        <v>0</v>
      </c>
      <c r="I1009" s="18">
        <v>1</v>
      </c>
      <c r="J1009" s="18">
        <v>0</v>
      </c>
      <c r="K1009" s="18">
        <v>0</v>
      </c>
      <c r="L1009" s="11">
        <v>0</v>
      </c>
      <c r="M1009" s="11">
        <v>0</v>
      </c>
      <c r="N1009" s="11">
        <v>1</v>
      </c>
      <c r="O1009" s="11">
        <v>1</v>
      </c>
      <c r="P1009" s="11">
        <v>0.1</v>
      </c>
      <c r="Q1009" s="11">
        <v>0</v>
      </c>
      <c r="R1009" s="6">
        <v>0</v>
      </c>
      <c r="S1009" s="11">
        <v>0</v>
      </c>
      <c r="T1009" s="11">
        <v>1</v>
      </c>
      <c r="U1009" s="11">
        <v>2</v>
      </c>
      <c r="V1009" s="11">
        <v>0</v>
      </c>
      <c r="W1009" s="11">
        <v>1.5</v>
      </c>
      <c r="X1009" s="11">
        <v>0</v>
      </c>
      <c r="Y1009" s="11">
        <v>0</v>
      </c>
      <c r="Z1009" s="11">
        <v>0</v>
      </c>
      <c r="AA1009" s="11">
        <v>0</v>
      </c>
      <c r="AB1009" s="11">
        <v>0</v>
      </c>
      <c r="AC1009" s="11">
        <v>0</v>
      </c>
      <c r="AD1009" s="11">
        <v>3</v>
      </c>
      <c r="AE1009" s="11">
        <v>2</v>
      </c>
      <c r="AF1009" s="11" t="s">
        <v>146</v>
      </c>
      <c r="AG1009" s="6">
        <v>7</v>
      </c>
      <c r="AH1009" s="6">
        <v>2</v>
      </c>
      <c r="AI1009" s="6">
        <v>1.5</v>
      </c>
      <c r="AJ1009" s="11">
        <v>0</v>
      </c>
      <c r="AK1009" s="11">
        <v>0</v>
      </c>
      <c r="AL1009" s="11">
        <v>0</v>
      </c>
      <c r="AM1009" s="11">
        <v>1</v>
      </c>
      <c r="AN1009" s="11">
        <v>3000</v>
      </c>
      <c r="AO1009" s="11">
        <v>0.5</v>
      </c>
      <c r="AP1009" s="11">
        <v>0</v>
      </c>
      <c r="AQ1009" s="6">
        <v>0</v>
      </c>
      <c r="AR1009" s="11" t="s">
        <v>1313</v>
      </c>
      <c r="AS1009" s="12" t="s">
        <v>196</v>
      </c>
      <c r="AT1009" s="11">
        <v>0</v>
      </c>
      <c r="AU1009" s="18">
        <v>0</v>
      </c>
      <c r="AV1009" s="18">
        <v>0</v>
      </c>
      <c r="AW1009" s="12" t="s">
        <v>139</v>
      </c>
      <c r="AX1009" s="11">
        <v>0</v>
      </c>
      <c r="AY1009" s="13">
        <v>0</v>
      </c>
      <c r="AZ1009" s="13">
        <v>1</v>
      </c>
      <c r="BA1009" s="37" t="s">
        <v>1314</v>
      </c>
      <c r="BB1009" s="11">
        <v>0</v>
      </c>
      <c r="BC1009" s="11">
        <v>0</v>
      </c>
      <c r="BD1009" s="11">
        <v>0</v>
      </c>
      <c r="BE1009" s="11">
        <v>0</v>
      </c>
      <c r="BF1009" s="11">
        <v>0</v>
      </c>
      <c r="BG1009" s="11">
        <v>0</v>
      </c>
      <c r="BH1009" s="11">
        <v>0</v>
      </c>
    </row>
    <row r="1010" spans="3:60" ht="20.100000000000001" customHeight="1">
      <c r="C1010" s="18">
        <v>67000272</v>
      </c>
      <c r="D1010" s="12" t="s">
        <v>1315</v>
      </c>
      <c r="E1010" s="11">
        <v>1</v>
      </c>
      <c r="F1010" s="11">
        <v>90002001</v>
      </c>
      <c r="G1010" s="11">
        <v>0</v>
      </c>
      <c r="H1010" s="13">
        <v>0</v>
      </c>
      <c r="I1010" s="18">
        <v>1</v>
      </c>
      <c r="J1010" s="18">
        <v>0</v>
      </c>
      <c r="K1010" s="18">
        <v>0</v>
      </c>
      <c r="L1010" s="11">
        <v>0</v>
      </c>
      <c r="M1010" s="11">
        <v>0</v>
      </c>
      <c r="N1010" s="11">
        <v>1</v>
      </c>
      <c r="O1010" s="11">
        <v>1</v>
      </c>
      <c r="P1010" s="11">
        <v>0.1</v>
      </c>
      <c r="Q1010" s="11">
        <v>0</v>
      </c>
      <c r="R1010" s="6">
        <v>0</v>
      </c>
      <c r="S1010" s="11">
        <v>0</v>
      </c>
      <c r="T1010" s="11">
        <v>1</v>
      </c>
      <c r="U1010" s="11">
        <v>2</v>
      </c>
      <c r="V1010" s="11">
        <v>0</v>
      </c>
      <c r="W1010" s="11">
        <v>1.5</v>
      </c>
      <c r="X1010" s="11">
        <v>0</v>
      </c>
      <c r="Y1010" s="11">
        <v>0</v>
      </c>
      <c r="Z1010" s="11">
        <v>0</v>
      </c>
      <c r="AA1010" s="11">
        <v>0</v>
      </c>
      <c r="AB1010" s="11">
        <v>0</v>
      </c>
      <c r="AC1010" s="11">
        <v>0</v>
      </c>
      <c r="AD1010" s="11">
        <v>3</v>
      </c>
      <c r="AE1010" s="11">
        <v>2</v>
      </c>
      <c r="AF1010" s="11" t="s">
        <v>146</v>
      </c>
      <c r="AG1010" s="6">
        <v>7</v>
      </c>
      <c r="AH1010" s="6">
        <v>2</v>
      </c>
      <c r="AI1010" s="6">
        <v>1.5</v>
      </c>
      <c r="AJ1010" s="11">
        <v>0</v>
      </c>
      <c r="AK1010" s="11">
        <v>0</v>
      </c>
      <c r="AL1010" s="11">
        <v>0</v>
      </c>
      <c r="AM1010" s="11">
        <v>1</v>
      </c>
      <c r="AN1010" s="11">
        <v>3000</v>
      </c>
      <c r="AO1010" s="11">
        <v>0.5</v>
      </c>
      <c r="AP1010" s="11">
        <v>0</v>
      </c>
      <c r="AQ1010" s="6">
        <v>0</v>
      </c>
      <c r="AR1010" s="11" t="s">
        <v>1316</v>
      </c>
      <c r="AS1010" s="12" t="s">
        <v>196</v>
      </c>
      <c r="AT1010" s="11">
        <v>0</v>
      </c>
      <c r="AU1010" s="18">
        <v>0</v>
      </c>
      <c r="AV1010" s="18">
        <v>0</v>
      </c>
      <c r="AW1010" s="12" t="s">
        <v>139</v>
      </c>
      <c r="AX1010" s="11">
        <v>0</v>
      </c>
      <c r="AY1010" s="13">
        <v>0</v>
      </c>
      <c r="AZ1010" s="13">
        <v>1</v>
      </c>
      <c r="BA1010" s="37" t="s">
        <v>1317</v>
      </c>
      <c r="BB1010" s="11">
        <v>0</v>
      </c>
      <c r="BC1010" s="11">
        <v>0</v>
      </c>
      <c r="BD1010" s="11">
        <v>0</v>
      </c>
      <c r="BE1010" s="11">
        <v>0</v>
      </c>
      <c r="BF1010" s="11">
        <v>0</v>
      </c>
      <c r="BG1010" s="11">
        <v>0</v>
      </c>
      <c r="BH1010" s="11">
        <v>0</v>
      </c>
    </row>
    <row r="1011" spans="3:60" ht="20.100000000000001" customHeight="1">
      <c r="C1011" s="18">
        <v>67000273</v>
      </c>
      <c r="D1011" s="12" t="s">
        <v>1318</v>
      </c>
      <c r="E1011" s="11">
        <v>1</v>
      </c>
      <c r="F1011" s="11">
        <v>90002001</v>
      </c>
      <c r="G1011" s="11">
        <v>0</v>
      </c>
      <c r="H1011" s="13">
        <v>0</v>
      </c>
      <c r="I1011" s="18">
        <v>1</v>
      </c>
      <c r="J1011" s="18">
        <v>0</v>
      </c>
      <c r="K1011" s="18">
        <v>0</v>
      </c>
      <c r="L1011" s="11">
        <v>0</v>
      </c>
      <c r="M1011" s="11">
        <v>0</v>
      </c>
      <c r="N1011" s="11">
        <v>1</v>
      </c>
      <c r="O1011" s="11">
        <v>1</v>
      </c>
      <c r="P1011" s="11">
        <v>0.1</v>
      </c>
      <c r="Q1011" s="11">
        <v>0</v>
      </c>
      <c r="R1011" s="6">
        <v>0</v>
      </c>
      <c r="S1011" s="11">
        <v>0</v>
      </c>
      <c r="T1011" s="11">
        <v>1</v>
      </c>
      <c r="U1011" s="11">
        <v>2</v>
      </c>
      <c r="V1011" s="11">
        <v>0</v>
      </c>
      <c r="W1011" s="11">
        <v>2</v>
      </c>
      <c r="X1011" s="11">
        <v>0</v>
      </c>
      <c r="Y1011" s="11">
        <v>0</v>
      </c>
      <c r="Z1011" s="11">
        <v>0</v>
      </c>
      <c r="AA1011" s="11">
        <v>0</v>
      </c>
      <c r="AB1011" s="11">
        <v>0</v>
      </c>
      <c r="AC1011" s="11">
        <v>0</v>
      </c>
      <c r="AD1011" s="11">
        <v>3</v>
      </c>
      <c r="AE1011" s="11">
        <v>2</v>
      </c>
      <c r="AF1011" s="11" t="s">
        <v>146</v>
      </c>
      <c r="AG1011" s="6">
        <v>7</v>
      </c>
      <c r="AH1011" s="6">
        <v>2</v>
      </c>
      <c r="AI1011" s="6">
        <v>1.5</v>
      </c>
      <c r="AJ1011" s="11">
        <v>0</v>
      </c>
      <c r="AK1011" s="11">
        <v>0</v>
      </c>
      <c r="AL1011" s="11">
        <v>0</v>
      </c>
      <c r="AM1011" s="11">
        <v>1</v>
      </c>
      <c r="AN1011" s="11">
        <v>3000</v>
      </c>
      <c r="AO1011" s="11">
        <v>0.5</v>
      </c>
      <c r="AP1011" s="11">
        <v>0</v>
      </c>
      <c r="AQ1011" s="6">
        <v>0</v>
      </c>
      <c r="AR1011" s="11" t="s">
        <v>137</v>
      </c>
      <c r="AS1011" s="12" t="s">
        <v>196</v>
      </c>
      <c r="AT1011" s="11">
        <v>0</v>
      </c>
      <c r="AU1011" s="18">
        <v>0</v>
      </c>
      <c r="AV1011" s="18">
        <v>0</v>
      </c>
      <c r="AW1011" s="12" t="s">
        <v>139</v>
      </c>
      <c r="AX1011" s="11">
        <v>0</v>
      </c>
      <c r="AY1011" s="13">
        <v>0</v>
      </c>
      <c r="AZ1011" s="13">
        <v>1</v>
      </c>
      <c r="BA1011" s="37" t="s">
        <v>1319</v>
      </c>
      <c r="BB1011" s="11">
        <v>0</v>
      </c>
      <c r="BC1011" s="11">
        <v>0</v>
      </c>
      <c r="BD1011" s="11">
        <v>0</v>
      </c>
      <c r="BE1011" s="11">
        <v>0</v>
      </c>
      <c r="BF1011" s="11">
        <v>0</v>
      </c>
      <c r="BG1011" s="11">
        <v>0</v>
      </c>
      <c r="BH1011" s="11">
        <v>0</v>
      </c>
    </row>
    <row r="1012" spans="3:60" ht="20.100000000000001" customHeight="1">
      <c r="C1012" s="18">
        <v>67000274</v>
      </c>
      <c r="D1012" s="12" t="s">
        <v>1320</v>
      </c>
      <c r="E1012" s="11">
        <v>1</v>
      </c>
      <c r="F1012" s="11">
        <v>90002001</v>
      </c>
      <c r="G1012" s="11">
        <v>0</v>
      </c>
      <c r="H1012" s="13">
        <v>0</v>
      </c>
      <c r="I1012" s="18">
        <v>1</v>
      </c>
      <c r="J1012" s="18">
        <v>0</v>
      </c>
      <c r="K1012" s="18">
        <v>0</v>
      </c>
      <c r="L1012" s="11">
        <v>0</v>
      </c>
      <c r="M1012" s="11">
        <v>0</v>
      </c>
      <c r="N1012" s="11">
        <v>1</v>
      </c>
      <c r="O1012" s="11">
        <v>1</v>
      </c>
      <c r="P1012" s="11">
        <v>0.1</v>
      </c>
      <c r="Q1012" s="11">
        <v>0</v>
      </c>
      <c r="R1012" s="6">
        <v>0</v>
      </c>
      <c r="S1012" s="11">
        <v>0</v>
      </c>
      <c r="T1012" s="11">
        <v>1</v>
      </c>
      <c r="U1012" s="11">
        <v>2</v>
      </c>
      <c r="V1012" s="11">
        <v>0</v>
      </c>
      <c r="W1012" s="11">
        <v>1</v>
      </c>
      <c r="X1012" s="11">
        <v>0</v>
      </c>
      <c r="Y1012" s="11">
        <v>0</v>
      </c>
      <c r="Z1012" s="11">
        <v>0</v>
      </c>
      <c r="AA1012" s="11">
        <v>0</v>
      </c>
      <c r="AB1012" s="11">
        <v>0</v>
      </c>
      <c r="AC1012" s="11">
        <v>0</v>
      </c>
      <c r="AD1012" s="11">
        <v>10</v>
      </c>
      <c r="AE1012" s="11">
        <v>2</v>
      </c>
      <c r="AF1012" s="11" t="s">
        <v>146</v>
      </c>
      <c r="AG1012" s="6">
        <v>0</v>
      </c>
      <c r="AH1012" s="6">
        <v>0</v>
      </c>
      <c r="AI1012" s="6">
        <v>1.5</v>
      </c>
      <c r="AJ1012" s="11">
        <v>0</v>
      </c>
      <c r="AK1012" s="11">
        <v>0</v>
      </c>
      <c r="AL1012" s="11">
        <v>0</v>
      </c>
      <c r="AM1012" s="11">
        <v>1</v>
      </c>
      <c r="AN1012" s="11">
        <v>3000</v>
      </c>
      <c r="AO1012" s="11">
        <v>0.5</v>
      </c>
      <c r="AP1012" s="11">
        <v>0</v>
      </c>
      <c r="AQ1012" s="6">
        <v>0</v>
      </c>
      <c r="AR1012" s="11" t="s">
        <v>494</v>
      </c>
      <c r="AS1012" s="12" t="s">
        <v>196</v>
      </c>
      <c r="AT1012" s="11">
        <v>0</v>
      </c>
      <c r="AU1012" s="18">
        <v>10000007</v>
      </c>
      <c r="AV1012" s="18">
        <v>23000070</v>
      </c>
      <c r="AW1012" s="12" t="s">
        <v>139</v>
      </c>
      <c r="AX1012" s="11">
        <v>0</v>
      </c>
      <c r="AY1012" s="13">
        <v>0</v>
      </c>
      <c r="AZ1012" s="13">
        <v>1</v>
      </c>
      <c r="BA1012" s="37" t="s">
        <v>1321</v>
      </c>
      <c r="BB1012" s="11">
        <v>0</v>
      </c>
      <c r="BC1012" s="11">
        <v>0</v>
      </c>
      <c r="BD1012" s="11">
        <v>0</v>
      </c>
      <c r="BE1012" s="11">
        <v>0</v>
      </c>
      <c r="BF1012" s="11">
        <v>0</v>
      </c>
      <c r="BG1012" s="11">
        <v>0</v>
      </c>
      <c r="BH1012" s="11">
        <v>0</v>
      </c>
    </row>
    <row r="1013" spans="3:60" ht="20.100000000000001" customHeight="1">
      <c r="C1013" s="18">
        <v>67000275</v>
      </c>
      <c r="D1013" s="50" t="s">
        <v>1322</v>
      </c>
      <c r="E1013" s="11">
        <v>1</v>
      </c>
      <c r="F1013" s="11">
        <v>90002001</v>
      </c>
      <c r="G1013" s="45">
        <v>0</v>
      </c>
      <c r="H1013" s="13">
        <v>0</v>
      </c>
      <c r="I1013" s="18">
        <v>1</v>
      </c>
      <c r="J1013" s="18">
        <v>0</v>
      </c>
      <c r="K1013" s="18">
        <v>0</v>
      </c>
      <c r="L1013" s="45">
        <v>0</v>
      </c>
      <c r="M1013" s="45">
        <v>0</v>
      </c>
      <c r="N1013" s="45">
        <v>1</v>
      </c>
      <c r="O1013" s="45">
        <v>2</v>
      </c>
      <c r="P1013" s="45">
        <v>1</v>
      </c>
      <c r="Q1013" s="45">
        <v>0</v>
      </c>
      <c r="R1013" s="6">
        <v>0</v>
      </c>
      <c r="S1013" s="45">
        <v>0</v>
      </c>
      <c r="T1013" s="11">
        <v>1</v>
      </c>
      <c r="U1013" s="45">
        <v>2</v>
      </c>
      <c r="V1013" s="45">
        <v>0</v>
      </c>
      <c r="W1013" s="45">
        <v>0</v>
      </c>
      <c r="X1013" s="45">
        <v>0</v>
      </c>
      <c r="Y1013" s="45">
        <v>0</v>
      </c>
      <c r="Z1013" s="45">
        <v>0</v>
      </c>
      <c r="AA1013" s="45">
        <v>0</v>
      </c>
      <c r="AB1013" s="45">
        <v>0</v>
      </c>
      <c r="AC1013" s="45">
        <v>0</v>
      </c>
      <c r="AD1013" s="45">
        <v>20</v>
      </c>
      <c r="AE1013" s="45">
        <v>2</v>
      </c>
      <c r="AF1013" s="45" t="s">
        <v>146</v>
      </c>
      <c r="AG1013" s="6">
        <v>0</v>
      </c>
      <c r="AH1013" s="6">
        <v>0</v>
      </c>
      <c r="AI1013" s="49">
        <v>1.5</v>
      </c>
      <c r="AJ1013" s="45">
        <v>0</v>
      </c>
      <c r="AK1013" s="45">
        <v>0</v>
      </c>
      <c r="AL1013" s="45">
        <v>0</v>
      </c>
      <c r="AM1013" s="45">
        <v>1</v>
      </c>
      <c r="AN1013" s="45">
        <v>3000</v>
      </c>
      <c r="AO1013" s="45">
        <v>0.5</v>
      </c>
      <c r="AP1013" s="45">
        <v>0</v>
      </c>
      <c r="AQ1013" s="6">
        <v>0</v>
      </c>
      <c r="AR1013" s="45" t="s">
        <v>1323</v>
      </c>
      <c r="AS1013" s="50" t="s">
        <v>196</v>
      </c>
      <c r="AT1013" s="11">
        <v>0</v>
      </c>
      <c r="AU1013" s="42">
        <v>10000007</v>
      </c>
      <c r="AV1013" s="18">
        <v>23000050</v>
      </c>
      <c r="AW1013" s="50" t="s">
        <v>139</v>
      </c>
      <c r="AX1013" s="45">
        <v>0</v>
      </c>
      <c r="AY1013" s="44">
        <v>0</v>
      </c>
      <c r="AZ1013" s="13">
        <v>1</v>
      </c>
      <c r="BA1013" s="54" t="s">
        <v>1324</v>
      </c>
      <c r="BB1013" s="45">
        <v>0</v>
      </c>
      <c r="BC1013" s="11">
        <v>0</v>
      </c>
      <c r="BD1013" s="45">
        <v>0</v>
      </c>
      <c r="BE1013" s="45">
        <v>0</v>
      </c>
      <c r="BF1013" s="45">
        <v>0</v>
      </c>
      <c r="BG1013" s="45">
        <v>0</v>
      </c>
      <c r="BH1013" s="11">
        <v>0</v>
      </c>
    </row>
    <row r="1014" spans="3:60" ht="20.100000000000001" customHeight="1">
      <c r="C1014" s="18">
        <v>67000276</v>
      </c>
      <c r="D1014" s="50" t="s">
        <v>1325</v>
      </c>
      <c r="E1014" s="11">
        <v>1</v>
      </c>
      <c r="F1014" s="11">
        <v>90002001</v>
      </c>
      <c r="G1014" s="45">
        <v>0</v>
      </c>
      <c r="H1014" s="13">
        <v>0</v>
      </c>
      <c r="I1014" s="18">
        <v>1</v>
      </c>
      <c r="J1014" s="18">
        <v>0</v>
      </c>
      <c r="K1014" s="18">
        <v>0</v>
      </c>
      <c r="L1014" s="45">
        <v>0</v>
      </c>
      <c r="M1014" s="45">
        <v>0</v>
      </c>
      <c r="N1014" s="45">
        <v>1</v>
      </c>
      <c r="O1014" s="45">
        <v>2</v>
      </c>
      <c r="P1014" s="45">
        <v>1</v>
      </c>
      <c r="Q1014" s="45">
        <v>0</v>
      </c>
      <c r="R1014" s="6">
        <v>0</v>
      </c>
      <c r="S1014" s="45">
        <v>0</v>
      </c>
      <c r="T1014" s="11">
        <v>1</v>
      </c>
      <c r="U1014" s="45">
        <v>2</v>
      </c>
      <c r="V1014" s="45">
        <v>0</v>
      </c>
      <c r="W1014" s="45">
        <v>0</v>
      </c>
      <c r="X1014" s="45">
        <v>0</v>
      </c>
      <c r="Y1014" s="45">
        <v>0</v>
      </c>
      <c r="Z1014" s="45">
        <v>0</v>
      </c>
      <c r="AA1014" s="45">
        <v>0</v>
      </c>
      <c r="AB1014" s="45">
        <v>0</v>
      </c>
      <c r="AC1014" s="45">
        <v>0</v>
      </c>
      <c r="AD1014" s="45">
        <v>30</v>
      </c>
      <c r="AE1014" s="45">
        <v>2</v>
      </c>
      <c r="AF1014" s="45" t="s">
        <v>146</v>
      </c>
      <c r="AG1014" s="6">
        <v>0</v>
      </c>
      <c r="AH1014" s="6">
        <v>0</v>
      </c>
      <c r="AI1014" s="49">
        <v>1.5</v>
      </c>
      <c r="AJ1014" s="45">
        <v>0</v>
      </c>
      <c r="AK1014" s="45">
        <v>0</v>
      </c>
      <c r="AL1014" s="45">
        <v>0</v>
      </c>
      <c r="AM1014" s="45">
        <v>1</v>
      </c>
      <c r="AN1014" s="45">
        <v>3000</v>
      </c>
      <c r="AO1014" s="45">
        <v>0.5</v>
      </c>
      <c r="AP1014" s="45">
        <v>0</v>
      </c>
      <c r="AQ1014" s="6">
        <v>0</v>
      </c>
      <c r="AR1014" s="45" t="s">
        <v>1326</v>
      </c>
      <c r="AS1014" s="50" t="s">
        <v>196</v>
      </c>
      <c r="AT1014" s="11">
        <v>0</v>
      </c>
      <c r="AU1014" s="42">
        <v>10000007</v>
      </c>
      <c r="AV1014" s="18">
        <v>23000060</v>
      </c>
      <c r="AW1014" s="50" t="s">
        <v>139</v>
      </c>
      <c r="AX1014" s="45">
        <v>0</v>
      </c>
      <c r="AY1014" s="44">
        <v>0</v>
      </c>
      <c r="AZ1014" s="44">
        <v>0</v>
      </c>
      <c r="BA1014" s="54" t="s">
        <v>1327</v>
      </c>
      <c r="BB1014" s="45">
        <v>0</v>
      </c>
      <c r="BC1014" s="11">
        <v>0</v>
      </c>
      <c r="BD1014" s="45">
        <v>0</v>
      </c>
      <c r="BE1014" s="45">
        <v>0</v>
      </c>
      <c r="BF1014" s="45">
        <v>0</v>
      </c>
      <c r="BG1014" s="45">
        <v>0</v>
      </c>
      <c r="BH1014" s="11">
        <v>0</v>
      </c>
    </row>
    <row r="1015" spans="3:60" ht="20.100000000000001" customHeight="1">
      <c r="C1015" s="18">
        <v>67000277</v>
      </c>
      <c r="D1015" s="50" t="s">
        <v>1139</v>
      </c>
      <c r="E1015" s="11">
        <v>1</v>
      </c>
      <c r="F1015" s="11">
        <v>90002001</v>
      </c>
      <c r="G1015" s="45">
        <v>0</v>
      </c>
      <c r="H1015" s="13">
        <v>0</v>
      </c>
      <c r="I1015" s="18">
        <v>1</v>
      </c>
      <c r="J1015" s="18">
        <v>0</v>
      </c>
      <c r="K1015" s="18">
        <v>0</v>
      </c>
      <c r="L1015" s="45">
        <v>0</v>
      </c>
      <c r="M1015" s="45">
        <v>0</v>
      </c>
      <c r="N1015" s="45">
        <v>1</v>
      </c>
      <c r="O1015" s="45">
        <v>0</v>
      </c>
      <c r="P1015" s="45">
        <v>0</v>
      </c>
      <c r="Q1015" s="45">
        <v>0</v>
      </c>
      <c r="R1015" s="6">
        <v>0</v>
      </c>
      <c r="S1015" s="45">
        <v>0</v>
      </c>
      <c r="T1015" s="11">
        <v>1</v>
      </c>
      <c r="U1015" s="45">
        <v>2</v>
      </c>
      <c r="V1015" s="45">
        <v>0</v>
      </c>
      <c r="W1015" s="45">
        <v>1</v>
      </c>
      <c r="X1015" s="45">
        <v>0</v>
      </c>
      <c r="Y1015" s="45">
        <v>0</v>
      </c>
      <c r="Z1015" s="45">
        <v>0</v>
      </c>
      <c r="AA1015" s="45">
        <v>0</v>
      </c>
      <c r="AB1015" s="45">
        <v>0</v>
      </c>
      <c r="AC1015" s="45">
        <v>0</v>
      </c>
      <c r="AD1015" s="45">
        <v>30</v>
      </c>
      <c r="AE1015" s="45">
        <v>2</v>
      </c>
      <c r="AF1015" s="45" t="s">
        <v>1140</v>
      </c>
      <c r="AG1015" s="6">
        <v>0</v>
      </c>
      <c r="AH1015" s="6">
        <v>2</v>
      </c>
      <c r="AI1015" s="49">
        <v>0</v>
      </c>
      <c r="AJ1015" s="45">
        <v>0</v>
      </c>
      <c r="AK1015" s="45">
        <v>0</v>
      </c>
      <c r="AL1015" s="45">
        <v>0</v>
      </c>
      <c r="AM1015" s="45">
        <v>5</v>
      </c>
      <c r="AN1015" s="45">
        <v>5000</v>
      </c>
      <c r="AO1015" s="45">
        <v>0</v>
      </c>
      <c r="AP1015" s="45">
        <v>0</v>
      </c>
      <c r="AQ1015" s="6">
        <v>0</v>
      </c>
      <c r="AR1015" s="45">
        <v>0</v>
      </c>
      <c r="AS1015" s="50" t="s">
        <v>196</v>
      </c>
      <c r="AT1015" s="11">
        <v>0</v>
      </c>
      <c r="AU1015" s="42">
        <v>0</v>
      </c>
      <c r="AV1015" s="18">
        <v>21000010</v>
      </c>
      <c r="AW1015" s="50" t="s">
        <v>1141</v>
      </c>
      <c r="AX1015" s="45" t="s">
        <v>1328</v>
      </c>
      <c r="AY1015" s="44">
        <v>0</v>
      </c>
      <c r="AZ1015" s="44">
        <v>0</v>
      </c>
      <c r="BA1015" s="54" t="s">
        <v>1327</v>
      </c>
      <c r="BB1015" s="45">
        <v>0</v>
      </c>
      <c r="BC1015" s="11">
        <v>0</v>
      </c>
      <c r="BD1015" s="45">
        <v>0</v>
      </c>
      <c r="BE1015" s="45">
        <v>0</v>
      </c>
      <c r="BF1015" s="45">
        <v>0</v>
      </c>
      <c r="BG1015" s="45">
        <v>0</v>
      </c>
      <c r="BH1015" s="11">
        <v>0</v>
      </c>
    </row>
    <row r="1016" spans="3:60">
      <c r="C1016" s="18">
        <v>67000278</v>
      </c>
      <c r="D1016" s="19" t="s">
        <v>1329</v>
      </c>
      <c r="E1016" s="11">
        <v>1</v>
      </c>
      <c r="F1016" s="18">
        <v>63001001</v>
      </c>
      <c r="G1016" s="18">
        <v>0</v>
      </c>
      <c r="H1016" s="13">
        <v>0</v>
      </c>
      <c r="I1016" s="18">
        <v>1</v>
      </c>
      <c r="J1016" s="18">
        <v>0</v>
      </c>
      <c r="K1016" s="11">
        <v>0</v>
      </c>
      <c r="L1016" s="18">
        <v>0</v>
      </c>
      <c r="M1016" s="18">
        <v>0</v>
      </c>
      <c r="N1016" s="18">
        <v>1</v>
      </c>
      <c r="O1016" s="18">
        <v>0</v>
      </c>
      <c r="P1016" s="18">
        <v>1</v>
      </c>
      <c r="Q1016" s="18">
        <v>0</v>
      </c>
      <c r="R1016" s="6">
        <v>0</v>
      </c>
      <c r="S1016" s="13">
        <v>0</v>
      </c>
      <c r="T1016" s="11">
        <v>1</v>
      </c>
      <c r="U1016" s="18">
        <v>2</v>
      </c>
      <c r="V1016" s="18">
        <v>0</v>
      </c>
      <c r="W1016" s="18">
        <v>0</v>
      </c>
      <c r="X1016" s="18">
        <v>0</v>
      </c>
      <c r="Y1016" s="18">
        <v>0</v>
      </c>
      <c r="Z1016" s="18">
        <v>0</v>
      </c>
      <c r="AA1016" s="18">
        <v>0</v>
      </c>
      <c r="AB1016" s="18">
        <v>1</v>
      </c>
      <c r="AC1016" s="18">
        <v>0</v>
      </c>
      <c r="AD1016" s="18">
        <v>60</v>
      </c>
      <c r="AE1016" s="18">
        <v>2</v>
      </c>
      <c r="AF1016" s="18" t="s">
        <v>1330</v>
      </c>
      <c r="AG1016" s="6">
        <v>0</v>
      </c>
      <c r="AH1016" s="6">
        <v>0</v>
      </c>
      <c r="AI1016" s="6">
        <v>0</v>
      </c>
      <c r="AJ1016" s="18">
        <v>0</v>
      </c>
      <c r="AK1016" s="18">
        <v>0</v>
      </c>
      <c r="AL1016" s="18">
        <v>0</v>
      </c>
      <c r="AM1016" s="18">
        <v>1</v>
      </c>
      <c r="AN1016" s="18">
        <v>1800000</v>
      </c>
      <c r="AO1016" s="18">
        <v>0</v>
      </c>
      <c r="AP1016" s="18">
        <v>0</v>
      </c>
      <c r="AQ1016" s="6">
        <v>0</v>
      </c>
      <c r="AR1016" s="18">
        <v>90106002</v>
      </c>
      <c r="AS1016" s="19" t="s">
        <v>137</v>
      </c>
      <c r="AT1016" s="18">
        <v>0</v>
      </c>
      <c r="AU1016" s="18">
        <v>0</v>
      </c>
      <c r="AV1016" s="18">
        <v>0</v>
      </c>
      <c r="AW1016" s="19" t="s">
        <v>655</v>
      </c>
      <c r="AX1016" s="19">
        <v>0</v>
      </c>
      <c r="AY1016" s="13">
        <v>0</v>
      </c>
      <c r="AZ1016" s="13">
        <v>0</v>
      </c>
      <c r="BA1016" s="61" t="s">
        <v>656</v>
      </c>
      <c r="BB1016" s="18">
        <v>0</v>
      </c>
      <c r="BC1016" s="11">
        <v>0</v>
      </c>
      <c r="BD1016" s="18">
        <v>0</v>
      </c>
      <c r="BE1016" s="18">
        <v>0</v>
      </c>
      <c r="BF1016" s="18">
        <v>0</v>
      </c>
      <c r="BG1016" s="18">
        <v>0</v>
      </c>
      <c r="BH1016" s="9">
        <v>0</v>
      </c>
    </row>
  </sheetData>
  <autoFilter ref="AH1:AH1016"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2022-12-13T04:50:14Z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