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6BEB7E9-7209-4209-B245-0ACC1B2F6737}" xr6:coauthVersionLast="47" xr6:coauthVersionMax="47" xr10:uidLastSave="{00000000-0000-0000-0000-000000000000}"/>
  <bookViews>
    <workbookView xWindow="28680" yWindow="-120" windowWidth="29040" windowHeight="15840" firstSheet="5" activeTab="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O104" i="8" l="1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O14" i="14" l="1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G173" i="31"/>
  <c r="AL173" i="31" s="1"/>
  <c r="AG152" i="31"/>
  <c r="AL152" i="31" s="1"/>
  <c r="AG181" i="3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70" i="31"/>
  <c r="AK170" i="3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60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N159" i="31" l="1"/>
  <c r="AL166" i="31"/>
  <c r="AL164" i="31"/>
  <c r="AL163" i="31"/>
  <c r="AL167" i="31"/>
  <c r="AK172" i="31"/>
  <c r="AN166" i="31"/>
  <c r="AN163" i="31"/>
  <c r="AK162" i="3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N173" i="31"/>
  <c r="AK155" i="31"/>
  <c r="AN155" i="31" s="1"/>
  <c r="AN181" i="31"/>
  <c r="AN160" i="31"/>
  <c r="AN167" i="31"/>
  <c r="AN164" i="31"/>
  <c r="AK174" i="31"/>
  <c r="AN174" i="31" s="1"/>
  <c r="AL171" i="31"/>
  <c r="AN171" i="31" s="1"/>
  <c r="AN172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<sst xmlns="http://schemas.openxmlformats.org/spreadsheetml/2006/main" count="7424" uniqueCount="1986">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</sst>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  <cell r="O260">
            <v>1000</v>
          </cell>
        </row>
        <row r="261">
          <cell r="C261">
            <v>10032009</v>
          </cell>
          <cell r="O261">
            <v>1000</v>
          </cell>
        </row>
        <row r="262">
          <cell r="C262">
            <v>10032010</v>
          </cell>
          <cell r="O262">
            <v>1000</v>
          </cell>
        </row>
        <row r="263">
          <cell r="C263">
            <v>10032011</v>
          </cell>
          <cell r="O263">
            <v>1000</v>
          </cell>
        </row>
        <row r="264">
          <cell r="C264">
            <v>10032012</v>
          </cell>
          <cell r="O264">
            <v>1000</v>
          </cell>
        </row>
        <row r="265">
          <cell r="C265">
            <v>10032013</v>
          </cell>
          <cell r="O265">
            <v>1000</v>
          </cell>
        </row>
        <row r="266">
          <cell r="C266">
            <v>10032014</v>
          </cell>
          <cell r="O266">
            <v>1000</v>
          </cell>
        </row>
        <row r="267">
          <cell r="C267">
            <v>10032015</v>
          </cell>
          <cell r="O267">
            <v>1000</v>
          </cell>
        </row>
        <row r="268">
          <cell r="C268">
            <v>10033001</v>
          </cell>
          <cell r="O268">
            <v>400</v>
          </cell>
        </row>
        <row r="269">
          <cell r="C269">
            <v>10033002</v>
          </cell>
          <cell r="O269">
            <v>588</v>
          </cell>
        </row>
        <row r="270">
          <cell r="C270">
            <v>10033003</v>
          </cell>
          <cell r="O270">
            <v>821</v>
          </cell>
        </row>
        <row r="271">
          <cell r="C271">
            <v>10033004</v>
          </cell>
          <cell r="O271">
            <v>1104</v>
          </cell>
        </row>
        <row r="272">
          <cell r="C272">
            <v>10033005</v>
          </cell>
          <cell r="O272">
            <v>1440</v>
          </cell>
        </row>
        <row r="273">
          <cell r="C273">
            <v>10033006</v>
          </cell>
          <cell r="O273">
            <v>1833</v>
          </cell>
        </row>
        <row r="274">
          <cell r="C274">
            <v>10033007</v>
          </cell>
          <cell r="O274">
            <v>2392</v>
          </cell>
        </row>
        <row r="275">
          <cell r="C275">
            <v>10033008</v>
          </cell>
          <cell r="O275">
            <v>3042</v>
          </cell>
        </row>
        <row r="276">
          <cell r="C276">
            <v>10033009</v>
          </cell>
          <cell r="O276">
            <v>3920</v>
          </cell>
        </row>
        <row r="277">
          <cell r="C277">
            <v>10033010</v>
          </cell>
          <cell r="O277">
            <v>4930</v>
          </cell>
        </row>
        <row r="278">
          <cell r="C278">
            <v>10033011</v>
          </cell>
          <cell r="O278">
            <v>6080</v>
          </cell>
        </row>
        <row r="279">
          <cell r="C279">
            <v>10033012</v>
          </cell>
          <cell r="O279">
            <v>7378</v>
          </cell>
        </row>
        <row r="280">
          <cell r="C280">
            <v>10033013</v>
          </cell>
          <cell r="O280">
            <v>8832</v>
          </cell>
        </row>
        <row r="281">
          <cell r="C281">
            <v>10033014</v>
          </cell>
          <cell r="O281">
            <v>11000</v>
          </cell>
        </row>
        <row r="282">
          <cell r="C282">
            <v>10034001</v>
          </cell>
          <cell r="O282">
            <v>300</v>
          </cell>
        </row>
        <row r="283">
          <cell r="C283">
            <v>10034002</v>
          </cell>
          <cell r="O283">
            <v>360</v>
          </cell>
        </row>
        <row r="284">
          <cell r="C284">
            <v>10034003</v>
          </cell>
          <cell r="O284">
            <v>420</v>
          </cell>
        </row>
        <row r="285">
          <cell r="C285">
            <v>10034004</v>
          </cell>
          <cell r="O285">
            <v>480</v>
          </cell>
        </row>
        <row r="286">
          <cell r="C286">
            <v>10034005</v>
          </cell>
          <cell r="O286">
            <v>540</v>
          </cell>
        </row>
        <row r="287">
          <cell r="C287">
            <v>10034006</v>
          </cell>
          <cell r="O287">
            <v>600</v>
          </cell>
        </row>
        <row r="288">
          <cell r="C288">
            <v>10034007</v>
          </cell>
          <cell r="O288">
            <v>690</v>
          </cell>
        </row>
        <row r="289">
          <cell r="C289">
            <v>10034008</v>
          </cell>
          <cell r="O289">
            <v>780</v>
          </cell>
        </row>
        <row r="290">
          <cell r="C290">
            <v>10034009</v>
          </cell>
          <cell r="O290">
            <v>900</v>
          </cell>
        </row>
        <row r="291">
          <cell r="C291">
            <v>10034010</v>
          </cell>
          <cell r="O291">
            <v>1020</v>
          </cell>
        </row>
        <row r="292">
          <cell r="C292">
            <v>10034011</v>
          </cell>
          <cell r="O292">
            <v>1140</v>
          </cell>
        </row>
        <row r="293">
          <cell r="C293">
            <v>10034012</v>
          </cell>
          <cell r="O293">
            <v>1260</v>
          </cell>
        </row>
        <row r="294">
          <cell r="C294">
            <v>10034013</v>
          </cell>
          <cell r="O294">
            <v>1380</v>
          </cell>
        </row>
        <row r="295">
          <cell r="C295">
            <v>10034014</v>
          </cell>
          <cell r="O295">
            <v>1500</v>
          </cell>
        </row>
        <row r="296">
          <cell r="C296">
            <v>10035001</v>
          </cell>
          <cell r="O296">
            <v>600</v>
          </cell>
        </row>
        <row r="297">
          <cell r="C297">
            <v>10035002</v>
          </cell>
          <cell r="O297">
            <v>882</v>
          </cell>
        </row>
        <row r="298">
          <cell r="C298">
            <v>10035003</v>
          </cell>
          <cell r="O298">
            <v>1232</v>
          </cell>
        </row>
        <row r="299">
          <cell r="C299">
            <v>10035004</v>
          </cell>
          <cell r="O299">
            <v>1656</v>
          </cell>
        </row>
        <row r="300">
          <cell r="C300">
            <v>10035005</v>
          </cell>
          <cell r="O300">
            <v>2160</v>
          </cell>
        </row>
        <row r="301">
          <cell r="C301">
            <v>10035006</v>
          </cell>
          <cell r="O301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K10" sqref="K10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LOOKUP(L148,[2]ItemProto!$C$260:$C$301,[2]ItemProto!$O$260:$O$301)</f>
        <v>400</v>
      </c>
      <c r="Z148" s="1"/>
      <c r="AA148" s="1">
        <f>LOOKUP(N148,[2]ItemProto!$C$260:$C$301,[2]ItemProto!$O$260:$O$301)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LOOKUP(L149,[2]ItemProto!$C$260:$C$301,[2]ItemProto!$O$260:$O$301)</f>
        <v>882</v>
      </c>
      <c r="Z149" s="1"/>
      <c r="AA149" s="1">
        <f>LOOKUP(N149,[2]ItemProto!$C$260:$C$301,[2]ItemProto!$O$260:$O$301)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LOOKUP(L150,[2]ItemProto!$C$260:$C$301,[2]ItemProto!$O$260:$O$301)</f>
        <v>588</v>
      </c>
      <c r="Z150" s="1"/>
      <c r="AA150" s="1">
        <f>LOOKUP(N150,[2]ItemProto!$C$260:$C$301,[2]ItemProto!$O$260:$O$301)</f>
        <v>821</v>
      </c>
      <c r="AB150" s="1"/>
      <c r="AC150" s="1">
        <f>LOOKUP(P150,[2]ItemProto!$C$260:$C$301,[2]ItemProto!$O$260:$O$301)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LOOKUP(L151,[2]ItemProto!$C$260:$C$301,[2]ItemProto!$O$260:$O$301)</f>
        <v>588</v>
      </c>
      <c r="Z151" s="1"/>
      <c r="AA151" s="1">
        <f>LOOKUP(N151,[2]ItemProto!$C$260:$C$301,[2]ItemProto!$O$260:$O$301)</f>
        <v>600</v>
      </c>
      <c r="AB151" s="1"/>
      <c r="AC151" s="1">
        <f>LOOKUP(P151,[2]ItemProto!$C$260:$C$301,[2]ItemProto!$O$260:$O$301)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LOOKUP(L152,[2]ItemProto!$C$260:$C$301,[2]ItemProto!$O$260:$O$301)</f>
        <v>400</v>
      </c>
      <c r="Z152" s="1"/>
      <c r="AA152" s="1">
        <f>LOOKUP(N152,[2]ItemProto!$C$260:$C$301,[2]ItemProto!$O$260:$O$301)</f>
        <v>1104</v>
      </c>
      <c r="AB152" s="1"/>
      <c r="AC152" s="1">
        <f>LOOKUP(P152,[2]ItemProto!$C$260:$C$301,[2]ItemProto!$O$260:$O$301)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LOOKUP(L153,[2]ItemProto!$C$260:$C$301,[2]ItemProto!$O$260:$O$301)</f>
        <v>1232</v>
      </c>
      <c r="Z153" s="1"/>
      <c r="AA153" s="1">
        <f>LOOKUP(N153,[2]ItemProto!$C$260:$C$301,[2]ItemProto!$O$260:$O$301)</f>
        <v>400</v>
      </c>
      <c r="AB153" s="1"/>
      <c r="AC153" s="1">
        <f>LOOKUP(P153,[2]ItemProto!$C$260:$C$301,[2]ItemProto!$O$260:$O$301)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LOOKUP(L154,[2]ItemProto!$C$260:$C$301,[2]ItemProto!$O$260:$O$301)</f>
        <v>1656</v>
      </c>
      <c r="Z154" s="1"/>
      <c r="AA154" s="1">
        <f>LOOKUP(N154,[2]ItemProto!$C$260:$C$301,[2]ItemProto!$O$260:$O$301)</f>
        <v>1656</v>
      </c>
      <c r="AB154" s="1"/>
      <c r="AC154" s="1">
        <f>LOOKUP(P154,[2]ItemProto!$C$260:$C$301,[2]ItemProto!$O$260:$O$301)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LOOKUP(L155,[2]ItemProto!$C$260:$C$301,[2]ItemProto!$O$260:$O$301)</f>
        <v>1656</v>
      </c>
      <c r="Z155" s="1"/>
      <c r="AA155" s="1">
        <f>LOOKUP(N155,[2]ItemProto!$C$260:$C$301,[2]ItemProto!$O$260:$O$301)</f>
        <v>2160</v>
      </c>
      <c r="AB155" s="1"/>
      <c r="AC155" s="1">
        <f>LOOKUP(P155,[2]ItemProto!$C$260:$C$301,[2]ItemProto!$O$260:$O$301)</f>
        <v>1656</v>
      </c>
      <c r="AD155" s="1"/>
      <c r="AE155" s="1">
        <f>LOOKUP(R155,[2]ItemProto!$C$260:$C$301,[2]ItemProto!$O$260:$O$301)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LOOKUP(L156,[2]ItemProto!$C$260:$C$301,[2]ItemProto!$O$260:$O$301)</f>
        <v>1440</v>
      </c>
      <c r="Z156" s="1"/>
      <c r="AA156" s="1">
        <f>LOOKUP(N156,[2]ItemProto!$C$260:$C$301,[2]ItemProto!$O$260:$O$301)</f>
        <v>1440</v>
      </c>
      <c r="AB156" s="1"/>
      <c r="AC156" s="1">
        <f>LOOKUP(P156,[2]ItemProto!$C$260:$C$301,[2]ItemProto!$O$260:$O$301)</f>
        <v>1104</v>
      </c>
      <c r="AD156" s="1"/>
      <c r="AE156" s="1">
        <f>LOOKUP(R156,[2]ItemProto!$C$260:$C$301,[2]ItemProto!$O$260:$O$301)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LOOKUP(L157,[2]ItemProto!$C$260:$C$301,[2]ItemProto!$O$260:$O$301)</f>
        <v>1833</v>
      </c>
      <c r="Z157" s="1"/>
      <c r="AA157" s="1">
        <f>LOOKUP(N157,[2]ItemProto!$C$260:$C$301,[2]ItemProto!$O$260:$O$301)</f>
        <v>1440</v>
      </c>
      <c r="AB157" s="1"/>
      <c r="AC157" s="1">
        <f>LOOKUP(P157,[2]ItemProto!$C$260:$C$301,[2]ItemProto!$O$260:$O$301)</f>
        <v>1232</v>
      </c>
      <c r="AD157" s="1"/>
      <c r="AE157" s="1">
        <f>LOOKUP(R157,[2]ItemProto!$C$260:$C$301,[2]ItemProto!$O$260:$O$301)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LOOKUP(L158,[2]ItemProto!$C$260:$C$301,[2]ItemProto!$O$260:$O$301)</f>
        <v>2750</v>
      </c>
      <c r="Z158" s="6"/>
      <c r="AA158" s="1">
        <f>LOOKUP(N158,[2]ItemProto!$C$260:$C$301,[2]ItemProto!$O$260:$O$301)</f>
        <v>1232</v>
      </c>
      <c r="AB158" s="6"/>
      <c r="AC158" s="1">
        <f>LOOKUP(P158,[2]ItemProto!$C$260:$C$301,[2]ItemProto!$O$260:$O$301)</f>
        <v>821</v>
      </c>
      <c r="AD158" s="6"/>
      <c r="AE158" s="1">
        <f>LOOKUP(R158,[2]ItemProto!$C$260:$C$301,[2]ItemProto!$O$260:$O$301)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LOOKUP(L159,[2]ItemProto!$C$260:$C$301,[2]ItemProto!$O$260:$O$301)</f>
        <v>2750</v>
      </c>
      <c r="Z159" s="6"/>
      <c r="AA159" s="1">
        <f>LOOKUP(N159,[2]ItemProto!$C$260:$C$301,[2]ItemProto!$O$260:$O$301)</f>
        <v>2750</v>
      </c>
      <c r="AB159" s="6"/>
      <c r="AC159" s="1">
        <f>LOOKUP(P159,[2]ItemProto!$C$260:$C$301,[2]ItemProto!$O$260:$O$301)</f>
        <v>588</v>
      </c>
      <c r="AD159" s="6"/>
      <c r="AE159" s="1">
        <f>LOOKUP(R159,[2]ItemProto!$C$260:$C$301,[2]ItemProto!$O$260:$O$301)</f>
        <v>1833</v>
      </c>
      <c r="AF159" s="6"/>
      <c r="AG159" s="1">
        <f t="shared" si="100"/>
        <v>7921</v>
      </c>
      <c r="AH159" s="6"/>
      <c r="AI159" s="1">
        <v>1.5</v>
      </c>
      <c r="AJ159" s="1">
        <v>3</v>
      </c>
      <c r="AK159" s="1">
        <f t="shared" si="101"/>
        <v>11882</v>
      </c>
      <c r="AL159" s="1">
        <f t="shared" si="102"/>
        <v>23763</v>
      </c>
      <c r="AN159" s="10" t="str">
        <f t="shared" si="103"/>
        <v>new JiaYuanPurchase{ ItemID = 10036012,ItemNum = 1, BuyMinZiJin = 11882,BuyMaxZiJin = 23763},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LOOKUP(L160,[2]ItemProto!$C$260:$C$301,[2]ItemProto!$O$260:$O$301)</f>
        <v>2750</v>
      </c>
      <c r="Z160" s="6"/>
      <c r="AA160" s="1">
        <f>LOOKUP(N160,[2]ItemProto!$C$260:$C$301,[2]ItemProto!$O$260:$O$301)</f>
        <v>2750</v>
      </c>
      <c r="AB160" s="6"/>
      <c r="AC160" s="1">
        <f>LOOKUP(P160,[2]ItemProto!$C$260:$C$301,[2]ItemProto!$O$260:$O$301)</f>
        <v>2750</v>
      </c>
      <c r="AD160" s="6"/>
      <c r="AE160" s="1">
        <f>LOOKUP(R160,[2]ItemProto!$C$260:$C$301,[2]ItemProto!$O$260:$O$301)</f>
        <v>1232</v>
      </c>
      <c r="AF160" s="6"/>
      <c r="AG160" s="1">
        <f t="shared" si="100"/>
        <v>9482</v>
      </c>
      <c r="AH160" s="6"/>
      <c r="AI160" s="1">
        <v>1.5</v>
      </c>
      <c r="AJ160" s="1">
        <v>3</v>
      </c>
      <c r="AK160" s="1">
        <f t="shared" si="101"/>
        <v>14223</v>
      </c>
      <c r="AL160" s="1">
        <f t="shared" si="102"/>
        <v>28446</v>
      </c>
      <c r="AN160" s="10" t="str">
        <f t="shared" si="103"/>
        <v>new JiaYuanPurchase{ ItemID = 10036013,ItemNum = 1, BuyMinZiJin = 14223,BuyMaxZiJin = 28446},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LOOKUP(L161,[2]ItemProto!$C$260:$C$301,[2]ItemProto!$O$260:$O$301)</f>
        <v>2392</v>
      </c>
      <c r="Z161" s="6"/>
      <c r="AA161" s="1">
        <f>LOOKUP(N161,[2]ItemProto!$C$260:$C$301,[2]ItemProto!$O$260:$O$301)</f>
        <v>2392</v>
      </c>
      <c r="AB161" s="6"/>
      <c r="AC161" s="1">
        <f>LOOKUP(P161,[2]ItemProto!$C$260:$C$301,[2]ItemProto!$O$260:$O$301)</f>
        <v>1440</v>
      </c>
      <c r="AD161" s="6"/>
      <c r="AE161" s="1">
        <f>LOOKUP(R161,[2]ItemProto!$C$260:$C$301,[2]ItemProto!$O$260:$O$301)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LOOKUP(L162,[2]ItemProto!$C$260:$C$301,[2]ItemProto!$O$260:$O$301)</f>
        <v>3042</v>
      </c>
      <c r="Z162" s="6"/>
      <c r="AA162" s="1">
        <f>LOOKUP(N162,[2]ItemProto!$C$260:$C$301,[2]ItemProto!$O$260:$O$301)</f>
        <v>3042</v>
      </c>
      <c r="AB162" s="6"/>
      <c r="AC162" s="1">
        <f>LOOKUP(P162,[2]ItemProto!$C$260:$C$301,[2]ItemProto!$O$260:$O$301)</f>
        <v>1104</v>
      </c>
      <c r="AD162" s="6"/>
      <c r="AE162" s="1">
        <f>LOOKUP(R162,[2]ItemProto!$C$260:$C$301,[2]ItemProto!$O$260:$O$301)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LOOKUP(L163,[2]ItemProto!$C$260:$C$301,[2]ItemProto!$O$260:$O$301)</f>
        <v>3920</v>
      </c>
      <c r="Z163" s="6"/>
      <c r="AA163" s="1">
        <f>LOOKUP(N163,[2]ItemProto!$C$260:$C$301,[2]ItemProto!$O$260:$O$301)</f>
        <v>3920</v>
      </c>
      <c r="AB163" s="6"/>
      <c r="AC163" s="1">
        <f>LOOKUP(P163,[2]ItemProto!$C$260:$C$301,[2]ItemProto!$O$260:$O$301)</f>
        <v>1833</v>
      </c>
      <c r="AD163" s="6"/>
      <c r="AE163" s="1">
        <f>LOOKUP(R163,[2]ItemProto!$C$260:$C$301,[2]ItemProto!$O$260:$O$301)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LOOKUP(L164,[2]ItemProto!$C$260:$C$301,[2]ItemProto!$O$260:$O$301)</f>
        <v>2750</v>
      </c>
      <c r="Z164" s="6"/>
      <c r="AA164" s="1">
        <f>LOOKUP(N164,[2]ItemProto!$C$260:$C$301,[2]ItemProto!$O$260:$O$301)</f>
        <v>2750</v>
      </c>
      <c r="AB164" s="6"/>
      <c r="AC164" s="1">
        <f>LOOKUP(P164,[2]ItemProto!$C$260:$C$301,[2]ItemProto!$O$260:$O$301)</f>
        <v>2160</v>
      </c>
      <c r="AD164" s="6"/>
      <c r="AE164" s="1">
        <f>LOOKUP(R164,[2]ItemProto!$C$260:$C$301,[2]ItemProto!$O$260:$O$301)</f>
        <v>1656</v>
      </c>
      <c r="AF164" s="6"/>
      <c r="AG164" s="1">
        <f t="shared" si="100"/>
        <v>9316</v>
      </c>
      <c r="AH164" s="6"/>
      <c r="AI164" s="1">
        <v>1.5</v>
      </c>
      <c r="AJ164" s="1">
        <v>3</v>
      </c>
      <c r="AK164" s="1">
        <f t="shared" si="101"/>
        <v>13974</v>
      </c>
      <c r="AL164" s="1">
        <f t="shared" si="102"/>
        <v>27948</v>
      </c>
      <c r="AN164" s="10" t="str">
        <f t="shared" si="103"/>
        <v>new JiaYuanPurchase{ ItemID = 10036017,ItemNum = 1, BuyMinZiJin = 13974,BuyMaxZiJin = 27948},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LOOKUP(L165,[2]ItemProto!$C$260:$C$301,[2]ItemProto!$O$260:$O$301)</f>
        <v>4930</v>
      </c>
      <c r="Z165" s="6"/>
      <c r="AA165" s="1">
        <f>LOOKUP(N165,[2]ItemProto!$C$260:$C$301,[2]ItemProto!$O$260:$O$301)</f>
        <v>4930</v>
      </c>
      <c r="AB165" s="6"/>
      <c r="AC165" s="1">
        <f>LOOKUP(P165,[2]ItemProto!$C$260:$C$301,[2]ItemProto!$O$260:$O$301)</f>
        <v>3042</v>
      </c>
      <c r="AD165" s="6"/>
      <c r="AE165" s="1">
        <f>LOOKUP(R165,[2]ItemProto!$C$260:$C$301,[2]ItemProto!$O$260:$O$301)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LOOKUP(L166,[2]ItemProto!$C$260:$C$301,[2]ItemProto!$O$260:$O$301)</f>
        <v>2750</v>
      </c>
      <c r="Z166" s="6"/>
      <c r="AA166" s="1">
        <f>LOOKUP(N166,[2]ItemProto!$C$260:$C$301,[2]ItemProto!$O$260:$O$301)</f>
        <v>2750</v>
      </c>
      <c r="AB166" s="6"/>
      <c r="AC166" s="1">
        <f>LOOKUP(P166,[2]ItemProto!$C$260:$C$301,[2]ItemProto!$O$260:$O$301)</f>
        <v>3920</v>
      </c>
      <c r="AD166" s="6"/>
      <c r="AE166" s="1">
        <f>LOOKUP(R166,[2]ItemProto!$C$260:$C$301,[2]ItemProto!$O$260:$O$301)</f>
        <v>882</v>
      </c>
      <c r="AF166" s="6"/>
      <c r="AG166" s="1">
        <f t="shared" si="100"/>
        <v>10302</v>
      </c>
      <c r="AH166" s="6"/>
      <c r="AI166" s="1">
        <v>1.5</v>
      </c>
      <c r="AJ166" s="1">
        <v>3</v>
      </c>
      <c r="AK166" s="1">
        <f t="shared" si="101"/>
        <v>15453</v>
      </c>
      <c r="AL166" s="1">
        <f t="shared" si="102"/>
        <v>30906</v>
      </c>
      <c r="AN166" s="10" t="str">
        <f t="shared" si="103"/>
        <v>new JiaYuanPurchase{ ItemID = 10036019,ItemNum = 1, BuyMinZiJin = 15453,BuyMaxZiJin = 30906},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LOOKUP(L167,[2]ItemProto!$C$260:$C$301,[2]ItemProto!$O$260:$O$301)</f>
        <v>6080</v>
      </c>
      <c r="Z167" s="6"/>
      <c r="AA167" s="1">
        <f>LOOKUP(N167,[2]ItemProto!$C$260:$C$301,[2]ItemProto!$O$260:$O$301)</f>
        <v>6080</v>
      </c>
      <c r="AB167" s="6"/>
      <c r="AC167" s="1">
        <f>LOOKUP(P167,[2]ItemProto!$C$260:$C$301,[2]ItemProto!$O$260:$O$301)</f>
        <v>600</v>
      </c>
      <c r="AD167" s="6"/>
      <c r="AE167" s="1">
        <f>LOOKUP(R167,[2]ItemProto!$C$260:$C$301,[2]ItemProto!$O$260:$O$301)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LOOKUP(L168,[2]ItemProto!$C$260:$C$301,[2]ItemProto!$O$260:$O$301)</f>
        <v>2750</v>
      </c>
      <c r="Z168" s="6"/>
      <c r="AA168" s="1">
        <f>LOOKUP(N168,[2]ItemProto!$C$260:$C$301,[2]ItemProto!$O$260:$O$301)</f>
        <v>2750</v>
      </c>
      <c r="AB168" s="6"/>
      <c r="AC168" s="1">
        <f>LOOKUP(P168,[2]ItemProto!$C$260:$C$301,[2]ItemProto!$O$260:$O$301)</f>
        <v>1833</v>
      </c>
      <c r="AD168" s="6"/>
      <c r="AE168" s="1">
        <f>LOOKUP(R168,[2]ItemProto!$C$260:$C$301,[2]ItemProto!$O$260:$O$301)</f>
        <v>1440</v>
      </c>
      <c r="AF168" s="6"/>
      <c r="AG168" s="1">
        <f t="shared" si="100"/>
        <v>8773</v>
      </c>
      <c r="AH168" s="6"/>
      <c r="AI168" s="1">
        <v>1.5</v>
      </c>
      <c r="AJ168" s="1">
        <v>3</v>
      </c>
      <c r="AK168" s="1">
        <f t="shared" si="101"/>
        <v>13160</v>
      </c>
      <c r="AL168" s="1">
        <f t="shared" si="102"/>
        <v>26319</v>
      </c>
      <c r="AN168" s="10" t="str">
        <f t="shared" si="103"/>
        <v>new JiaYuanPurchase{ ItemID = 10036021,ItemNum = 1, BuyMinZiJin = 13160,BuyMaxZiJin = 26319},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LOOKUP(L169,[2]ItemProto!$C$260:$C$301,[2]ItemProto!$O$260:$O$301)</f>
        <v>7378</v>
      </c>
      <c r="Z169" s="6"/>
      <c r="AA169" s="1">
        <f>LOOKUP(N169,[2]ItemProto!$C$260:$C$301,[2]ItemProto!$O$260:$O$301)</f>
        <v>7378</v>
      </c>
      <c r="AB169" s="6"/>
      <c r="AC169" s="1">
        <f>LOOKUP(P169,[2]ItemProto!$C$260:$C$301,[2]ItemProto!$O$260:$O$301)</f>
        <v>2750</v>
      </c>
      <c r="AD169" s="6"/>
      <c r="AE169" s="1">
        <f>LOOKUP(R169,[2]ItemProto!$C$260:$C$301,[2]ItemProto!$O$260:$O$301)</f>
        <v>4930</v>
      </c>
      <c r="AF169" s="6"/>
      <c r="AG169" s="1">
        <f t="shared" si="100"/>
        <v>22436</v>
      </c>
      <c r="AH169" s="6"/>
      <c r="AI169" s="1">
        <v>1.5</v>
      </c>
      <c r="AJ169" s="1">
        <v>3</v>
      </c>
      <c r="AK169" s="1">
        <f t="shared" si="101"/>
        <v>33654</v>
      </c>
      <c r="AL169" s="1">
        <f t="shared" si="102"/>
        <v>67308</v>
      </c>
      <c r="AN169" s="10" t="str">
        <f t="shared" si="103"/>
        <v>new JiaYuanPurchase{ ItemID = 10036022,ItemNum = 1, BuyMinZiJin = 33654,BuyMaxZiJin = 67308},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LOOKUP(L170,[2]ItemProto!$C$260:$C$301,[2]ItemProto!$O$260:$O$301)</f>
        <v>2750</v>
      </c>
      <c r="Z170" s="6"/>
      <c r="AA170" s="1">
        <f>LOOKUP(N170,[2]ItemProto!$C$260:$C$301,[2]ItemProto!$O$260:$O$301)</f>
        <v>2750</v>
      </c>
      <c r="AB170" s="6"/>
      <c r="AC170" s="1">
        <f>LOOKUP(P170,[2]ItemProto!$C$260:$C$301,[2]ItemProto!$O$260:$O$301)</f>
        <v>2750</v>
      </c>
      <c r="AD170" s="6"/>
      <c r="AE170" s="1">
        <f>LOOKUP(R170,[2]ItemProto!$C$260:$C$301,[2]ItemProto!$O$260:$O$301)</f>
        <v>3920</v>
      </c>
      <c r="AF170" s="6"/>
      <c r="AG170" s="1">
        <f t="shared" si="100"/>
        <v>12170</v>
      </c>
      <c r="AH170" s="6"/>
      <c r="AI170" s="1">
        <v>1.5</v>
      </c>
      <c r="AJ170" s="1">
        <v>3</v>
      </c>
      <c r="AK170" s="1">
        <f t="shared" si="101"/>
        <v>18255</v>
      </c>
      <c r="AL170" s="1">
        <f t="shared" si="102"/>
        <v>36510</v>
      </c>
      <c r="AN170" s="10" t="str">
        <f t="shared" si="103"/>
        <v>new JiaYuanPurchase{ ItemID = 10036023,ItemNum = 1, BuyMinZiJin = 18255,BuyMaxZiJin = 36510},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LOOKUP(L171,[2]ItemProto!$C$260:$C$301,[2]ItemProto!$O$260:$O$301)</f>
        <v>8832</v>
      </c>
      <c r="Z171" s="6"/>
      <c r="AA171" s="1">
        <f>LOOKUP(N171,[2]ItemProto!$C$260:$C$301,[2]ItemProto!$O$260:$O$301)</f>
        <v>8832</v>
      </c>
      <c r="AB171" s="6"/>
      <c r="AC171" s="1">
        <f>LOOKUP(P171,[2]ItemProto!$C$260:$C$301,[2]ItemProto!$O$260:$O$301)</f>
        <v>2750</v>
      </c>
      <c r="AD171" s="6"/>
      <c r="AE171" s="1">
        <f>LOOKUP(R171,[2]ItemProto!$C$260:$C$301,[2]ItemProto!$O$260:$O$301)</f>
        <v>2750</v>
      </c>
      <c r="AF171" s="6"/>
      <c r="AG171" s="1">
        <f t="shared" si="100"/>
        <v>23164</v>
      </c>
      <c r="AH171" s="6"/>
      <c r="AI171" s="1">
        <v>1.5</v>
      </c>
      <c r="AJ171" s="1">
        <v>3</v>
      </c>
      <c r="AK171" s="1">
        <f t="shared" si="101"/>
        <v>34746</v>
      </c>
      <c r="AL171" s="1">
        <f t="shared" si="102"/>
        <v>69492</v>
      </c>
      <c r="AN171" s="10" t="str">
        <f t="shared" si="103"/>
        <v>new JiaYuanPurchase{ ItemID = 10036024,ItemNum = 1, BuyMinZiJin = 34746,BuyMaxZiJin = 69492},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LOOKUP(L172,[2]ItemProto!$C$260:$C$301,[2]ItemProto!$O$260:$O$301)</f>
        <v>2750</v>
      </c>
      <c r="Z172" s="6"/>
      <c r="AA172" s="1">
        <f>LOOKUP(N172,[2]ItemProto!$C$260:$C$301,[2]ItemProto!$O$260:$O$301)</f>
        <v>2750</v>
      </c>
      <c r="AB172" s="6"/>
      <c r="AC172" s="1">
        <f>LOOKUP(P172,[2]ItemProto!$C$260:$C$301,[2]ItemProto!$O$260:$O$301)</f>
        <v>2750</v>
      </c>
      <c r="AD172" s="6"/>
      <c r="AE172" s="1">
        <f>LOOKUP(R172,[2]ItemProto!$C$260:$C$301,[2]ItemProto!$O$260:$O$301)</f>
        <v>1833</v>
      </c>
      <c r="AF172" s="6"/>
      <c r="AG172" s="1">
        <f t="shared" si="100"/>
        <v>10083</v>
      </c>
      <c r="AH172" s="6"/>
      <c r="AI172" s="1">
        <v>1.5</v>
      </c>
      <c r="AJ172" s="1">
        <v>3</v>
      </c>
      <c r="AK172" s="1">
        <f t="shared" si="101"/>
        <v>15125</v>
      </c>
      <c r="AL172" s="1">
        <f t="shared" si="102"/>
        <v>30249</v>
      </c>
      <c r="AN172" s="10" t="str">
        <f t="shared" si="103"/>
        <v>new JiaYuanPurchase{ ItemID = 10036025,ItemNum = 1, BuyMinZiJin = 15125,BuyMaxZiJin = 30249},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LOOKUP(L173,[2]ItemProto!$C$260:$C$301,[2]ItemProto!$O$260:$O$301)</f>
        <v>11000</v>
      </c>
      <c r="Z173" s="6"/>
      <c r="AA173" s="1">
        <f>LOOKUP(N173,[2]ItemProto!$C$260:$C$301,[2]ItemProto!$O$260:$O$301)</f>
        <v>11000</v>
      </c>
      <c r="AB173" s="6"/>
      <c r="AC173" s="1">
        <f>LOOKUP(P173,[2]ItemProto!$C$260:$C$301,[2]ItemProto!$O$260:$O$301)</f>
        <v>7378</v>
      </c>
      <c r="AD173" s="6"/>
      <c r="AE173" s="1">
        <f>LOOKUP(R173,[2]ItemProto!$C$260:$C$301,[2]ItemProto!$O$260:$O$301)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LOOKUP(L174,[2]ItemProto!$C$260:$C$301,[2]ItemProto!$O$260:$O$301)</f>
        <v>2750</v>
      </c>
      <c r="Z174" s="6"/>
      <c r="AA174" s="1">
        <f>LOOKUP(N174,[2]ItemProto!$C$260:$C$301,[2]ItemProto!$O$260:$O$301)</f>
        <v>2750</v>
      </c>
      <c r="AB174" s="6"/>
      <c r="AC174" s="1">
        <f>LOOKUP(P174,[2]ItemProto!$C$260:$C$301,[2]ItemProto!$O$260:$O$301)</f>
        <v>2750</v>
      </c>
      <c r="AD174" s="6"/>
      <c r="AE174" s="1">
        <f>LOOKUP(R174,[2]ItemProto!$C$260:$C$301,[2]ItemProto!$O$260:$O$301)</f>
        <v>7378</v>
      </c>
      <c r="AF174" s="6"/>
      <c r="AG174" s="1">
        <f t="shared" si="100"/>
        <v>15628</v>
      </c>
      <c r="AH174" s="6"/>
      <c r="AI174" s="1">
        <v>1.5</v>
      </c>
      <c r="AJ174" s="1">
        <v>3</v>
      </c>
      <c r="AK174" s="1">
        <f t="shared" si="101"/>
        <v>23442</v>
      </c>
      <c r="AL174" s="1">
        <f t="shared" si="102"/>
        <v>46884</v>
      </c>
      <c r="AN174" s="10" t="str">
        <f t="shared" si="103"/>
        <v>new JiaYuanPurchase{ ItemID = 10036027,ItemNum = 1, BuyMinZiJin = 23442,BuyMaxZiJin = 46884},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LOOKUP(L175,[2]ItemProto!$C$260:$C$301,[2]ItemProto!$O$260:$O$301)</f>
        <v>6080</v>
      </c>
      <c r="Z175" s="6"/>
      <c r="AA175" s="1">
        <f>LOOKUP(N175,[2]ItemProto!$C$260:$C$301,[2]ItemProto!$O$260:$O$301)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LOOKUP(L176,[2]ItemProto!$C$260:$C$301,[2]ItemProto!$O$260:$O$301)</f>
        <v>6080</v>
      </c>
      <c r="Z176" s="6"/>
      <c r="AA176" s="1">
        <f>LOOKUP(N176,[2]ItemProto!$C$260:$C$301,[2]ItemProto!$O$260:$O$301)</f>
        <v>3920</v>
      </c>
      <c r="AB176" s="6"/>
      <c r="AC176" s="1">
        <f>LOOKUP(P176,[2]ItemProto!$C$260:$C$301,[2]ItemProto!$O$260:$O$301)</f>
        <v>4930</v>
      </c>
      <c r="AD176" s="6"/>
      <c r="AE176" s="1">
        <f>LOOKUP(R176,[2]ItemProto!$C$260:$C$301,[2]ItemProto!$O$260:$O$301)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LOOKUP(L177,[2]ItemProto!$C$260:$C$301,[2]ItemProto!$O$260:$O$301)</f>
        <v>7378</v>
      </c>
      <c r="Z177" s="6"/>
      <c r="AA177" s="1">
        <f>LOOKUP(N177,[2]ItemProto!$C$260:$C$301,[2]ItemProto!$O$260:$O$301)</f>
        <v>7378</v>
      </c>
      <c r="AB177" s="6"/>
      <c r="AC177" s="1">
        <f>LOOKUP(P177,[2]ItemProto!$C$260:$C$301,[2]ItemProto!$O$260:$O$301)</f>
        <v>2392</v>
      </c>
      <c r="AD177" s="6"/>
      <c r="AE177" s="1">
        <f>LOOKUP(R177,[2]ItemProto!$C$260:$C$301,[2]ItemProto!$O$260:$O$301)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LOOKUP(L178,[2]ItemProto!$C$260:$C$301,[2]ItemProto!$O$260:$O$301)</f>
        <v>1232</v>
      </c>
      <c r="Z178" s="6"/>
      <c r="AA178" s="1">
        <f>LOOKUP(N178,[2]ItemProto!$C$260:$C$301,[2]ItemProto!$O$260:$O$301)</f>
        <v>1232</v>
      </c>
      <c r="AB178" s="6"/>
      <c r="AC178" s="1">
        <f>LOOKUP(P178,[2]ItemProto!$C$260:$C$301,[2]ItemProto!$O$260:$O$301)</f>
        <v>400</v>
      </c>
      <c r="AD178" s="6"/>
      <c r="AE178" s="1">
        <f>LOOKUP(R178,[2]ItemProto!$C$260:$C$301,[2]ItemProto!$O$260:$O$301)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LOOKUP(L179,[2]ItemProto!$C$260:$C$301,[2]ItemProto!$O$260:$O$301)</f>
        <v>2750</v>
      </c>
      <c r="Z179" s="6"/>
      <c r="AA179" s="1">
        <f>LOOKUP(N179,[2]ItemProto!$C$260:$C$301,[2]ItemProto!$O$260:$O$301)</f>
        <v>2750</v>
      </c>
      <c r="AB179" s="6"/>
      <c r="AC179" s="1">
        <f>LOOKUP(P179,[2]ItemProto!$C$260:$C$301,[2]ItemProto!$O$260:$O$301)</f>
        <v>1833</v>
      </c>
      <c r="AD179" s="6"/>
      <c r="AE179" s="1">
        <f>LOOKUP(R179,[2]ItemProto!$C$260:$C$301,[2]ItemProto!$O$260:$O$301)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LOOKUP(L180,[2]ItemProto!$C$260:$C$301,[2]ItemProto!$O$260:$O$301)</f>
        <v>2750</v>
      </c>
      <c r="Z180" s="6"/>
      <c r="AA180" s="1">
        <f>LOOKUP(N180,[2]ItemProto!$C$260:$C$301,[2]ItemProto!$O$260:$O$301)</f>
        <v>2750</v>
      </c>
      <c r="AB180" s="6"/>
      <c r="AC180" s="1">
        <f>LOOKUP(P180,[2]ItemProto!$C$260:$C$301,[2]ItemProto!$O$260:$O$301)</f>
        <v>2750</v>
      </c>
      <c r="AD180" s="6"/>
      <c r="AE180" s="1">
        <f>LOOKUP(R180,[2]ItemProto!$C$260:$C$301,[2]ItemProto!$O$260:$O$301)</f>
        <v>2750</v>
      </c>
      <c r="AF180" s="6"/>
      <c r="AG180" s="1">
        <f t="shared" si="100"/>
        <v>11000</v>
      </c>
      <c r="AH180" s="6"/>
      <c r="AI180" s="1">
        <v>1.5</v>
      </c>
      <c r="AJ180" s="1">
        <v>3</v>
      </c>
      <c r="AK180" s="1">
        <f t="shared" si="101"/>
        <v>16500</v>
      </c>
      <c r="AL180" s="1">
        <f t="shared" si="102"/>
        <v>33000</v>
      </c>
      <c r="AN180" s="10" t="str">
        <f t="shared" si="103"/>
        <v>new JiaYuanPurchase{ ItemID = 10036033,ItemNum = 1, BuyMinZiJin = 16500,BuyMaxZiJin = 33000},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LOOKUP(L181,[2]ItemProto!$C$260:$C$301,[2]ItemProto!$O$260:$O$301)</f>
        <v>2750</v>
      </c>
      <c r="Z181" s="6"/>
      <c r="AA181" s="1">
        <f>LOOKUP(N181,[2]ItemProto!$C$260:$C$301,[2]ItemProto!$O$260:$O$301)</f>
        <v>2750</v>
      </c>
      <c r="AB181" s="6"/>
      <c r="AC181" s="1">
        <f>LOOKUP(P181,[2]ItemProto!$C$260:$C$301,[2]ItemProto!$O$260:$O$301)</f>
        <v>2750</v>
      </c>
      <c r="AD181" s="6"/>
      <c r="AE181" s="1"/>
      <c r="AF181" s="6"/>
      <c r="AG181" s="1">
        <f t="shared" si="100"/>
        <v>8250</v>
      </c>
      <c r="AH181" s="6"/>
      <c r="AI181" s="1">
        <v>1.5</v>
      </c>
      <c r="AJ181" s="1">
        <v>3</v>
      </c>
      <c r="AK181" s="1">
        <f t="shared" si="101"/>
        <v>12375</v>
      </c>
      <c r="AL181" s="1">
        <f t="shared" si="102"/>
        <v>24750</v>
      </c>
      <c r="AN181" s="10" t="str">
        <f t="shared" si="103"/>
        <v>new JiaYuanPurchase{ ItemID = 10036034,ItemNum = 1, BuyMinZiJin = 12375,BuyMaxZiJin = 24750},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LOOKUP(L182,[2]ItemProto!$C$260:$C$301,[2]ItemProto!$O$260:$O$301)</f>
        <v>4930</v>
      </c>
      <c r="Z182" s="6"/>
      <c r="AA182" s="1">
        <f>LOOKUP(N182,[2]ItemProto!$C$260:$C$301,[2]ItemProto!$O$260:$O$301)</f>
        <v>3042</v>
      </c>
      <c r="AB182" s="6"/>
      <c r="AC182" s="1">
        <f>LOOKUP(P182,[2]ItemProto!$C$260:$C$301,[2]ItemProto!$O$260:$O$301)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0" t="s">
        <v>90</v>
      </c>
      <c r="AW2" s="150"/>
      <c r="AX2" s="150"/>
      <c r="AY2" s="150"/>
      <c r="AZ2" s="150"/>
      <c r="BA2" s="150"/>
      <c r="BB2" s="150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2">
        <f>C2</f>
        <v>1</v>
      </c>
      <c r="I2" s="1">
        <f>E2</f>
        <v>100000</v>
      </c>
      <c r="J2" s="1">
        <f>F2</f>
        <v>300000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10000150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10000152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2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2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2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2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abSelected="1" topLeftCell="A94" workbookViewId="0">
      <selection activeCell="G110" sqref="G110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/>
    <row r="119" spans="3:5" ht="20.100000000000001" customHeight="1" x14ac:dyDescent="0.2"/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2023-08-10T14:06:05Z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