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B08EFF2-32B6-4E4C-A7F7-BBD70AAA3CD9}" xr6:coauthVersionLast="47" xr6:coauthVersionMax="47" xr10:uidLastSave="{00000000-0000-0000-0000-000000000000}"/>
  <bookViews>
    <workbookView xWindow="-120" yWindow="-120" windowWidth="29040" windowHeight="15840" firstSheet="8" activeTab="17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B41" i="18" l="1"/>
  <c r="B40" i="18"/>
  <c r="B39" i="18"/>
  <c r="B43" i="18"/>
  <c r="B44" i="18"/>
  <c r="B45" i="18"/>
  <c r="B46" i="18"/>
  <c r="B47" i="18"/>
  <c r="B48" i="18"/>
  <c r="B42" i="18"/>
  <c r="E40" i="18"/>
  <c r="E41" i="18"/>
  <c r="E42" i="18"/>
  <c r="E43" i="18"/>
  <c r="E44" i="18"/>
  <c r="E45" i="18"/>
  <c r="E46" i="18"/>
  <c r="E47" i="18"/>
  <c r="E48" i="18"/>
  <c r="E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39" i="18"/>
  <c r="D3" i="18" l="1"/>
  <c r="D4" i="18"/>
  <c r="D5" i="18"/>
  <c r="D6" i="18"/>
  <c r="D7" i="18"/>
  <c r="D8" i="18"/>
  <c r="D9" i="18"/>
  <c r="D10" i="18"/>
  <c r="D11" i="18"/>
  <c r="D2" i="18"/>
  <c r="E2" i="18"/>
  <c r="AA87" i="15" l="1"/>
  <c r="AA88" i="15"/>
  <c r="Z67" i="15" l="1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BJ33" i="5"/>
  <c r="BL33" i="5"/>
  <c r="BJ34" i="5"/>
  <c r="BL34" i="5"/>
  <c r="BL32" i="5"/>
  <c r="BJ32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D15" i="18" l="1"/>
  <c r="D16" i="18"/>
  <c r="D17" i="18"/>
  <c r="D18" i="18"/>
  <c r="D19" i="18"/>
  <c r="D20" i="18"/>
  <c r="D21" i="18"/>
  <c r="D22" i="18"/>
  <c r="D23" i="18"/>
  <c r="D24" i="18"/>
  <c r="D27" i="18" l="1"/>
  <c r="D34" i="18"/>
  <c r="D30" i="18" l="1"/>
  <c r="D29" i="18"/>
  <c r="D32" i="18"/>
  <c r="D28" i="18"/>
  <c r="D31" i="18"/>
  <c r="D36" i="18"/>
  <c r="D33" i="18"/>
  <c r="D35" i="18"/>
  <c r="D13" i="23" l="1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G2" i="18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AA89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E22" i="18" l="1"/>
  <c r="E34" i="18"/>
  <c r="H9" i="18"/>
  <c r="G9" i="18"/>
  <c r="F9" i="18"/>
  <c r="E16" i="18"/>
  <c r="E28" i="18"/>
  <c r="H3" i="18"/>
  <c r="G3" i="18"/>
  <c r="F3" i="18"/>
  <c r="E24" i="18"/>
  <c r="E36" i="18"/>
  <c r="H11" i="18"/>
  <c r="G11" i="18"/>
  <c r="F11" i="18"/>
  <c r="E23" i="18"/>
  <c r="E35" i="18"/>
  <c r="H10" i="18"/>
  <c r="G10" i="18"/>
  <c r="F10" i="18"/>
  <c r="E21" i="18"/>
  <c r="E33" i="18"/>
  <c r="H8" i="18"/>
  <c r="G8" i="18"/>
  <c r="F8" i="18"/>
  <c r="E20" i="18"/>
  <c r="E32" i="18"/>
  <c r="H7" i="18"/>
  <c r="G7" i="18"/>
  <c r="F7" i="18"/>
  <c r="E19" i="18"/>
  <c r="E31" i="18"/>
  <c r="H6" i="18"/>
  <c r="G6" i="18"/>
  <c r="F6" i="18"/>
  <c r="E18" i="18"/>
  <c r="E30" i="18"/>
  <c r="H5" i="18"/>
  <c r="G5" i="18"/>
  <c r="F5" i="18"/>
  <c r="E17" i="18"/>
  <c r="E29" i="18"/>
  <c r="H4" i="18"/>
  <c r="G4" i="18"/>
  <c r="F4" i="18"/>
  <c r="G15" i="18"/>
  <c r="G27" i="18"/>
  <c r="F2" i="18"/>
  <c r="E15" i="18"/>
  <c r="E27" i="18"/>
  <c r="H2" i="18"/>
  <c r="X97" i="15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F22" i="18" l="1"/>
  <c r="F34" i="18"/>
  <c r="G22" i="18"/>
  <c r="G34" i="18"/>
  <c r="F16" i="18"/>
  <c r="F28" i="18"/>
  <c r="G16" i="18"/>
  <c r="G28" i="18"/>
  <c r="F24" i="18"/>
  <c r="F36" i="18"/>
  <c r="G24" i="18"/>
  <c r="G36" i="18"/>
  <c r="F23" i="18"/>
  <c r="F35" i="18"/>
  <c r="G23" i="18"/>
  <c r="G35" i="18"/>
  <c r="F21" i="18"/>
  <c r="F33" i="18"/>
  <c r="G21" i="18"/>
  <c r="G33" i="18"/>
  <c r="F20" i="18"/>
  <c r="F32" i="18"/>
  <c r="G20" i="18"/>
  <c r="G32" i="18"/>
  <c r="F19" i="18"/>
  <c r="F31" i="18"/>
  <c r="G19" i="18"/>
  <c r="G31" i="18"/>
  <c r="F18" i="18"/>
  <c r="F30" i="18"/>
  <c r="G18" i="18"/>
  <c r="G30" i="18"/>
  <c r="F17" i="18"/>
  <c r="F29" i="18"/>
  <c r="G17" i="18"/>
  <c r="G29" i="18"/>
  <c r="F15" i="18"/>
  <c r="F27" i="18"/>
  <c r="AO27" i="5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B7" i="17"/>
  <c r="D6" i="17"/>
  <c r="T97" i="20"/>
  <c r="Q94" i="20"/>
  <c r="Q99" i="20"/>
  <c r="T102" i="20"/>
  <c r="Z12" i="5"/>
  <c r="Y13" i="5"/>
  <c r="G5" i="17"/>
  <c r="Q3" i="17" s="1"/>
  <c r="C6" i="17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I9" i="5" l="1"/>
  <c r="AY8" i="5"/>
  <c r="AL21" i="5"/>
  <c r="AL23" i="5"/>
  <c r="X4" i="17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I10" i="5" l="1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AI11" i="5" l="1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AI12" i="5" l="1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I13" i="5" l="1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AI14" i="5" l="1"/>
  <c r="AY13" i="5"/>
  <c r="R13" i="5"/>
  <c r="B13" i="17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AI15" i="5" l="1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AI16" i="5" l="1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AI18" i="5" l="1"/>
  <c r="AY17" i="5"/>
  <c r="F15" i="17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AI21" i="5" l="1"/>
  <c r="AY20" i="5"/>
  <c r="G18" i="17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B23" i="17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AI26" i="5" l="1"/>
  <c r="AY25" i="5"/>
  <c r="G23" i="17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8" i="7"/>
  <c r="AN78" i="7"/>
  <c r="AV76" i="7"/>
  <c r="AN76" i="7"/>
  <c r="AV77" i="7"/>
  <c r="AN77" i="7"/>
  <c r="AV75" i="7"/>
  <c r="AN75" i="7"/>
  <c r="AX31" i="7"/>
  <c r="AX43" i="7"/>
  <c r="AX38" i="7"/>
  <c r="AX37" i="7"/>
  <c r="AX30" i="7"/>
  <c r="AX36" i="7"/>
  <c r="AX32" i="7"/>
  <c r="AX24" i="7"/>
  <c r="AX76" i="7"/>
  <c r="AX25" i="7"/>
  <c r="AX78" i="7"/>
  <c r="AX41" i="7"/>
  <c r="AX20" i="7"/>
  <c r="AX18" i="7"/>
  <c r="AX19" i="7"/>
  <c r="AX44" i="7"/>
  <c r="AX77" i="7"/>
  <c r="AX75" i="7"/>
  <c r="AX35" i="7"/>
  <c r="AX17" i="7"/>
  <c r="AX42" i="7"/>
  <c r="AX29" i="7"/>
  <c r="AX23" i="7"/>
  <c r="AX26" i="7"/>
  <c r="AQ30" i="7"/>
  <c r="AQ75" i="7"/>
  <c r="AQ42" i="7"/>
  <c r="AQ17" i="7"/>
  <c r="AQ43" i="7"/>
  <c r="AQ44" i="7"/>
  <c r="AQ38" i="7"/>
  <c r="AQ77" i="7"/>
  <c r="AQ24" i="7"/>
  <c r="AQ76" i="7"/>
  <c r="AQ36" i="7"/>
  <c r="AQ18" i="7"/>
  <c r="AQ20" i="7"/>
  <c r="AQ25" i="7"/>
  <c r="AQ41" i="7"/>
  <c r="AQ29" i="7"/>
  <c r="AQ37" i="7"/>
  <c r="AQ26" i="7"/>
  <c r="AQ32" i="7"/>
  <c r="AQ19" i="7"/>
  <c r="AQ78" i="7"/>
  <c r="AQ31" i="7"/>
  <c r="AQ23" i="7"/>
  <c r="AQ35" i="7"/>
  <c r="AY78" i="7"/>
  <c r="AY41" i="7"/>
  <c r="AY25" i="7"/>
  <c r="AY42" i="7"/>
  <c r="AY32" i="7"/>
  <c r="AY30" i="7"/>
  <c r="AY18" i="7"/>
  <c r="AY35" i="7"/>
  <c r="AY26" i="7"/>
  <c r="AY31" i="7"/>
  <c r="AY17" i="7"/>
  <c r="AY44" i="7"/>
  <c r="AY37" i="7"/>
  <c r="AY75" i="7"/>
  <c r="AY76" i="7"/>
  <c r="AY77" i="7"/>
  <c r="AY19" i="7"/>
  <c r="AY36" i="7"/>
  <c r="AY43" i="7"/>
  <c r="AY20" i="7"/>
  <c r="AY38" i="7"/>
  <c r="AY29" i="7"/>
  <c r="AY23" i="7"/>
  <c r="AY24" i="7"/>
  <c r="AP17" i="7"/>
  <c r="AP24" i="7"/>
  <c r="AP18" i="7"/>
  <c r="AP42" i="7"/>
  <c r="AP41" i="7"/>
  <c r="AP20" i="7"/>
  <c r="AP30" i="7"/>
  <c r="AP31" i="7"/>
  <c r="AP43" i="7"/>
  <c r="AP75" i="7"/>
  <c r="AP77" i="7"/>
  <c r="AP25" i="7"/>
  <c r="AP26" i="7"/>
  <c r="AP36" i="7"/>
  <c r="AP38" i="7"/>
  <c r="AP37" i="7"/>
  <c r="AP19" i="7"/>
  <c r="AP44" i="7"/>
  <c r="AP76" i="7"/>
  <c r="AP35" i="7"/>
  <c r="AP29" i="7"/>
  <c r="AP32" i="7"/>
  <c r="AP23" i="7"/>
  <c r="AP78" i="7"/>
  <c r="AV38" i="7"/>
  <c r="AV30" i="7"/>
  <c r="AV18" i="7"/>
  <c r="AV37" i="7"/>
  <c r="AV25" i="7"/>
  <c r="AV20" i="7"/>
  <c r="AV36" i="7"/>
  <c r="AV32" i="7"/>
  <c r="AV41" i="7"/>
  <c r="AV19" i="7"/>
  <c r="AV26" i="7"/>
  <c r="AV17" i="7"/>
  <c r="AV29" i="7"/>
  <c r="AV24" i="7"/>
  <c r="AV31" i="7"/>
  <c r="AV44" i="7"/>
  <c r="AV42" i="7"/>
  <c r="AV43" i="7"/>
  <c r="AV23" i="7"/>
  <c r="AV35" i="7"/>
  <c r="AO75" i="7"/>
  <c r="AO78" i="7"/>
  <c r="AO26" i="7"/>
  <c r="AO76" i="7"/>
  <c r="AO41" i="7"/>
  <c r="AO18" i="7"/>
  <c r="AO30" i="7"/>
  <c r="AO17" i="7"/>
  <c r="AO32" i="7"/>
  <c r="AO38" i="7"/>
  <c r="AO37" i="7"/>
  <c r="AO35" i="7"/>
  <c r="AO77" i="7"/>
  <c r="AO36" i="7"/>
  <c r="AO31" i="7"/>
  <c r="AO25" i="7"/>
  <c r="AO24" i="7"/>
  <c r="AO43" i="7"/>
  <c r="AO19" i="7"/>
  <c r="AO29" i="7"/>
  <c r="AO44" i="7"/>
  <c r="AO42" i="7"/>
  <c r="AO23" i="7"/>
  <c r="AO20" i="7"/>
  <c r="AW37" i="7"/>
  <c r="AW75" i="7"/>
  <c r="AW38" i="7"/>
  <c r="AW32" i="7"/>
  <c r="AW43" i="7"/>
  <c r="AW35" i="7"/>
  <c r="AW17" i="7"/>
  <c r="AW77" i="7"/>
  <c r="AW44" i="7"/>
  <c r="AW76" i="7"/>
  <c r="AW29" i="7"/>
  <c r="AW30" i="7"/>
  <c r="AW36" i="7"/>
  <c r="AW42" i="7"/>
  <c r="AW20" i="7"/>
  <c r="AW19" i="7"/>
  <c r="AW26" i="7"/>
  <c r="AW18" i="7"/>
  <c r="AW24" i="7"/>
  <c r="AW31" i="7"/>
  <c r="AW25" i="7"/>
  <c r="AW78" i="7"/>
  <c r="AW23" i="7"/>
  <c r="AW41" i="7"/>
  <c r="AN38" i="7"/>
  <c r="AN35" i="7"/>
  <c r="AN25" i="7"/>
  <c r="AN36" i="7"/>
  <c r="AN42" i="7"/>
  <c r="AN43" i="7"/>
  <c r="AN18" i="7"/>
  <c r="AN24" i="7"/>
  <c r="AN20" i="7"/>
  <c r="AN17" i="7"/>
  <c r="AN29" i="7"/>
  <c r="AN30" i="7"/>
  <c r="AN26" i="7"/>
  <c r="AN31" i="7"/>
  <c r="AN32" i="7"/>
  <c r="AN37" i="7"/>
  <c r="AN19" i="7"/>
  <c r="AN44" i="7"/>
  <c r="AN23" i="7"/>
  <c r="AN4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<sst xmlns="http://schemas.openxmlformats.org/spreadsheetml/2006/main" count="5156" uniqueCount="2882">
  <si>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</si>
  <si>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</si>
  <si>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</si>
  <si>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</si>
  <si>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</si>
  <si>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</si>
  <si>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</si>
  <si>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</si>
  <si>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</si>
  <si>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</si>
  <si>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</si>
  <si>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</si>
  <si>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</si>
  <si>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</si>
  <si>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</si>
  <si>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</si>
  <si>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</si>
  <si>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</si>
  <si>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</si>
  <si>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</si>
  <si>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</si>
  <si>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</si>
  <si>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</si>
  <si>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</si>
  <si>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</si>
  <si>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</si>
  <si>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</si>
  <si>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</si>
  <si>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</si>
  <si>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</si>
  <si>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</si>
  <si>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</si>
  <si>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</si>
  <si>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</si>
  <si>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</si>
  <si>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</si>
  <si>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</si>
  <si>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</si>
  <si>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</si>
  <si>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</si>
  <si>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</si>
  <si>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</si>
  <si>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</si>
  <si>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</si>
  <si>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</si>
  <si>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</si>
  <si>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</si>
  <si>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</si>
  <si>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</si>
  <si>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</si>
  <si>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</si>
  <si>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</si>
  <si>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</si>
  <si>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</si>
  <si>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</si>
  <si>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</si>
  <si>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</si>
  <si>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</si>
  <si>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</si>
  <si>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</si>
  <si>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</si>
  <si>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</si>
  <si>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</si>
  <si>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</si>
  <si>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</si>
  <si>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</si>
  <si>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</si>
  <si>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</si>
  <si>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</si>
  <si>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</si>
  <si>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</si>
  <si>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</si>
  <si>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</si>
  <si>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</si>
  <si>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</si>
  <si>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</si>
  <si>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</si>
  <si>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</si>
  <si>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</si>
  <si>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</si>
  <si>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</si>
  <si>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</si>
  <si>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</si>
  <si>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</si>
  <si>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</si>
  <si>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</si>
  <si>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</si>
  <si>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</si>
  <si>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</si>
  <si>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</si>
  <si>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</si>
  <si>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</si>
  <si>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</si>
  <si>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</si>
  <si>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</si>
  <si>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</si>
  <si>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</si>
  <si>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</si>
  <si>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</si>
  <si>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</si>
  <si>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</si>
  <si>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</si>
  <si>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</si>
  <si>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</si>
  <si>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</si>
  <si>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</si>
  <si>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</si>
  <si>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</si>
  <si>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</si>
  <si>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</si>
  <si>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</si>
  <si>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</si>
  <si>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</si>
  <si>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</si>
  <si>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</si>
  <si>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</si>
  <si>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</si>
  <si>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</si>
  <si>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</si>
  <si>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</si>
  <si>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</si>
  <si>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</si>
  <si>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</si>
  <si>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</si>
  <si>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</si>
  <si>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</si>
  <si>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</si>
  <si>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</si>
  <si>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</si>
  <si>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</si>
  <si>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</si>
  <si>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</si>
  <si>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</si>
  <si>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</si>
  <si>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</si>
  <si>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</si>
  <si>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</si>
  <si>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</si>
  <si>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</si>
  <si>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</si>
  <si>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</si>
  <si>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</si>
  <si>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</si>
  <si>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</si>
  <si>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</si>
  <si>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</si>
  <si>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</si>
  <si>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</si>
  <si>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</si>
  <si>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</si>
  <si>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</si>
  <si>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</si>
  <si>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</si>
  <si>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</si>
  <si>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</si>
  <si>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</si>
  <si>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</si>
  <si>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</si>
  <si>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</si>
  <si>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</si>
  <si>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</si>
  <si>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</si>
  <si>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</si>
  <si>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</si>
  <si>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</si>
  <si>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</si>
  <si>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</si>
  <si>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</si>
  <si>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</si>
  <si>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</si>
  <si>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</si>
  <si>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</si>
  <si>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</si>
  <si>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</si>
  <si>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</si>
  <si>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</si>
  <si>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</si>
  <si>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</si>
  <si>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</si>
  <si>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</si>
  <si>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</si>
  <si>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</si>
  <si>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</si>
  <si>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</si>
  <si>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</si>
  <si>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</si>
  <si>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</si>
  <si>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</si>
  <si>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</si>
  <si>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</si>
  <si>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</si>
  <si>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</si>
  <si>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</si>
  <si>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</si>
  <si>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</si>
  <si>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</si>
  <si>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</si>
  <si>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</si>
  <si>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</si>
  <si>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</si>
  <si>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</si>
  <si>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</si>
  <si>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</si>
  <si>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</si>
  <si>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</si>
  <si>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</si>
  <si>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</si>
  <si>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</si>
  <si>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</si>
  <si>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</si>
  <si>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</si>
  <si>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</si>
  <si>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</si>
  <si>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</si>
  <si>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</si>
  <si>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</si>
  <si>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</si>
  <si>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</si>
  <si>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</si>
  <si>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</si>
  <si>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</si>
  <si>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</si>
  <si>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</si>
  <si>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</si>
  <si>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</si>
  <si>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</si>
  <si>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</si>
  <si>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</si>
  <si>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</si>
  <si>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</si>
  <si>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</si>
  <si>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</si>
  <si>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</si>
  <si>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</si>
  <si>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</si>
  <si>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</si>
  <si>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</si>
  <si>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</si>
  <si>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</si>
  <si>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</si>
  <si>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</si>
  <si>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</si>
  <si>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</si>
  <si>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</si>
  <si>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</si>
  <si>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</si>
  <si>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</si>
  <si>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</si>
  <si>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</si>
  <si>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</si>
  <si>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</si>
  <si>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</si>
  <si>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</si>
  <si>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</si>
  <si>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</si>
  <si>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</si>
  <si>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</si>
  <si>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</si>
  <si>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</si>
  <si>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</si>
  <si>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</si>
  <si>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</si>
  <si>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</si>
  <si>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</si>
  <si>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</si>
  <si>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</si>
  <si>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</si>
  <si>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</si>
  <si>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</si>
  <si>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</si>
  <si>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</si>
  <si>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</si>
  <si>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</si>
  <si>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</si>
  <si>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</si>
  <si>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</si>
  <si>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</si>
  <si>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</si>
  <si>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</si>
  <si>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</si>
  <si>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</si>
  <si>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</si>
  <si>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</si>
  <si>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</si>
  <si>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</si>
  <si>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</si>
  <si>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</si>
  <si>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</si>
  <si>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</si>
  <si>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</si>
  <si>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</si>
  <si>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</si>
  <si>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</si>
  <si>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</si>
  <si>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</si>
  <si>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</si>
  <si>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</si>
  <si>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</si>
  <si>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</si>
  <si>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</si>
  <si>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</si>
  <si>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</si>
  <si>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</si>
  <si>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</si>
  <si>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</si>
  <si>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</si>
  <si>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</si>
  <si>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</si>
  <si>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</si>
  <si>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</si>
  <si>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</si>
  <si>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</si>
  <si>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</si>
  <si>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</si>
  <si>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</si>
  <si>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</si>
  <si>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</si>
  <si>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</si>
  <si>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</si>
  <si>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</si>
  <si>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</si>
  <si>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</si>
  <si>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</si>
  <si>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</si>
  <si>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</si>
  <si>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</si>
  <si>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</si>
  <si>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</si>
  <si>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</si>
  <si>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</si>
  <si>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</si>
  <si>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</si>
  <si>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</si>
  <si>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</si>
  <si>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</si>
  <si>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</si>
  <si>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</si>
  <si>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</si>
  <si>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</si>
  <si>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</si>
  <si>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</si>
  <si>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</si>
  <si>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</si>
  <si>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</si>
  <si>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</si>
  <si>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</si>
  <si>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</si>
  <si>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</si>
  <si>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</si>
  <si>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</si>
  <si>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</si>
  <si>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</si>
  <si>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</si>
  <si>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</si>
  <si>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</si>
  <si>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</si>
  <si>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</si>
  <si>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</si>
  <si>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</si>
  <si>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</si>
  <si>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</si>
  <si>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</si>
  <si>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</si>
  <si>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</si>
  <si>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</si>
  <si>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</si>
  <si>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</si>
  <si>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</si>
  <si>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</si>
  <si>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</si>
  <si>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</si>
  <si>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</si>
  <si>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</si>
  <si>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</si>
  <si>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</si>
  <si>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</si>
  <si>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</si>
  <si>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</si>
  <si>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</si>
  <si>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</si>
  <si>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</si>
  <si>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</si>
  <si>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</si>
  <si>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</si>
  <si>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</si>
  <si>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</si>
  <si>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</si>
  <si>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</si>
  <si>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</si>
  <si>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</si>
  <si>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</si>
  <si>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</si>
  <si>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</si>
  <si>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</si>
  <si>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</si>
  <si>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</si>
  <si>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</si>
  <si>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</si>
  <si>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</si>
  <si>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</si>
  <si>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</si>
  <si>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</si>
  <si>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</si>
  <si>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</si>
  <si>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</si>
  <si>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</si>
  <si>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</si>
  <si>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</si>
  <si>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</si>
  <si>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</si>
  <si>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</si>
  <si>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</si>
  <si>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</si>
  <si>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</si>
  <si>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</si>
  <si>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</si>
  <si>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</si>
  <si>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</si>
  <si>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</si>
  <si>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</si>
  <si>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</si>
  <si>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</si>
  <si>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</si>
  <si>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</si>
  <si>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</si>
  <si>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</si>
  <si>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</si>
  <si>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</si>
  <si>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</si>
  <si>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</si>
  <si>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</si>
  <si>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</si>
  <si>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</si>
  <si>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</si>
  <si>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</si>
  <si>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</si>
  <si>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</si>
  <si>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</si>
  <si>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</si>
  <si>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</si>
  <si>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</si>
  <si>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</si>
  <si>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</si>
  <si>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</si>
  <si>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</si>
  <si>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</si>
  <si>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</si>
  <si>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</si>
  <si>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</si>
  <si>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</si>
  <si>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</si>
  <si>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</si>
  <si>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</si>
  <si>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</si>
  <si>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</si>
  <si>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</si>
  <si>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</si>
  <si>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</si>
  <si>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</si>
  <si>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</si>
  <si>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</si>
  <si>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</si>
  <si>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</si>
  <si>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</si>
  <si>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</si>
  <si>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</si>
  <si>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</si>
  <si>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</si>
  <si>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</si>
  <si>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</si>
  <si>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</si>
  <si>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</si>
  <si>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</si>
  <si>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</si>
  <si>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</si>
  <si>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</si>
  <si>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</si>
  <si>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</si>
  <si>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</si>
  <si>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</si>
  <si>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</si>
  <si>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</si>
  <si>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</si>
  <si>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</si>
  <si>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</si>
  <si>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</si>
  <si>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</si>
  <si>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</si>
  <si>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</si>
  <si>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</si>
  <si>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</si>
  <si>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</si>
  <si>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</si>
  <si>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</si>
  <si>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</si>
  <si>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</si>
  <si>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</si>
  <si>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</si>
  <si>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</si>
  <si>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</si>
  <si>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</si>
  <si>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</si>
  <si>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</si>
  <si>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</si>
  <si>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</si>
  <si>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</si>
  <si>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</si>
  <si>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</si>
  <si>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</si>
  <si>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</si>
  <si>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</si>
  <si>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</si>
  <si>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</si>
  <si>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</si>
  <si>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</si>
  <si>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</si>
  <si>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</si>
  <si>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</si>
  <si>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</si>
  <si>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</si>
  <si>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</si>
  <si>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</si>
  <si>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</si>
  <si>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</si>
  <si>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</si>
  <si>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</si>
  <si>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</si>
  <si>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</si>
  <si>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</si>
  <si>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</si>
  <si>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</si>
  <si>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</si>
  <si>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</si>
  <si>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</si>
  <si>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</si>
  <si>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</si>
  <si>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</si>
  <si>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</si>
  <si>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</si>
  <si>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</si>
  <si>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</si>
  <si>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</si>
  <si>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</si>
  <si>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</si>
  <si>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</si>
  <si>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</si>
  <si>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</si>
  <si>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</si>
  <si>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</si>
  <si>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</si>
  <si>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</si>
  <si>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</si>
  <si>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</si>
  <si>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</si>
  <si>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</si>
  <si>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</si>
  <si>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</si>
  <si>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</si>
  <si>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</si>
  <si>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</si>
  <si>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</si>
  <si>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</si>
  <si>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</si>
  <si>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</si>
  <si>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</si>
  <si>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</si>
  <si>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</si>
  <si>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</si>
  <si>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</si>
  <si>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</si>
  <si>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</si>
  <si>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</si>
  <si>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</si>
  <si>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</si>
  <si>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</si>
  <si>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</si>
  <si>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</si>
  <si>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</si>
  <si>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</si>
  <si>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</si>
  <si>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</si>
  <si>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</si>
  <si>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</si>
  <si>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</si>
  <si>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</si>
  <si>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</si>
  <si>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</si>
  <si>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</si>
  <si>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</si>
  <si>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</si>
  <si>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</si>
  <si>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</si>
  <si>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</si>
  <si>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</si>
  <si>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</si>
  <si>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</si>
  <si>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</si>
  <si>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</si>
  <si>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</si>
  <si>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</si>
  <si>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</si>
  <si>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</si>
  <si>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</si>
  <si>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</si>
  <si>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</si>
  <si>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</si>
  <si>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</si>
  <si>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</si>
  <si>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</si>
  <si>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</si>
  <si>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</si>
  <si>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</si>
  <si>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</si>
  <si>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</si>
  <si>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</si>
  <si>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</si>
  <si>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</si>
  <si>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</si>
  <si>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</si>
  <si>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</si>
  <si>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</si>
  <si>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</si>
  <si>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</si>
  <si>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</si>
  <si>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</si>
  <si>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</si>
  <si>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</si>
  <si>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</si>
  <si>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</si>
  <si>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</si>
  <si>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</si>
  <si>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</si>
  <si>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</si>
  <si>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</si>
  <si>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</si>
  <si>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</si>
  <si>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</si>
  <si>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</si>
  <si>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</si>
  <si>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</si>
  <si>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</si>
  <si>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</si>
  <si>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</si>
  <si>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</si>
  <si>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</si>
  <si>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</si>
  <si>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</si>
  <si>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</si>
  <si>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</si>
  <si>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</si>
  <si>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</si>
  <si>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</si>
  <si>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</si>
  <si>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</si>
  <si>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</si>
  <si>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</si>
  <si>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</si>
  <si>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</si>
  <si>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</si>
  <si>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</si>
  <si>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</si>
  <si>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</si>
  <si>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</si>
  <si>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</si>
  <si>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</si>
  <si>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</si>
  <si>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</si>
  <si>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</si>
  <si>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</si>
  <si>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</si>
  <si>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</si>
  <si>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</si>
  <si>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</si>
  <si>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</si>
  <si>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</si>
  <si>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</si>
  <si>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</si>
  <si>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</si>
  <si>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</si>
  <si>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</si>
  <si>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</si>
  <si>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</si>
  <si>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</si>
  <si>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</si>
  <si>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</si>
  <si>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</si>
  <si>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</si>
  <si>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</si>
  <si>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</si>
  <si>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</si>
  <si>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</si>
  <si>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</si>
  <si>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</si>
  <si>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</si>
  <si>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</si>
  <si>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</si>
  <si>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</si>
  <si>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</si>
  <si>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</si>
  <si>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</si>
  <si>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</si>
  <si>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</si>
  <si>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</si>
  <si>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</si>
  <si>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</si>
  <si>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</si>
  <si>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</si>
  <si>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</si>
  <si>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</si>
  <si>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</si>
  <si>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</si>
  <si>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</si>
  <si>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</si>
  <si>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</si>
  <si>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</si>
  <si>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</si>
  <si>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</si>
  <si>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</si>
  <si>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</si>
  <si>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</si>
  <si>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</si>
  <si>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</si>
  <si>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</si>
  <si>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</si>
  <si>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</si>
  <si>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</si>
  <si>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</si>
  <si>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</si>
  <si>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</si>
  <si>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</si>
  <si>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</si>
  <si>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</si>
  <si>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</si>
  <si>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</si>
  <si>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</si>
  <si>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</si>
  <si>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</si>
  <si>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</si>
  <si>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</si>
  <si>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</si>
  <si>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</si>
  <si>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</si>
  <si>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</si>
  <si>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</si>
  <si>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</si>
  <si>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</si>
  <si>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</si>
  <si>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</si>
  <si>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</si>
  <si>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</si>
  <si>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</si>
  <si>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</si>
  <si>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</si>
  <si>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</si>
  <si>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</si>
  <si>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</si>
  <si>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</si>
  <si>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</si>
  <si>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</si>
  <si>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</si>
  <si>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</si>
  <si>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</si>
  <si>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</si>
  <si>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</si>
  <si>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</si>
  <si>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</si>
  <si>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</si>
  <si>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</si>
  <si>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</si>
  <si>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</si>
  <si>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</si>
  <si>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</si>
  <si>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</si>
  <si>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</si>
  <si>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</si>
  <si>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</si>
  <si>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</si>
  <si>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</si>
  <si>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</si>
  <si>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</si>
  <si>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</si>
  <si>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</si>
  <si>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</si>
  <si>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</si>
  <si>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</si>
  <si>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</si>
  <si>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</si>
  <si>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</si>
  <si>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</si>
  <si>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</si>
  <si>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</si>
  <si>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</si>
  <si>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</si>
  <si>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</si>
  <si>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</si>
  <si>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</si>
  <si>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</si>
  <si>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</si>
  <si>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</si>
  <si>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</si>
  <si>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</si>
  <si>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</si>
  <si>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</si>
  <si>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</si>
  <si>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</si>
  <si>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</si>
  <si>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</si>
  <si>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</si>
  <si>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</si>
  <si>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</si>
  <si>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</si>
  <si>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</si>
  <si>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</si>
  <si>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</si>
  <si>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</si>
  <si>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</si>
  <si>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</si>
  <si>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</si>
  <si>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</si>
  <si>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</si>
  <si>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</si>
  <si>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</si>
  <si>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</si>
  <si>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</si>
  <si>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</si>
  <si>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</si>
  <si>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</si>
  <si>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</si>
  <si>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</si>
  <si>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</si>
  <si>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</si>
  <si>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</si>
  <si>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</si>
  <si>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</si>
  <si>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</si>
  <si>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</si>
  <si>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</si>
  <si>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</si>
  <si>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</si>
  <si>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</si>
  <si>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</si>
  <si>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</si>
  <si>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</si>
  <si>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</si>
  <si>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</si>
  <si>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</si>
  <si>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</si>
  <si>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</si>
  <si>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</si>
  <si>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</si>
  <si>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</si>
  <si>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</si>
  <si>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</si>
  <si>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</si>
  <si>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</si>
  <si>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</si>
  <si>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</si>
  <si>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</si>
  <si>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</si>
  <si>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</si>
  <si>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</si>
  <si>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</si>
  <si>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</si>
  <si>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</si>
  <si>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</si>
  <si>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</si>
  <si>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</si>
  <si>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</si>
  <si>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</si>
  <si>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</si>
  <si>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</si>
  <si>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</si>
  <si>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</si>
  <si>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</si>
  <si>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</si>
  <si>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</si>
  <si>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</si>
  <si>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</si>
  <si>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</si>
  <si>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</si>
  <si>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</si>
  <si>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</si>
  <si>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</si>
  <si>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</si>
  <si>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</si>
  <si>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</si>
  <si>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</si>
  <si>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</si>
  <si>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</si>
  <si>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</si>
  <si>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</si>
  <si>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</si>
  <si>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</si>
  <si>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</si>
  <si>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</si>
  <si>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</si>
  <si>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</si>
  <si>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</si>
  <si>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</si>
  <si>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</si>
  <si>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</si>
  <si>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</si>
  <si>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</si>
  <si>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</si>
  <si>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</si>
  <si>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</si>
  <si>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</si>
  <si>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</si>
  <si>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</si>
  <si>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</si>
  <si>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</si>
  <si>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</si>
  <si>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</si>
  <si>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</si>
  <si>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</si>
  <si>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</si>
  <si>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</si>
  <si>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</si>
  <si>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</si>
  <si>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</si>
  <si>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</si>
  <si>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</si>
  <si>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</si>
  <si>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</si>
  <si>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</si>
  <si>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</si>
  <si>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</si>
  <si>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</si>
  <si>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</si>
  <si>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</si>
  <si>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</si>
  <si>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</si>
  <si>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</si>
  <si>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</si>
  <si>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</si>
  <si>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</si>
  <si>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</si>
  <si>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</si>
  <si>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</si>
  <si>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</si>
  <si>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</si>
  <si>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</si>
  <si>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</si>
  <si>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</si>
  <si>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</si>
  <si>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</si>
  <si>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</si>
  <si>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</si>
  <si>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</si>
  <si>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</si>
  <si>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</si>
  <si>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</si>
  <si>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</si>
  <si>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</si>
  <si>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</si>
  <si>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</si>
  <si>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</si>
  <si>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</si>
  <si>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</si>
  <si>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</si>
  <si>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</si>
  <si>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</si>
  <si>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</si>
  <si>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</si>
  <si>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</si>
  <si>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</si>
  <si>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</si>
  <si>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</si>
  <si>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</si>
  <si>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</si>
  <si>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</si>
  <si>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</si>
  <si>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</si>
  <si>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</si>
  <si>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</si>
  <si>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</si>
  <si>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</si>
  <si>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</si>
  <si>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</si>
  <si>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</si>
  <si>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</si>
  <si>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</si>
  <si>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</si>
  <si>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</si>
  <si>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</si>
  <si>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</si>
  <si>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</si>
  <si>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</si>
  <si>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</si>
  <si>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</si>
  <si>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</si>
  <si>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</si>
  <si>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</si>
  <si>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</si>
  <si>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</si>
  <si>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</si>
  <si>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</si>
  <si>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</si>
  <si>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</si>
  <si>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</si>
  <si>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</si>
  <si>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</si>
  <si>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</si>
  <si>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</si>
  <si>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</si>
  <si>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</si>
  <si>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</si>
  <si>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</si>
  <si>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</si>
  <si>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</si>
  <si>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</si>
  <si>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</si>
  <si>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</si>
  <si>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</si>
  <si>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</si>
  <si>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</si>
  <si>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</si>
  <si>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</si>
  <si>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</si>
  <si>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</si>
  <si>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</si>
  <si>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</si>
  <si>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</si>
  <si>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</si>
  <si>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</si>
  <si>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</si>
  <si>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</si>
  <si>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</si>
  <si>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</si>
  <si>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</si>
  <si>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</si>
  <si>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</si>
  <si>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</si>
  <si>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</si>
  <si>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</si>
  <si>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</si>
  <si>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</si>
  <si>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</si>
  <si>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</si>
  <si>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</si>
  <si>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</si>
  <si>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</si>
  <si>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</si>
  <si>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</si>
  <si>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</si>
  <si>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</si>
  <si>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</si>
  <si>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</si>
  <si>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</si>
  <si>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</si>
  <si>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</si>
  <si>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</si>
  <si>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</si>
  <si>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</si>
  <si>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</si>
  <si>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</si>
  <si>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</si>
  <si>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</si>
  <si>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</si>
  <si>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</si>
  <si>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</si>
  <si>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</si>
  <si>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</si>
  <si>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</si>
  <si>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</si>
  <si>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</si>
  <si>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</si>
  <si>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</si>
  <si>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</si>
  <si>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</si>
  <si>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</si>
  <si>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</si>
  <si>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</si>
  <si>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</si>
  <si>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</si>
  <si>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</si>
  <si>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</si>
  <si>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</si>
  <si>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</si>
  <si>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</si>
  <si>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</si>
  <si>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</si>
  <si>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</si>
  <si>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</si>
  <si>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</si>
  <si>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</si>
  <si>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</si>
  <si>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</si>
  <si>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</si>
  <si>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</si>
  <si>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</si>
  <si>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</si>
  <si>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</si>
  <si>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</si>
  <si>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</si>
  <si>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</si>
  <si>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</si>
  <si>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</si>
  <si>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</si>
  <si>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</si>
  <si>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</si>
  <si>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</si>
  <si>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</si>
  <si>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</si>
  <si>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</si>
  <si>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</si>
  <si>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</si>
  <si>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</si>
  <si>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</si>
  <si>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</si>
  <si>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</si>
  <si>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</si>
  <si>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</si>
  <si>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</si>
  <si>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</si>
  <si>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</si>
  <si>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</si>
  <si>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</si>
  <si>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</si>
  <si>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</si>
  <si>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</si>
  <si>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</si>
  <si>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</si>
  <si>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</si>
  <si>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</si>
  <si>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</si>
  <si>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</si>
  <si>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</si>
  <si>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</si>
  <si>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</si>
  <si>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</si>
  <si>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</si>
  <si>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</si>
  <si>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</si>
  <si>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</si>
  <si>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</si>
  <si>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</si>
  <si>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</si>
  <si>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</si>
  <si>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</si>
  <si>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</si>
  <si>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</si>
  <si>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</si>
  <si>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</si>
  <si>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</si>
  <si>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</si>
  <si>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</si>
  <si>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</si>
  <si>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</si>
  <si>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</si>
  <si>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</si>
  <si>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</si>
  <si>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</si>
  <si>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</si>
  <si>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</si>
  <si>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</si>
  <si>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</si>
  <si>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</si>
  <si>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</si>
  <si>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</si>
  <si>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</si>
  <si>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</si>
  <si>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</si>
  <si>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</si>
  <si>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</si>
  <si>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</si>
  <si>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</si>
  <si>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</si>
  <si>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</si>
  <si>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</si>
  <si>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</si>
  <si>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</si>
  <si>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</si>
  <si>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</si>
  <si>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</si>
  <si>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</si>
  <si>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</si>
  <si>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</si>
  <si>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</si>
  <si>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</si>
  <si>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</si>
  <si>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</si>
  <si>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</si>
  <si>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</si>
  <si>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</si>
  <si>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</si>
  <si>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</si>
  <si>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</si>
  <si>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</si>
  <si>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</si>
  <si>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</si>
  <si>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</si>
  <si>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</si>
  <si>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</si>
  <si>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</si>
  <si>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</si>
  <si>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</si>
  <si>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</si>
  <si>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</si>
  <si>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</si>
  <si>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</si>
  <si>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</si>
  <si>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</si>
  <si>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</si>
  <si>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</si>
  <si>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</si>
  <si>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</si>
  <si>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</si>
  <si>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</si>
  <si>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</si>
  <si>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</si>
  <si>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</si>
  <si>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</si>
  <si>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</si>
  <si>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</si>
  <si>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</si>
  <si>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</si>
  <si>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</si>
  <si>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</si>
  <si>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</si>
  <si>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</si>
  <si>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</si>
  <si>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</si>
  <si>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</si>
  <si>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</si>
  <si>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</si>
  <si>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</si>
  <si>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</si>
  <si>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</si>
  <si>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</si>
  <si>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</si>
  <si>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</si>
  <si>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</si>
  <si>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</si>
  <si>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</si>
  <si>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</si>
  <si>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</si>
  <si>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</si>
  <si>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</si>
  <si>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</si>
  <si>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</si>
  <si>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</si>
  <si>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</si>
  <si>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</si>
  <si>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</si>
  <si>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</si>
  <si>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</si>
  <si>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</si>
  <si>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</si>
  <si>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</si>
  <si>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</si>
  <si>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</si>
  <si>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</si>
  <si>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</si>
  <si>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</si>
  <si>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</si>
  <si>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</si>
  <si>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</si>
  <si>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</si>
  <si>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</si>
  <si>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</si>
  <si>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</si>
  <si>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</si>
  <si>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</si>
  <si>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</si>
  <si>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</si>
  <si>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</si>
  <si>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</si>
  <si>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</si>
  <si>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</si>
  <si>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</si>
  <si>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</si>
  <si>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</si>
  <si>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</si>
  <si>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</si>
  <si>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</si>
  <si>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</si>
  <si>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</si>
  <si>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</si>
  <si>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</si>
  <si>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</si>
  <si>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</si>
  <si>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</si>
  <si>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</si>
  <si>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</si>
  <si>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</si>
  <si>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</si>
  <si>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</si>
  <si>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</si>
  <si>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</si>
  <si>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</si>
  <si>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</si>
  <si>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</si>
  <si>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</si>
  <si>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</si>
  <si>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</si>
  <si>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</si>
  <si>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</si>
  <si>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</si>
  <si>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</si>
  <si>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</si>
  <si>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</si>
  <si>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</si>
  <si>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</si>
  <si>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</si>
  <si>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</si>
  <si>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</si>
  <si>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</si>
  <si>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</si>
  <si>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</si>
  <si>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</si>
  <si>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</si>
  <si>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</si>
  <si>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</si>
  <si>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</si>
  <si>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</si>
  <si>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</si>
  <si>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</si>
  <si>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</si>
  <si>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</si>
  <si>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</si>
  <si>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</si>
  <si>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</si>
  <si>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</si>
  <si>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</si>
  <si>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</si>
  <si>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</si>
  <si>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</si>
  <si>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</si>
  <si>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</si>
  <si>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</si>
  <si>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</si>
  <si>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</si>
  <si>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</si>
  <si>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</si>
  <si>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</si>
  <si>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</si>
  <si>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</si>
  <si>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</si>
  <si>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</si>
  <si>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</si>
  <si>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</si>
  <si>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</si>
  <si>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</si>
  <si>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</si>
  <si>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</si>
  <si>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</si>
  <si>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</si>
  <si>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</si>
  <si>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</si>
  <si>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</si>
  <si>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</si>
  <si>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</si>
  <si>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</si>
  <si>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</si>
  <si>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</si>
  <si>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</si>
  <si>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</si>
  <si>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</si>
  <si>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</si>
  <si>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</si>
  <si>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</si>
  <si>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</si>
  <si>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</si>
  <si>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</si>
  <si>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</si>
  <si>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</si>
  <si>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</si>
  <si>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</si>
  <si>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</si>
  <si>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</si>
  <si>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</si>
  <si>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</si>
  <si>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</si>
  <si>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</si>
  <si>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</si>
  <si>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</si>
  <si>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</si>
  <si>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</si>
  <si>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</si>
  <si>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</si>
  <si>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</si>
  <si>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</si>
  <si>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</si>
  <si>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</si>
  <si>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</si>
  <si>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</si>
  <si>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</si>
  <si>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</si>
  <si>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</si>
  <si>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</si>
  <si>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</si>
  <si>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</si>
  <si>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</si>
  <si>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</si>
  <si>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</si>
  <si>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</si>
  <si>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</si>
  <si>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</si>
  <si>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</si>
  <si>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</si>
  <si>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</si>
  <si>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</si>
  <si>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</si>
  <si>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</si>
  <si>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</si>
  <si>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</si>
  <si>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</si>
  <si>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</si>
  <si>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</si>
  <si>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</si>
  <si>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</si>
  <si>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</si>
  <si>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</si>
  <si>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</si>
  <si>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</si>
  <si>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</si>
  <si>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</si>
  <si>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</si>
  <si>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</si>
  <si>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</si>
  <si>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</si>
  <si>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</si>
  <si>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</si>
  <si>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</si>
  <si>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</si>
  <si>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</si>
  <si>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</si>
  <si>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</si>
  <si>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</si>
  <si>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</si>
  <si>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</si>
  <si>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</si>
  <si>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</si>
  <si>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</si>
  <si>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</si>
  <si>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</si>
  <si>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</si>
  <si>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</si>
  <si>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</si>
  <si>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</si>
  <si>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</si>
  <si>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</si>
  <si>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</si>
  <si>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</si>
  <si>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</si>
  <si>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</si>
  <si>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</si>
  <si>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</si>
  <si>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</si>
  <si>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</si>
  <si>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</si>
  <si>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</si>
  <si>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</si>
  <si>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</si>
  <si>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</si>
  <si>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</si>
  <si>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</si>
  <si>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</si>
  <si>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</si>
  <si>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</si>
  <si>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</si>
  <si>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</si>
  <si>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</si>
  <si>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</si>
  <si>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</si>
  <si>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</si>
  <si>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</si>
  <si>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</si>
  <si>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</si>
  <si>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</si>
  <si>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</si>
  <si>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</si>
  <si>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</si>
  <si>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</si>
  <si>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</si>
  <si>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</si>
  <si>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</si>
  <si>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</si>
  <si>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</si>
  <si>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</si>
  <si>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</si>
  <si>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</si>
  <si>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</si>
  <si>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</si>
  <si>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</si>
  <si>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</si>
  <si>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</si>
  <si>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</si>
  <si>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</si>
  <si>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</si>
  <si>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</si>
  <si>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</si>
  <si>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</si>
  <si>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</si>
  <si>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</si>
  <si>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</si>
  <si>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</si>
  <si>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</si>
  <si>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</si>
  <si>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</si>
  <si>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</si>
  <si>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</si>
  <si>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</si>
  <si>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</si>
  <si>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</si>
  <si>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</si>
  <si>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</si>
  <si>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</si>
  <si>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</si>
  <si>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</si>
  <si>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</si>
  <si>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</si>
  <si>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</si>
  <si>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</si>
  <si>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</si>
  <si>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</si>
  <si>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</si>
  <si>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</si>
  <si>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</si>
  <si>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</si>
  <si>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</si>
  <si>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</si>
  <si>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</si>
  <si>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</si>
  <si>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</si>
  <si>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</si>
  <si>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</si>
  <si>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</si>
  <si>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</si>
  <si>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</si>
  <si>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</si>
  <si>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</si>
  <si>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</si>
  <si>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</si>
  <si>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</si>
  <si>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</si>
  <si>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</si>
  <si>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</si>
  <si>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</si>
  <si>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</si>
  <si>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</si>
  <si>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</si>
  <si>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</si>
  <si>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</si>
  <si>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</si>
  <si>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</si>
  <si>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</si>
  <si>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</si>
  <si>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</si>
  <si>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</si>
  <si>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</si>
  <si>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</si>
  <si>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</si>
  <si>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</si>
  <si>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</si>
  <si>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</si>
  <si>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</si>
  <si>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</si>
  <si>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</si>
  <si>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</si>
  <si>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</si>
  <si>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</si>
  <si>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</si>
  <si>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</si>
  <si>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</si>
  <si>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</si>
  <si>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</si>
  <si>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</si>
  <si>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</si>
  <si>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</si>
  <si>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</si>
  <si>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</si>
  <si>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</si>
  <si>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</si>
  <si>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</si>
  <si>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</si>
  <si>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</si>
  <si>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</si>
  <si>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</si>
  <si>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</si>
  <si>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</si>
  <si>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</si>
  <si>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</si>
  <si>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</si>
  <si>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</si>
  <si>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</si>
  <si>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</si>
  <si>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</si>
  <si>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</si>
  <si>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</si>
  <si>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</si>
  <si>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</si>
  <si>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</si>
  <si>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</si>
  <si>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</si>
  <si>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</si>
  <si>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</si>
  <si>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</si>
  <si>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</si>
  <si>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</si>
  <si>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</si>
  <si>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</si>
  <si>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</si>
  <si>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</si>
  <si>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</si>
  <si>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</si>
  <si>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</si>
  <si>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</si>
  <si>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</si>
  <si>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</si>
  <si>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</si>
  <si>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</si>
  <si>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</si>
  <si>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</si>
  <si>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</si>
  <si>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</si>
  <si>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</si>
  <si>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</si>
  <si>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</si>
  <si>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</si>
  <si>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</si>
  <si>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</si>
  <si>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</si>
  <si>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</si>
  <si>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</si>
  <si>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</si>
  <si>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</si>
  <si>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</si>
  <si>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</si>
  <si>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</si>
  <si>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</si>
  <si>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</si>
  <si>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</si>
  <si>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</si>
  <si>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</si>
  <si>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</si>
  <si>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</si>
  <si>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</si>
  <si>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</si>
  <si>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</si>
  <si>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</si>
  <si>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</si>
  <si>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</si>
  <si>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</si>
  <si>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</si>
  <si>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</si>
  <si>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</si>
  <si>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</si>
  <si>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</si>
  <si>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</si>
  <si>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</si>
  <si>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</si>
  <si>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</si>
  <si>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</si>
  <si>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</si>
  <si>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</si>
  <si>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</si>
  <si>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</si>
  <si>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</si>
  <si>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</si>
  <si>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</si>
  <si>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</si>
  <si>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</si>
  <si>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</si>
  <si>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</si>
  <si>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</si>
  <si>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</si>
  <si>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</si>
  <si>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</si>
  <si>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</si>
  <si>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</si>
  <si>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</si>
  <si>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</si>
  <si>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</si>
  <si>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</si>
  <si>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</si>
  <si>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</si>
  <si>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</si>
  <si>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</si>
  <si>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</si>
  <si>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</si>
  <si>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</si>
  <si>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</si>
  <si>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</si>
  <si>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</si>
  <si>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</si>
  <si>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</si>
  <si>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</si>
  <si>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</si>
  <si>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</si>
  <si>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</si>
  <si>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</si>
  <si>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</si>
  <si>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</si>
  <si>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</si>
  <si>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</si>
  <si>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</si>
  <si>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</si>
  <si>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</si>
  <si>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</si>
  <si>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</si>
  <si>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</si>
  <si>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</si>
  <si>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</si>
  <si>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</si>
  <si>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</si>
  <si>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</si>
  <si>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</si>
  <si>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</si>
  <si>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</si>
  <si>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</si>
  <si>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</si>
  <si>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</si>
  <si>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</si>
  <si>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</si>
  <si>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</si>
  <si>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</si>
  <si>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</si>
  <si>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</si>
  <si>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</si>
  <si>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</si>
  <si>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</si>
  <si>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</si>
  <si>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</si>
  <si>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</si>
  <si>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</si>
  <si>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</si>
  <si>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</si>
  <si>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</si>
  <si>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</si>
  <si>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</si>
  <si>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</si>
  <si>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</si>
  <si>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</si>
  <si>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</si>
  <si>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</si>
  <si>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</si>
  <si>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</si>
  <si>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</si>
  <si>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</si>
  <si>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</si>
  <si>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</si>
  <si>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</si>
  <si>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</si>
  <si>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</si>
  <si>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</si>
  <si>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</si>
  <si>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</si>
  <si>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</si>
  <si>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</si>
  <si>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</si>
  <si>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</si>
  <si>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</si>
  <si>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</si>
  <si>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</si>
  <si>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</si>
  <si>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</si>
  <si>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</si>
  <si>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</si>
  <si>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</si>
  <si>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</si>
  <si>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</si>
  <si>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</si>
  <si>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</si>
  <si>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</si>
  <si>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</si>
  <si>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</si>
  <si>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</si>
  <si>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</si>
  <si>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</si>
  <si>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</si>
  <si>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</si>
  <si>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</si>
  <si>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</si>
  <si>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</si>
  <si>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</si>
  <si>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</si>
  <si>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</si>
  <si>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</si>
  <si>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</si>
  <si>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</si>
  <si>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</si>
  <si>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</si>
  <si>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</si>
  <si>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</si>
  <si>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</si>
  <si>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</si>
  <si>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</si>
  <si>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</si>
  <si>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</si>
  <si>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</si>
  <si>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</si>
  <si>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</si>
  <si>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</si>
  <si>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</si>
  <si>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</si>
  <si>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</si>
  <si>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</si>
  <si>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</si>
  <si>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</si>
  <si>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</si>
  <si>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</si>
  <si>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</si>
  <si>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</si>
  <si>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</si>
  <si>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</si>
  <si>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</si>
  <si>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</si>
  <si>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</si>
  <si>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</si>
  <si>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</si>
  <si>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</si>
  <si>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</si>
  <si>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</si>
  <si>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</si>
  <si>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</si>
  <si>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</si>
  <si>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</si>
  <si>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</si>
  <si>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</si>
  <si>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</si>
  <si>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</si>
  <si>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</si>
  <si>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</si>
  <si>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</si>
  <si>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</si>
  <si>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</si>
  <si>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</si>
  <si>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</si>
  <si>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</si>
  <si>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</si>
  <si>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</si>
  <si>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</si>
  <si>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</si>
  <si>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</si>
  <si>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</si>
  <si>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</si>
  <si>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</si>
  <si>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</si>
  <si>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</si>
  <si>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</si>
  <si>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</si>
  <si>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</si>
  <si>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</si>
  <si>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</si>
  <si>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</si>
  <si>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</si>
  <si>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</si>
  <si>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</si>
  <si>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</si>
  <si>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</si>
  <si>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</si>
  <si>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</si>
  <si>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</si>
  <si>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</si>
  <si>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</si>
  <si>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</si>
  <si>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</si>
  <si>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</si>
  <si>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</si>
  <si>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</si>
  <si>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</si>
  <si>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</si>
  <si>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</si>
  <si>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</si>
  <si>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</si>
  <si>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</si>
  <si>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</si>
  <si>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</si>
  <si>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</si>
  <si>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</si>
  <si>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</si>
  <si>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</si>
  <si>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</si>
  <si>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</si>
  <si>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</si>
  <si>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</si>
  <si>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</si>
  <si>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</si>
  <si>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</si>
  <si>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</si>
  <si>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</si>
  <si>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</si>
  <si>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</si>
  <si>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</si>
  <si>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</si>
  <si>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</si>
  <si>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</si>
  <si>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</si>
  <si>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</si>
  <si>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</si>
  <si>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</si>
  <si>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</si>
  <si>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</si>
  <si>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</si>
  <si>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</si>
  <si>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</si>
  <si>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</si>
  <si>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</si>
  <si>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</si>
  <si>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</si>
  <si>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</si>
  <si>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</si>
  <si>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</si>
  <si>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</si>
  <si>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</si>
  <si>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</si>
  <si>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</si>
  <si>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</si>
  <si>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</si>
  <si>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</si>
  <si>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</si>
  <si>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</si>
  <si>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</si>
  <si>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</si>
  <si>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</si>
  <si>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</si>
  <si>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</si>
  <si>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</si>
  <si>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</si>
  <si>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</si>
  <si>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</si>
  <si>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</si>
  <si>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</si>
  <si>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</si>
  <si>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</si>
  <si>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</si>
  <si>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</si>
  <si>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</si>
  <si>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</si>
  <si>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</si>
  <si>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</si>
  <si>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</si>
  <si>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</si>
  <si>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</si>
  <si>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</si>
  <si>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</si>
  <si>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</si>
  <si>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</si>
  <si>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</si>
  <si>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</si>
  <si>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</si>
  <si>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</si>
  <si>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</si>
  <si>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</si>
  <si>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</si>
  <si>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</si>
  <si>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</si>
  <si>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</si>
  <si>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</si>
  <si>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</si>
  <si>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</si>
  <si>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</si>
  <si>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</si>
  <si>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</si>
  <si>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</si>
  <si>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</si>
  <si>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</si>
  <si>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</si>
  <si>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</si>
  <si>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</si>
  <si>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</si>
  <si>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</si>
  <si>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</si>
  <si>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</si>
  <si>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</si>
  <si>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</si>
  <si>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</si>
  <si>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</si>
  <si>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</si>
  <si>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</si>
  <si>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</si>
  <si>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</si>
  <si>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</si>
  <si>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</si>
  <si>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</si>
  <si>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</si>
  <si>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</si>
  <si>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</si>
  <si>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</si>
  <si>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</si>
  <si>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</si>
  <si>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</si>
  <si>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</si>
  <si>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</si>
  <si>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</si>
  <si>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</si>
  <si>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</si>
  <si>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</si>
  <si>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</si>
  <si>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</si>
  <si>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</si>
  <si>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</si>
  <si>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</si>
  <si>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</si>
  <si>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</si>
  <si>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</si>
  <si>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</si>
  <si>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</si>
  <si>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</si>
  <si>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</si>
  <si>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</si>
  <si>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</si>
  <si>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</si>
  <si>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</si>
  <si>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</si>
  <si>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</si>
  <si>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</si>
  <si>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</si>
  <si>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</si>
  <si>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</si>
  <si>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</si>
  <si>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</si>
  <si>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</si>
  <si>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</si>
  <si>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</si>
  <si>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</si>
  <si>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</si>
  <si>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</si>
  <si>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</si>
  <si>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</si>
  <si>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</si>
  <si>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</si>
  <si>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</si>
  <si>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</si>
  <si>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</si>
  <si>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</si>
  <si>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</si>
  <si>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</si>
  <si>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</si>
  <si>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</si>
  <si>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</si>
  <si>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</si>
  <si>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</si>
  <si>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</si>
  <si>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</si>
  <si>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</si>
  <si>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</si>
  <si>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</si>
  <si>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</si>
  <si>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</si>
  <si>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</si>
  <si>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</si>
  <si>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</si>
  <si>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</si>
  <si>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</si>
  <si>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</si>
  <si>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</si>
  <si>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</si>
  <si>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</si>
  <si>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</si>
  <si>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</si>
  <si>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</si>
  <si>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</si>
  <si>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</si>
  <si>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</si>
  <si>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</si>
  <si>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</si>
  <si>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</si>
  <si>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</si>
  <si>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</si>
  <si>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</si>
  <si>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</si>
  <si>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</si>
  <si>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</si>
  <si>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</si>
  <si>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</si>
  <si>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</si>
  <si>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</si>
  <si>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</si>
  <si>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</si>
  <si>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</si>
  <si>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</si>
  <si>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</si>
  <si>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</si>
  <si>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</si>
  <si>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</si>
  <si>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</si>
  <si>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</si>
  <si>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</si>
  <si>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</si>
  <si>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</si>
  <si>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</si>
  <si>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</si>
  <si>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</si>
  <si>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</si>
  <si>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</si>
  <si>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</si>
  <si>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</si>
  <si>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</si>
  <si>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</si>
  <si>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</si>
  <si>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</si>
  <si>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</si>
  <si>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</si>
  <si>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</si>
  <si>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</si>
  <si>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</si>
  <si>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</si>
  <si>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</si>
  <si>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</si>
  <si>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</si>
  <si>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</si>
  <si>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</si>
  <si>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</si>
  <si>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</si>
  <si>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</si>
  <si>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</si>
  <si>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</si>
  <si>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</si>
  <si>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</si>
  <si>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</si>
  <si>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</si>
  <si>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</si>
  <si>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</si>
  <si>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</si>
  <si>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</si>
  <si>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</si>
  <si>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</si>
  <si>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</si>
  <si>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</si>
  <si>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</si>
  <si>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</si>
  <si>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</si>
  <si>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</si>
  <si>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</si>
  <si>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</si>
  <si>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</si>
  <si>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</si>
  <si>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</si>
  <si>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</si>
  <si>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</si>
  <si>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</si>
  <si>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</si>
  <si>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</si>
  <si>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</si>
  <si>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</si>
  <si>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</si>
  <si>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</si>
  <si>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</si>
  <si>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</si>
  <si>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</si>
  <si>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</si>
  <si>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</si>
  <si>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</si>
  <si>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</si>
  <si>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</si>
  <si>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</si>
  <si>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</si>
  <si>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</si>
  <si>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</si>
  <si>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</si>
  <si>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</si>
  <si>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</si>
  <si>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</si>
  <si>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</si>
  <si>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</si>
  <si>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</si>
  <si>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</si>
  <si>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</si>
  <si>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</si>
  <si>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</si>
  <si>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</si>
  <si>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</si>
  <si>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</si>
  <si>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</si>
  <si>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</si>
  <si>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</si>
  <si>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</si>
  <si>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</si>
  <si>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</si>
  <si>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</si>
  <si>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</si>
  <si>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</si>
  <si>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</si>
  <si>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</si>
  <si>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</si>
  <si>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</si>
  <si>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</si>
  <si>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</si>
  <si>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</si>
  <si>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</si>
  <si>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</si>
  <si>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</si>
  <si>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</si>
  <si>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</si>
  <si>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</si>
  <si>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</si>
  <si>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</si>
  <si>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</si>
  <si>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</si>
  <si>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</si>
  <si>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</si>
  <si>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</si>
  <si>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</si>
  <si>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</si>
  <si>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</si>
  <si>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</si>
  <si>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</si>
  <si>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</si>
  <si>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</si>
  <si>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</si>
  <si>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</si>
  <si>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</si>
  <si>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</si>
  <si>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</si>
  <si>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</si>
  <si>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</si>
  <si>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</si>
  <si>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</si>
  <si>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</si>
  <si>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</si>
  <si>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</si>
  <si>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</si>
  <si>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</si>
  <si>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</si>
  <si>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</si>
  <si>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</si>
  <si>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</si>
  <si>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</si>
  <si>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</si>
  <si>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</si>
  <si>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</si>
  <si>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</si>
  <si>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</si>
  <si>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</si>
  <si>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</si>
  <si>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</si>
  <si>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</si>
  <si>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</si>
  <si>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</si>
  <si>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</si>
  <si>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</si>
  <si>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</si>
  <si>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</si>
  <si>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</si>
  <si>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</si>
  <si>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</si>
  <si>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</si>
  <si>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</si>
  <si>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</si>
  <si>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</si>
  <si>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</si>
  <si>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</si>
  <si>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</si>
  <si>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</si>
  <si>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</si>
  <si>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</si>
  <si>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</si>
  <si>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</si>
  <si>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</si>
  <si>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</si>
  <si>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</si>
  <si>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</si>
  <si>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</si>
  <si>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</si>
  <si>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</si>
  <si>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</si>
  <si>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</si>
  <si>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</si>
  <si>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</si>
  <si>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</si>
  <si>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</si>
  <si>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</si>
  <si>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</si>
  <si>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</si>
  <si>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</si>
  <si>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</si>
  <si>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</si>
  <si>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</si>
  <si>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</si>
  <si>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</si>
  <si>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</si>
  <si>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</si>
  <si>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</si>
  <si>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</si>
  <si>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</si>
  <si>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</si>
  <si>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</si>
  <si>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</si>
  <si>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</si>
  <si>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</si>
  <si>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</si>
  <si>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</si>
  <si>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</si>
  <si>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</si>
  <si>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</si>
  <si>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</si>
  <si>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</si>
  <si>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</si>
  <si>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</si>
  <si>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</si>
  <si>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</si>
  <si>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</si>
  <si>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</si>
  <si>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</si>
  <si>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</si>
  <si>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</si>
  <si>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</si>
  <si>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</si>
  <si>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</si>
  <si>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</si>
  <si>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</si>
  <si>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</si>
  <si>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</si>
  <si>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</si>
  <si>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</si>
  <si>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</si>
  <si>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</si>
  <si>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</si>
  <si>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</si>
  <si>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</si>
  <si>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</si>
  <si>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</si>
  <si>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</si>
  <si>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</si>
  <si>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</si>
  <si>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</si>
  <si>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</si>
  <si>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</si>
  <si>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</si>
  <si>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</si>
  <si>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</si>
  <si>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</si>
  <si>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</si>
  <si>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</si>
  <si>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</si>
  <si>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</si>
  <si>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</si>
  <si>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</si>
  <si>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</si>
  <si>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</si>
  <si>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</si>
  <si>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</si>
  <si>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</si>
  <si>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</si>
  <si>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</si>
  <si>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</si>
  <si>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</si>
  <si>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</si>
  <si>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</si>
  <si>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</si>
  <si>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</si>
  <si>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</si>
  <si>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</si>
  <si>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</si>
  <si>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</si>
  <si>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</si>
  <si>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</si>
  <si>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</si>
  <si>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</si>
  <si>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</si>
  <si>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</si>
  <si>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</si>
  <si>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</si>
  <si>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</si>
  <si>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</si>
  <si>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</si>
  <si>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</si>
  <si>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</si>
  <si>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</si>
  <si>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</si>
  <si>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</si>
  <si>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</si>
  <si>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</si>
  <si>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</si>
  <si>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</si>
  <si>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</si>
  <si>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</si>
  <si>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</si>
  <si>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</si>
  <si>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</si>
  <si>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</si>
  <si>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</si>
  <si>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</si>
  <si>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</si>
  <si>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</si>
  <si>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</si>
  <si>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</si>
  <si>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</si>
  <si>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</si>
  <si>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</si>
  <si>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</si>
  <si>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</si>
  <si>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</si>
  <si>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</si>
  <si>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</si>
  <si>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</si>
  <si>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</si>
  <si>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</si>
  <si>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</si>
  <si>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</si>
  <si>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</si>
  <si>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</si>
  <si>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</si>
  <si>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</si>
  <si>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</si>
  <si>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</si>
  <si>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</si>
  <si>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</si>
  <si>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</si>
  <si>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</si>
  <si>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</si>
  <si>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</si>
  <si>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</si>
  <si>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</si>
  <si>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</si>
  <si>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</si>
  <si>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</si>
  <si>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</si>
  <si>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</si>
  <si>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</si>
  <si>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</si>
  <si>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</si>
  <si>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</si>
  <si>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</si>
  <si>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</si>
  <si>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</si>
  <si>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</si>
  <si>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</si>
  <si>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</si>
  <si>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</si>
  <si>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</si>
  <si>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</si>
  <si>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</si>
  <si>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</si>
  <si>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</si>
  <si>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</si>
  <si>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</si>
  <si>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</si>
  <si>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</si>
  <si>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</si>
  <si>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</si>
  <si>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</si>
  <si>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</si>
  <si>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</si>
  <si>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</si>
  <si>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</si>
  <si>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</si>
  <si>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</si>
  <si>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</si>
  <si>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</si>
  <si>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</si>
  <si>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</si>
  <si>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</si>
  <si>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</si>
  <si>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</si>
  <si>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</si>
  <si>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</si>
  <si>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</si>
  <si>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</si>
  <si>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</si>
  <si>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</si>
  <si>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</si>
  <si>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</si>
  <si>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</si>
  <si>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</si>
  <si>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</si>
  <si>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</si>
  <si>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</si>
  <si>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</si>
  <si>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</si>
  <si>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</si>
  <si>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</si>
  <si>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</si>
  <si>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</si>
  <si>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</si>
  <si>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</si>
  <si>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</si>
  <si>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</si>
  <si>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</si>
  <si>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</si>
  <si>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</si>
  <si>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</si>
  <si>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</si>
  <si>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</si>
  <si>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</si>
  <si>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</si>
  <si>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</si>
  <si>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</si>
  <si>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</si>
  <si>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</si>
  <si>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</si>
  <si>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</si>
  <si>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</si>
  <si>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</si>
  <si>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</si>
  <si>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</si>
  <si>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</si>
  <si>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</si>
  <si>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</si>
  <si>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</si>
  <si>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</si>
  <si>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</si>
  <si>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</si>
  <si>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</si>
  <si>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</si>
  <si>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</si>
  <si>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</si>
  <si>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</si>
  <si>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</si>
  <si>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</si>
  <si>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</si>
  <si>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</si>
  <si>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</si>
  <si>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</si>
  <si>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</si>
  <si>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</si>
  <si>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</si>
  <si>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</si>
  <si>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</si>
  <si>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</si>
  <si>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</si>
  <si>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</si>
  <si>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</si>
  <si>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</si>
  <si>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</si>
  <si>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</si>
  <si>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</si>
  <si>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</si>
  <si>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</si>
  <si>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</si>
  <si>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</si>
  <si>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</si>
  <si>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</si>
  <si>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</si>
  <si>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</si>
  <si>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</si>
  <si>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</si>
  <si>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</si>
  <si>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</si>
  <si>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</si>
  <si>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</si>
  <si>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</si>
  <si>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</si>
  <si>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</si>
  <si>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</si>
  <si>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</si>
  <si>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</si>
  <si>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</si>
  <si>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</si>
  <si>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</si>
  <si>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</si>
  <si>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</si>
  <si>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</si>
  <si>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</si>
  <si>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</si>
  <si>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</si>
  <si>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</si>
  <si>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</si>
  <si>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</si>
  <si>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</si>
  <si>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</si>
  <si>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</si>
  <si>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</si>
  <si>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</si>
  <si>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</si>
  <si>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</si>
  <si>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</si>
  <si>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</si>
  <si>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</si>
  <si>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</si>
  <si>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</si>
  <si>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</si>
  <si>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</si>
  <si>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</si>
  <si>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</si>
  <si>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</si>
  <si>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</si>
  <si>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</si>
  <si>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</si>
  <si>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</si>
  <si>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</si>
  <si>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</si>
  <si>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</si>
  <si>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</si>
  <si>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</si>
  <si>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</si>
  <si>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</si>
  <si>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</si>
  <si>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</si>
  <si>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</si>
  <si>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</si>
  <si>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</si>
  <si>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</si>
  <si>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</si>
  <si>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</si>
  <si>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</si>
  <si>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</si>
  <si>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</si>
  <si>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</si>
  <si>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</si>
  <si>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</si>
  <si>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</si>
  <si>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</si>
  <si>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</si>
  <si>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</si>
  <si>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</si>
  <si>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</si>
  <si>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</si>
  <si>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</si>
  <si>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</si>
  <si>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</si>
  <si>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</si>
  <si>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</si>
  <si>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</si>
  <si>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</si>
  <si>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</si>
  <si>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</si>
  <si>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</si>
  <si>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</si>
  <si>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</si>
  <si>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</si>
  <si>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</si>
  <si>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</si>
  <si>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</si>
  <si>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</si>
  <si>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</si>
  <si>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</si>
  <si>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</si>
  <si>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</si>
  <si>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</si>
  <si>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</si>
  <si>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</si>
  <si>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</si>
  <si>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</si>
  <si>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</si>
  <si>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</si>
  <si>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</si>
  <si>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</si>
  <si>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</si>
  <si>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</si>
  <si>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</si>
  <si>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</si>
  <si>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</si>
  <si>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</si>
  <si>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</si>
  <si>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</si>
  <si>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</si>
  <si>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</si>
  <si>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</si>
  <si>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</si>
  <si>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</si>
  <si>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</si>
  <si>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</si>
  <si>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</si>
  <si>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</si>
  <si>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</si>
  <si>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</si>
  <si>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</si>
  <si>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</si>
  <si>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</si>
  <si>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</si>
  <si>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</si>
  <si>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</si>
  <si>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</si>
  <si>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</si>
  <si>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</si>
  <si>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</si>
  <si>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</si>
  <si>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</si>
  <si>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</si>
  <si>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</si>
  <si>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</si>
  <si>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</si>
  <si>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</si>
  <si>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</si>
  <si>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</si>
  <si>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</si>
  <si>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</si>
  <si>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</si>
  <si>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</si>
  <si>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</si>
  <si>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</si>
  <si>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</si>
  <si>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</si>
  <si>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</si>
  <si>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</si>
  <si>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</si>
  <si>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</si>
  <si>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</si>
  <si>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</si>
  <si>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</si>
  <si>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</si>
  <si>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</si>
  <si>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</si>
  <si>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</si>
  <si>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</si>
  <si>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</si>
  <si>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</si>
  <si>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</si>
  <si>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</si>
  <si>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</si>
  <si>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</si>
  <si>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</si>
  <si>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</si>
  <si>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</si>
  <si>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</si>
  <si>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</si>
  <si>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</si>
  <si>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</si>
  <si>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</si>
  <si>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</si>
  <si>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</si>
  <si>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</si>
  <si>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</si>
  <si>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</si>
  <si>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</si>
  <si>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</si>
  <si>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</si>
  <si>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</si>
  <si>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</si>
  <si>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</si>
  <si>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</si>
  <si>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</si>
  <si>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</si>
  <si>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</si>
  <si>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</si>
  <si>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</si>
  <si>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</si>
  <si>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</si>
  <si>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</si>
  <si>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</si>
  <si>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</si>
  <si>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</si>
  <si>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</si>
  <si>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</si>
  <si>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</si>
  <si>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</si>
  <si>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</si>
  <si>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</si>
  <si>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</si>
  <si>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</si>
  <si>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</si>
  <si>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</si>
  <si>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</si>
  <si>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</si>
  <si>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</si>
  <si>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</si>
  <si>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</si>
  <si>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</si>
  <si>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</si>
  <si>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</si>
  <si>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</si>
  <si>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</si>
  <si>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</si>
  <si>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</si>
  <si>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</si>
  <si>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</si>
  <si>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</si>
  <si>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</si>
  <si>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</si>
  <si>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</si>
  <si>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</si>
  <si>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</si>
  <si>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</si>
  <si>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</si>
  <si>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</si>
  <si>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</si>
  <si>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</si>
  <si>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</si>
  <si>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</si>
  <si>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</si>
  <si>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</si>
  <si>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</si>
  <si>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</si>
  <si>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</si>
  <si>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</si>
  <si>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</si>
  <si>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</si>
  <si>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</si>
  <si>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</si>
  <si>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</si>
  <si>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</si>
  <si>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</si>
  <si>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</si>
  <si>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</si>
  <si>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</si>
  <si>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</si>
  <si>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</si>
  <si>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</si>
  <si>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</si>
  <si>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</si>
  <si>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</si>
  <si>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</si>
  <si>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</si>
  <si>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</si>
  <si>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</si>
  <si>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</si>
  <si>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</si>
  <si>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</si>
  <si>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</si>
  <si>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</si>
  <si>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</si>
  <si>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</si>
  <si>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</si>
  <si>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</si>
  <si>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</si>
  <si>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</si>
  <si>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</si>
  <si>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</si>
  <si>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</si>
  <si>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</si>
  <si>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</si>
  <si>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</si>
  <si>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</si>
  <si>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</si>
  <si>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</si>
  <si>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</si>
  <si>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</si>
  <si>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</si>
  <si>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</si>
  <si>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</si>
  <si>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</si>
  <si>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</si>
  <si>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</si>
  <si>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</si>
  <si>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</si>
  <si>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</si>
  <si>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</si>
  <si>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</si>
  <si>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</si>
  <si>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</si>
  <si>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</si>
  <si>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</si>
  <si>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</si>
  <si>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</si>
  <si>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</si>
  <si>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</si>
  <si>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</si>
  <si>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</si>
  <si>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</si>
  <si>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</si>
  <si>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</si>
  <si>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</si>
  <si>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</si>
  <si>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</si>
  <si>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</si>
  <si>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</si>
  <si>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</si>
  <si>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</si>
  <si>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</si>
  <si>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</si>
  <si>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</si>
  <si>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</si>
  <si>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</si>
  <si>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</si>
  <si>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</si>
  <si>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</si>
  <si>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</si>
  <si>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</si>
  <si>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</si>
  <si>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</si>
  <si>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</si>
  <si>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</si>
  <si>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</si>
  <si>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</si>
  <si>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</si>
  <si>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</si>
  <si>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</si>
  <si>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</si>
  <si>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</si>
  <si>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</si>
  <si>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</si>
  <si>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</si>
  <si>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</si>
  <si>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</si>
  <si>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</si>
  <si>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</si>
  <si>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</si>
  <si>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</si>
  <si>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</si>
  <si>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</si>
  <si>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</si>
  <si>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</si>
  <si>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</si>
  <si>
    <t>闪避概率提升5%,命中概率提升5%</t>
    <phoneticPr fontId="35" type="noConversion"/>
  </si>
  <si>
    <t>神之专属</t>
  </si>
  <si>
    <t>3倍伤害</t>
    <phoneticPr fontId="35" type="noConversion"/>
  </si>
  <si>
    <t>基础值</t>
    <phoneticPr fontId="35" type="noConversion"/>
  </si>
  <si>
    <t>宠物之核附加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</si>
</sst>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5">
          <cell r="C855">
            <v>13005005</v>
          </cell>
        </row>
        <row r="856">
          <cell r="C856">
            <v>13005006</v>
          </cell>
        </row>
        <row r="857">
          <cell r="C857">
            <v>13005101</v>
          </cell>
        </row>
        <row r="858">
          <cell r="C858">
            <v>13005102</v>
          </cell>
        </row>
        <row r="859">
          <cell r="C859">
            <v>13005103</v>
          </cell>
        </row>
        <row r="860">
          <cell r="C860">
            <v>13005104</v>
          </cell>
        </row>
        <row r="861">
          <cell r="C861">
            <v>13005105</v>
          </cell>
        </row>
        <row r="862">
          <cell r="C862">
            <v>13006001</v>
          </cell>
        </row>
        <row r="863">
          <cell r="C863">
            <v>13006002</v>
          </cell>
        </row>
        <row r="864">
          <cell r="C864">
            <v>13006003</v>
          </cell>
          <cell r="S864">
            <v>0</v>
          </cell>
        </row>
        <row r="865">
          <cell r="C865">
            <v>13006004</v>
          </cell>
          <cell r="S865">
            <v>0</v>
          </cell>
        </row>
        <row r="866">
          <cell r="C866">
            <v>13009001</v>
          </cell>
        </row>
        <row r="867">
          <cell r="C867">
            <v>13009002</v>
          </cell>
        </row>
        <row r="868">
          <cell r="C868">
            <v>14000001</v>
          </cell>
        </row>
        <row r="869">
          <cell r="C869">
            <v>14000002</v>
          </cell>
        </row>
        <row r="870">
          <cell r="C870">
            <v>14000003</v>
          </cell>
          <cell r="S870">
            <v>69000011</v>
          </cell>
        </row>
        <row r="871">
          <cell r="C871">
            <v>14000004</v>
          </cell>
        </row>
        <row r="872">
          <cell r="C872">
            <v>14000005</v>
          </cell>
        </row>
        <row r="873">
          <cell r="C873">
            <v>14010001</v>
          </cell>
        </row>
        <row r="874">
          <cell r="C874">
            <v>14010002</v>
          </cell>
        </row>
        <row r="875">
          <cell r="C875">
            <v>14010003</v>
          </cell>
        </row>
        <row r="876">
          <cell r="C876">
            <v>14010004</v>
          </cell>
        </row>
        <row r="877">
          <cell r="C877">
            <v>14010005</v>
          </cell>
        </row>
        <row r="878">
          <cell r="C878">
            <v>14010006</v>
          </cell>
        </row>
        <row r="879">
          <cell r="C879">
            <v>14010007</v>
          </cell>
        </row>
        <row r="880">
          <cell r="C880">
            <v>14010008</v>
          </cell>
        </row>
        <row r="881">
          <cell r="C881">
            <v>14010009</v>
          </cell>
        </row>
        <row r="882">
          <cell r="C882">
            <v>14010010</v>
          </cell>
        </row>
        <row r="883">
          <cell r="C883">
            <v>14010011</v>
          </cell>
        </row>
        <row r="884">
          <cell r="C884">
            <v>14010012</v>
          </cell>
        </row>
        <row r="885">
          <cell r="C885">
            <v>14020001</v>
          </cell>
        </row>
        <row r="886">
          <cell r="C886">
            <v>14020002</v>
          </cell>
        </row>
        <row r="887">
          <cell r="C887">
            <v>14020003</v>
          </cell>
        </row>
        <row r="888">
          <cell r="C888">
            <v>14020004</v>
          </cell>
        </row>
        <row r="889">
          <cell r="C889">
            <v>14020005</v>
          </cell>
        </row>
        <row r="890">
          <cell r="C890">
            <v>14020006</v>
          </cell>
        </row>
        <row r="891">
          <cell r="C891">
            <v>14020007</v>
          </cell>
        </row>
        <row r="892">
          <cell r="C892">
            <v>14020008</v>
          </cell>
        </row>
        <row r="893">
          <cell r="C893">
            <v>14020009</v>
          </cell>
        </row>
        <row r="894">
          <cell r="C894">
            <v>14020010</v>
          </cell>
        </row>
        <row r="895">
          <cell r="C895">
            <v>14020011</v>
          </cell>
        </row>
        <row r="896">
          <cell r="C896">
            <v>14020012</v>
          </cell>
        </row>
        <row r="897">
          <cell r="C897">
            <v>14020013</v>
          </cell>
        </row>
        <row r="898">
          <cell r="C898">
            <v>14030001</v>
          </cell>
        </row>
        <row r="899">
          <cell r="C899">
            <v>14030002</v>
          </cell>
        </row>
        <row r="900">
          <cell r="C900">
            <v>14030003</v>
          </cell>
        </row>
        <row r="901">
          <cell r="C901">
            <v>14030004</v>
          </cell>
        </row>
        <row r="902">
          <cell r="C902">
            <v>14030005</v>
          </cell>
        </row>
        <row r="903">
          <cell r="C903">
            <v>14030006</v>
          </cell>
        </row>
        <row r="904">
          <cell r="C904">
            <v>14030007</v>
          </cell>
        </row>
        <row r="905">
          <cell r="C905">
            <v>14030008</v>
          </cell>
        </row>
        <row r="906">
          <cell r="C906">
            <v>14030009</v>
          </cell>
        </row>
        <row r="907">
          <cell r="C907">
            <v>14030010</v>
          </cell>
        </row>
        <row r="908">
          <cell r="C908">
            <v>14030011</v>
          </cell>
        </row>
        <row r="909">
          <cell r="C909">
            <v>14030012</v>
          </cell>
        </row>
        <row r="910">
          <cell r="C910">
            <v>14030013</v>
          </cell>
        </row>
        <row r="911">
          <cell r="C911">
            <v>14040001</v>
          </cell>
        </row>
        <row r="912">
          <cell r="C912">
            <v>14040002</v>
          </cell>
        </row>
        <row r="913">
          <cell r="C913">
            <v>14040003</v>
          </cell>
        </row>
        <row r="914">
          <cell r="C914">
            <v>14040004</v>
          </cell>
        </row>
        <row r="915">
          <cell r="C915">
            <v>14040005</v>
          </cell>
        </row>
        <row r="916">
          <cell r="C916">
            <v>14040006</v>
          </cell>
        </row>
        <row r="917">
          <cell r="C917">
            <v>14040007</v>
          </cell>
        </row>
        <row r="918">
          <cell r="C918">
            <v>14040008</v>
          </cell>
        </row>
        <row r="919">
          <cell r="C919">
            <v>14040009</v>
          </cell>
        </row>
        <row r="920">
          <cell r="C920">
            <v>14040010</v>
          </cell>
        </row>
        <row r="921">
          <cell r="C921">
            <v>14040011</v>
          </cell>
        </row>
        <row r="922">
          <cell r="C922">
            <v>14040012</v>
          </cell>
        </row>
        <row r="923">
          <cell r="C923">
            <v>14050001</v>
          </cell>
        </row>
        <row r="924">
          <cell r="C924">
            <v>14050002</v>
          </cell>
        </row>
        <row r="925">
          <cell r="C925">
            <v>14050003</v>
          </cell>
        </row>
        <row r="926">
          <cell r="C926">
            <v>14050004</v>
          </cell>
        </row>
        <row r="927">
          <cell r="C927">
            <v>14050005</v>
          </cell>
        </row>
        <row r="928">
          <cell r="C928">
            <v>14050006</v>
          </cell>
        </row>
        <row r="929">
          <cell r="C929">
            <v>14050007</v>
          </cell>
        </row>
        <row r="930">
          <cell r="C930">
            <v>14050008</v>
          </cell>
        </row>
        <row r="931">
          <cell r="C931">
            <v>14050009</v>
          </cell>
        </row>
        <row r="932">
          <cell r="C932">
            <v>14050010</v>
          </cell>
        </row>
        <row r="933">
          <cell r="C933">
            <v>14050011</v>
          </cell>
        </row>
        <row r="934">
          <cell r="C934">
            <v>14050012</v>
          </cell>
        </row>
        <row r="935">
          <cell r="C935">
            <v>14060001</v>
          </cell>
        </row>
        <row r="936">
          <cell r="C936">
            <v>14060002</v>
          </cell>
        </row>
        <row r="937">
          <cell r="C937">
            <v>14060003</v>
          </cell>
        </row>
        <row r="938">
          <cell r="C938">
            <v>14060004</v>
          </cell>
        </row>
        <row r="939">
          <cell r="C939">
            <v>14060005</v>
          </cell>
        </row>
        <row r="940">
          <cell r="C940">
            <v>14070001</v>
          </cell>
        </row>
        <row r="941">
          <cell r="C941">
            <v>14070002</v>
          </cell>
        </row>
        <row r="942">
          <cell r="C942">
            <v>14070003</v>
          </cell>
        </row>
        <row r="943">
          <cell r="C943">
            <v>14070004</v>
          </cell>
        </row>
        <row r="944">
          <cell r="C944">
            <v>14080001</v>
          </cell>
          <cell r="S944">
            <v>66001001</v>
          </cell>
        </row>
        <row r="945">
          <cell r="C945">
            <v>14080002</v>
          </cell>
          <cell r="S945">
            <v>66001002</v>
          </cell>
        </row>
        <row r="946">
          <cell r="C946">
            <v>14080003</v>
          </cell>
          <cell r="S946">
            <v>66001003</v>
          </cell>
        </row>
        <row r="947">
          <cell r="C947">
            <v>14080004</v>
          </cell>
          <cell r="S947">
            <v>66001012</v>
          </cell>
        </row>
        <row r="948">
          <cell r="C948">
            <v>14090001</v>
          </cell>
        </row>
        <row r="949">
          <cell r="C949">
            <v>14090002</v>
          </cell>
        </row>
        <row r="950">
          <cell r="C950">
            <v>14090003</v>
          </cell>
        </row>
        <row r="951">
          <cell r="C951">
            <v>14090004</v>
          </cell>
        </row>
        <row r="952">
          <cell r="C952">
            <v>14100001</v>
          </cell>
        </row>
        <row r="953">
          <cell r="C953">
            <v>14100002</v>
          </cell>
        </row>
        <row r="954">
          <cell r="C954">
            <v>14100003</v>
          </cell>
        </row>
        <row r="955">
          <cell r="C955">
            <v>14100004</v>
          </cell>
        </row>
        <row r="956">
          <cell r="C956">
            <v>14100005</v>
          </cell>
        </row>
        <row r="957">
          <cell r="C957">
            <v>14100006</v>
          </cell>
        </row>
        <row r="958">
          <cell r="C958">
            <v>14100007</v>
          </cell>
        </row>
        <row r="959">
          <cell r="C959">
            <v>14100008</v>
          </cell>
        </row>
        <row r="960">
          <cell r="C960">
            <v>14100011</v>
          </cell>
          <cell r="S960">
            <v>69000001</v>
          </cell>
        </row>
        <row r="961">
          <cell r="C961">
            <v>14100012</v>
          </cell>
        </row>
        <row r="962">
          <cell r="C962">
            <v>14100101</v>
          </cell>
        </row>
        <row r="963">
          <cell r="C963">
            <v>14100102</v>
          </cell>
        </row>
        <row r="964">
          <cell r="C964">
            <v>14100103</v>
          </cell>
        </row>
        <row r="965">
          <cell r="C965">
            <v>14100104</v>
          </cell>
        </row>
        <row r="966">
          <cell r="C966">
            <v>14100105</v>
          </cell>
        </row>
        <row r="967">
          <cell r="C967">
            <v>14100106</v>
          </cell>
        </row>
        <row r="968">
          <cell r="C968">
            <v>14100107</v>
          </cell>
        </row>
        <row r="969">
          <cell r="C969">
            <v>14100108</v>
          </cell>
        </row>
        <row r="970">
          <cell r="C970">
            <v>14100111</v>
          </cell>
          <cell r="S970">
            <v>69000002</v>
          </cell>
        </row>
        <row r="971">
          <cell r="C971">
            <v>14100112</v>
          </cell>
          <cell r="S971">
            <v>69000003</v>
          </cell>
        </row>
        <row r="972">
          <cell r="C972">
            <v>14100201</v>
          </cell>
        </row>
        <row r="973">
          <cell r="C973">
            <v>14100202</v>
          </cell>
        </row>
        <row r="974">
          <cell r="C974">
            <v>14100203</v>
          </cell>
        </row>
        <row r="975">
          <cell r="C975">
            <v>14100204</v>
          </cell>
        </row>
        <row r="976">
          <cell r="C976">
            <v>14100211</v>
          </cell>
          <cell r="S976">
            <v>69000002</v>
          </cell>
        </row>
        <row r="977">
          <cell r="C977">
            <v>14110001</v>
          </cell>
        </row>
        <row r="978">
          <cell r="C978">
            <v>14110002</v>
          </cell>
        </row>
        <row r="979">
          <cell r="C979">
            <v>14110003</v>
          </cell>
        </row>
        <row r="980">
          <cell r="C980">
            <v>14110004</v>
          </cell>
        </row>
        <row r="981">
          <cell r="C981">
            <v>14110005</v>
          </cell>
        </row>
        <row r="982">
          <cell r="C982">
            <v>14110006</v>
          </cell>
        </row>
        <row r="983">
          <cell r="C983">
            <v>14110007</v>
          </cell>
        </row>
        <row r="984">
          <cell r="C984">
            <v>14110008</v>
          </cell>
        </row>
        <row r="985">
          <cell r="C985">
            <v>14110009</v>
          </cell>
        </row>
        <row r="986">
          <cell r="C986">
            <v>14110010</v>
          </cell>
        </row>
        <row r="987">
          <cell r="C987">
            <v>14110011</v>
          </cell>
        </row>
        <row r="988">
          <cell r="C988">
            <v>14110012</v>
          </cell>
        </row>
        <row r="989">
          <cell r="C989">
            <v>14110021</v>
          </cell>
        </row>
        <row r="990">
          <cell r="C990">
            <v>14110022</v>
          </cell>
        </row>
        <row r="991">
          <cell r="C991">
            <v>14110023</v>
          </cell>
        </row>
        <row r="992">
          <cell r="C992">
            <v>15201001</v>
          </cell>
        </row>
        <row r="993">
          <cell r="C993">
            <v>15201002</v>
          </cell>
        </row>
        <row r="994">
          <cell r="C994">
            <v>15201003</v>
          </cell>
        </row>
        <row r="995">
          <cell r="C995">
            <v>15201004</v>
          </cell>
        </row>
        <row r="996">
          <cell r="C996">
            <v>15201005</v>
          </cell>
        </row>
        <row r="997">
          <cell r="C997">
            <v>15201006</v>
          </cell>
        </row>
        <row r="998">
          <cell r="C998">
            <v>15202001</v>
          </cell>
        </row>
        <row r="999">
          <cell r="C999">
            <v>15202002</v>
          </cell>
        </row>
        <row r="1000">
          <cell r="C1000">
            <v>15202003</v>
          </cell>
        </row>
        <row r="1001">
          <cell r="C1001">
            <v>15202004</v>
          </cell>
        </row>
        <row r="1002">
          <cell r="C1002">
            <v>15202005</v>
          </cell>
        </row>
        <row r="1003">
          <cell r="C1003">
            <v>15202006</v>
          </cell>
        </row>
        <row r="1004">
          <cell r="C1004">
            <v>15203001</v>
          </cell>
        </row>
        <row r="1005">
          <cell r="C1005">
            <v>15203002</v>
          </cell>
        </row>
        <row r="1006">
          <cell r="C1006">
            <v>15203003</v>
          </cell>
        </row>
        <row r="1007">
          <cell r="C1007">
            <v>15203004</v>
          </cell>
        </row>
        <row r="1008">
          <cell r="C1008">
            <v>15203005</v>
          </cell>
        </row>
        <row r="1009">
          <cell r="C1009">
            <v>15203006</v>
          </cell>
        </row>
        <row r="1010">
          <cell r="C1010">
            <v>15204001</v>
          </cell>
        </row>
        <row r="1011">
          <cell r="C1011">
            <v>15204002</v>
          </cell>
        </row>
        <row r="1012">
          <cell r="C1012">
            <v>15204003</v>
          </cell>
        </row>
        <row r="1013">
          <cell r="C1013">
            <v>15204004</v>
          </cell>
        </row>
        <row r="1014">
          <cell r="C1014">
            <v>15204005</v>
          </cell>
        </row>
        <row r="1015">
          <cell r="C1015">
            <v>15204006</v>
          </cell>
        </row>
        <row r="1016">
          <cell r="C1016">
            <v>15205001</v>
          </cell>
        </row>
        <row r="1017">
          <cell r="C1017">
            <v>15205002</v>
          </cell>
        </row>
        <row r="1018">
          <cell r="C1018">
            <v>15205003</v>
          </cell>
        </row>
        <row r="1019">
          <cell r="C1019">
            <v>15205004</v>
          </cell>
        </row>
        <row r="1020">
          <cell r="C1020">
            <v>15205005</v>
          </cell>
        </row>
        <row r="1021">
          <cell r="C1021">
            <v>15205006</v>
          </cell>
        </row>
        <row r="1022">
          <cell r="C1022">
            <v>15205007</v>
          </cell>
        </row>
        <row r="1023">
          <cell r="C1023">
            <v>15206001</v>
          </cell>
        </row>
        <row r="1024">
          <cell r="C1024">
            <v>15206002</v>
          </cell>
        </row>
        <row r="1025">
          <cell r="C1025">
            <v>15206003</v>
          </cell>
        </row>
        <row r="1026">
          <cell r="C1026">
            <v>15207001</v>
          </cell>
        </row>
        <row r="1027">
          <cell r="C1027">
            <v>15207002</v>
          </cell>
        </row>
        <row r="1028">
          <cell r="C1028">
            <v>15207003</v>
          </cell>
        </row>
        <row r="1029">
          <cell r="C1029">
            <v>15208001</v>
          </cell>
          <cell r="S1029">
            <v>66001004</v>
          </cell>
        </row>
        <row r="1030">
          <cell r="C1030">
            <v>15208002</v>
          </cell>
          <cell r="S1030">
            <v>66001005</v>
          </cell>
        </row>
        <row r="1031">
          <cell r="C1031">
            <v>15208003</v>
          </cell>
          <cell r="S1031">
            <v>66001013</v>
          </cell>
        </row>
        <row r="1032">
          <cell r="C1032">
            <v>15209001</v>
          </cell>
        </row>
        <row r="1033">
          <cell r="C1033">
            <v>15209002</v>
          </cell>
        </row>
        <row r="1034">
          <cell r="C1034">
            <v>15210001</v>
          </cell>
        </row>
        <row r="1035">
          <cell r="C1035">
            <v>15210002</v>
          </cell>
        </row>
        <row r="1036">
          <cell r="C1036">
            <v>15210003</v>
          </cell>
        </row>
        <row r="1037">
          <cell r="C1037">
            <v>15210004</v>
          </cell>
        </row>
        <row r="1038">
          <cell r="C1038">
            <v>15210011</v>
          </cell>
          <cell r="S1038">
            <v>69000016</v>
          </cell>
        </row>
        <row r="1039">
          <cell r="C1039">
            <v>15210012</v>
          </cell>
        </row>
        <row r="1040">
          <cell r="C1040">
            <v>15210101</v>
          </cell>
        </row>
        <row r="1041">
          <cell r="C1041">
            <v>15210102</v>
          </cell>
        </row>
        <row r="1042">
          <cell r="C1042">
            <v>15210103</v>
          </cell>
        </row>
        <row r="1043">
          <cell r="C1043">
            <v>15210104</v>
          </cell>
        </row>
        <row r="1044">
          <cell r="C1044">
            <v>15210111</v>
          </cell>
        </row>
        <row r="1045">
          <cell r="C1045">
            <v>15210112</v>
          </cell>
        </row>
        <row r="1046">
          <cell r="C1046">
            <v>15210201</v>
          </cell>
        </row>
        <row r="1047">
          <cell r="C1047">
            <v>15210202</v>
          </cell>
        </row>
        <row r="1048">
          <cell r="C1048">
            <v>15210211</v>
          </cell>
          <cell r="S1048">
            <v>69000014</v>
          </cell>
        </row>
        <row r="1049">
          <cell r="C1049">
            <v>15211001</v>
          </cell>
        </row>
        <row r="1050">
          <cell r="C1050">
            <v>15211002</v>
          </cell>
        </row>
        <row r="1051">
          <cell r="C1051">
            <v>15211003</v>
          </cell>
        </row>
        <row r="1052">
          <cell r="C1052">
            <v>15211004</v>
          </cell>
        </row>
        <row r="1053">
          <cell r="C1053">
            <v>15211005</v>
          </cell>
        </row>
        <row r="1054">
          <cell r="C1054">
            <v>15211006</v>
          </cell>
        </row>
        <row r="1055">
          <cell r="C1055">
            <v>15211011</v>
          </cell>
        </row>
        <row r="1056">
          <cell r="C1056">
            <v>15211012</v>
          </cell>
        </row>
        <row r="1057">
          <cell r="C1057">
            <v>15211013</v>
          </cell>
          <cell r="S1057">
            <v>69000004</v>
          </cell>
        </row>
        <row r="1058">
          <cell r="C1058">
            <v>15301001</v>
          </cell>
        </row>
        <row r="1059">
          <cell r="C1059">
            <v>15301002</v>
          </cell>
        </row>
        <row r="1060">
          <cell r="C1060">
            <v>15301003</v>
          </cell>
        </row>
        <row r="1061">
          <cell r="C1061">
            <v>15301004</v>
          </cell>
        </row>
        <row r="1062">
          <cell r="C1062">
            <v>15301005</v>
          </cell>
        </row>
        <row r="1063">
          <cell r="C1063">
            <v>15301006</v>
          </cell>
        </row>
        <row r="1064">
          <cell r="C1064">
            <v>15302001</v>
          </cell>
        </row>
        <row r="1065">
          <cell r="C1065">
            <v>15302002</v>
          </cell>
        </row>
        <row r="1066">
          <cell r="C1066">
            <v>15302003</v>
          </cell>
        </row>
        <row r="1067">
          <cell r="C1067">
            <v>15302004</v>
          </cell>
        </row>
        <row r="1068">
          <cell r="C1068">
            <v>15302005</v>
          </cell>
        </row>
        <row r="1069">
          <cell r="C1069">
            <v>15302006</v>
          </cell>
        </row>
        <row r="1070">
          <cell r="C1070">
            <v>15302007</v>
          </cell>
        </row>
        <row r="1071">
          <cell r="C1071">
            <v>15303001</v>
          </cell>
        </row>
        <row r="1072">
          <cell r="C1072">
            <v>15303002</v>
          </cell>
        </row>
        <row r="1073">
          <cell r="C1073">
            <v>15303003</v>
          </cell>
        </row>
        <row r="1074">
          <cell r="C1074">
            <v>15303004</v>
          </cell>
        </row>
        <row r="1075">
          <cell r="C1075">
            <v>15303005</v>
          </cell>
        </row>
        <row r="1076">
          <cell r="C1076">
            <v>15303006</v>
          </cell>
        </row>
        <row r="1077">
          <cell r="C1077">
            <v>15304001</v>
          </cell>
        </row>
        <row r="1078">
          <cell r="C1078">
            <v>15304002</v>
          </cell>
        </row>
        <row r="1079">
          <cell r="C1079">
            <v>15304003</v>
          </cell>
        </row>
        <row r="1080">
          <cell r="C1080">
            <v>15304004</v>
          </cell>
        </row>
        <row r="1081">
          <cell r="C1081">
            <v>15304005</v>
          </cell>
        </row>
        <row r="1082">
          <cell r="C1082">
            <v>15304006</v>
          </cell>
        </row>
        <row r="1083">
          <cell r="C1083">
            <v>15305001</v>
          </cell>
        </row>
        <row r="1084">
          <cell r="C1084">
            <v>15305002</v>
          </cell>
        </row>
        <row r="1085">
          <cell r="C1085">
            <v>15305003</v>
          </cell>
        </row>
        <row r="1086">
          <cell r="C1086">
            <v>15305004</v>
          </cell>
        </row>
        <row r="1087">
          <cell r="C1087">
            <v>15305005</v>
          </cell>
        </row>
        <row r="1088">
          <cell r="C1088">
            <v>15305006</v>
          </cell>
        </row>
        <row r="1089">
          <cell r="C1089">
            <v>15306001</v>
          </cell>
        </row>
        <row r="1090">
          <cell r="C1090">
            <v>15306002</v>
          </cell>
        </row>
        <row r="1091">
          <cell r="C1091">
            <v>15306003</v>
          </cell>
        </row>
        <row r="1092">
          <cell r="C1092">
            <v>15307001</v>
          </cell>
        </row>
        <row r="1093">
          <cell r="C1093">
            <v>15307002</v>
          </cell>
        </row>
        <row r="1094">
          <cell r="C1094">
            <v>15308001</v>
          </cell>
          <cell r="S1094">
            <v>66001006</v>
          </cell>
        </row>
        <row r="1095">
          <cell r="C1095">
            <v>15308002</v>
          </cell>
          <cell r="S1095">
            <v>66001007</v>
          </cell>
        </row>
        <row r="1096">
          <cell r="C1096">
            <v>15308003</v>
          </cell>
          <cell r="S1096">
            <v>66001014</v>
          </cell>
        </row>
        <row r="1097">
          <cell r="C1097">
            <v>15308004</v>
          </cell>
          <cell r="S1097">
            <v>66001017</v>
          </cell>
        </row>
        <row r="1098">
          <cell r="C1098">
            <v>15309001</v>
          </cell>
        </row>
        <row r="1099">
          <cell r="C1099">
            <v>15309002</v>
          </cell>
        </row>
        <row r="1100">
          <cell r="C1100">
            <v>15309003</v>
          </cell>
        </row>
        <row r="1101">
          <cell r="C1101">
            <v>15310001</v>
          </cell>
        </row>
        <row r="1102">
          <cell r="C1102">
            <v>15310002</v>
          </cell>
        </row>
        <row r="1103">
          <cell r="C1103">
            <v>15310003</v>
          </cell>
        </row>
        <row r="1104">
          <cell r="C1104">
            <v>15310004</v>
          </cell>
        </row>
        <row r="1105">
          <cell r="C1105">
            <v>15310011</v>
          </cell>
          <cell r="S1105">
            <v>69000016</v>
          </cell>
        </row>
        <row r="1106">
          <cell r="C1106">
            <v>15310012</v>
          </cell>
        </row>
        <row r="1107">
          <cell r="C1107">
            <v>15310101</v>
          </cell>
        </row>
        <row r="1108">
          <cell r="C1108">
            <v>15310102</v>
          </cell>
        </row>
        <row r="1109">
          <cell r="C1109">
            <v>15310103</v>
          </cell>
        </row>
        <row r="1110">
          <cell r="C1110">
            <v>15310104</v>
          </cell>
        </row>
        <row r="1111">
          <cell r="C1111">
            <v>15310111</v>
          </cell>
          <cell r="S1111">
            <v>69000018</v>
          </cell>
        </row>
        <row r="1112">
          <cell r="C1112">
            <v>15310112</v>
          </cell>
        </row>
        <row r="1113">
          <cell r="C1113">
            <v>15310201</v>
          </cell>
        </row>
        <row r="1114">
          <cell r="C1114">
            <v>15310202</v>
          </cell>
        </row>
        <row r="1115">
          <cell r="C1115">
            <v>15310211</v>
          </cell>
          <cell r="S1115">
            <v>69000002</v>
          </cell>
        </row>
        <row r="1116">
          <cell r="C1116">
            <v>15311001</v>
          </cell>
        </row>
        <row r="1117">
          <cell r="C1117">
            <v>15311002</v>
          </cell>
        </row>
        <row r="1118">
          <cell r="C1118">
            <v>15311003</v>
          </cell>
        </row>
        <row r="1119">
          <cell r="C1119">
            <v>15311004</v>
          </cell>
        </row>
        <row r="1120">
          <cell r="C1120">
            <v>15311005</v>
          </cell>
        </row>
        <row r="1121">
          <cell r="C1121">
            <v>15311006</v>
          </cell>
        </row>
        <row r="1122">
          <cell r="C1122">
            <v>15311011</v>
          </cell>
        </row>
        <row r="1123">
          <cell r="C1123">
            <v>15311012</v>
          </cell>
        </row>
        <row r="1124">
          <cell r="C1124">
            <v>15311013</v>
          </cell>
          <cell r="S1124">
            <v>69000006</v>
          </cell>
        </row>
        <row r="1125">
          <cell r="C1125">
            <v>15401001</v>
          </cell>
        </row>
        <row r="1126">
          <cell r="C1126">
            <v>15401002</v>
          </cell>
        </row>
        <row r="1127">
          <cell r="C1127">
            <v>15401003</v>
          </cell>
        </row>
        <row r="1128">
          <cell r="C1128">
            <v>15401004</v>
          </cell>
        </row>
        <row r="1129">
          <cell r="C1129">
            <v>15401005</v>
          </cell>
        </row>
        <row r="1130">
          <cell r="C1130">
            <v>15401006</v>
          </cell>
        </row>
        <row r="1131">
          <cell r="C1131">
            <v>15401007</v>
          </cell>
        </row>
        <row r="1132">
          <cell r="C1132">
            <v>15402001</v>
          </cell>
        </row>
        <row r="1133">
          <cell r="C1133">
            <v>15402002</v>
          </cell>
        </row>
        <row r="1134">
          <cell r="C1134">
            <v>15402003</v>
          </cell>
        </row>
        <row r="1135">
          <cell r="C1135">
            <v>15402004</v>
          </cell>
        </row>
        <row r="1136">
          <cell r="C1136">
            <v>15402005</v>
          </cell>
        </row>
        <row r="1137">
          <cell r="C1137">
            <v>15402006</v>
          </cell>
        </row>
        <row r="1138">
          <cell r="C1138">
            <v>15403001</v>
          </cell>
        </row>
        <row r="1139">
          <cell r="C1139">
            <v>15403002</v>
          </cell>
        </row>
        <row r="1140">
          <cell r="C1140">
            <v>15403003</v>
          </cell>
        </row>
        <row r="1141">
          <cell r="C1141">
            <v>15403004</v>
          </cell>
        </row>
        <row r="1142">
          <cell r="C1142">
            <v>15403005</v>
          </cell>
        </row>
        <row r="1143">
          <cell r="C1143">
            <v>15403006</v>
          </cell>
        </row>
        <row r="1144">
          <cell r="C1144">
            <v>15404001</v>
          </cell>
        </row>
        <row r="1145">
          <cell r="C1145">
            <v>15404002</v>
          </cell>
        </row>
        <row r="1146">
          <cell r="C1146">
            <v>15404003</v>
          </cell>
        </row>
        <row r="1147">
          <cell r="C1147">
            <v>15404004</v>
          </cell>
        </row>
        <row r="1148">
          <cell r="C1148">
            <v>15404005</v>
          </cell>
        </row>
        <row r="1149">
          <cell r="C1149">
            <v>15404006</v>
          </cell>
        </row>
        <row r="1150">
          <cell r="C1150">
            <v>15405001</v>
          </cell>
        </row>
        <row r="1151">
          <cell r="C1151">
            <v>15405002</v>
          </cell>
        </row>
        <row r="1152">
          <cell r="C1152">
            <v>15405003</v>
          </cell>
        </row>
        <row r="1153">
          <cell r="C1153">
            <v>15405004</v>
          </cell>
        </row>
        <row r="1154">
          <cell r="C1154">
            <v>15405005</v>
          </cell>
        </row>
        <row r="1155">
          <cell r="C1155">
            <v>15405006</v>
          </cell>
        </row>
        <row r="1156">
          <cell r="C1156">
            <v>15406001</v>
          </cell>
        </row>
        <row r="1157">
          <cell r="C1157">
            <v>15406002</v>
          </cell>
        </row>
        <row r="1158">
          <cell r="C1158">
            <v>15406003</v>
          </cell>
          <cell r="S1158">
            <v>69000007</v>
          </cell>
        </row>
        <row r="1159">
          <cell r="C1159">
            <v>15407001</v>
          </cell>
        </row>
        <row r="1160">
          <cell r="C1160">
            <v>15407002</v>
          </cell>
        </row>
        <row r="1161">
          <cell r="C1161">
            <v>15407003</v>
          </cell>
        </row>
        <row r="1162">
          <cell r="C1162">
            <v>15408001</v>
          </cell>
          <cell r="S1162">
            <v>66001008</v>
          </cell>
        </row>
        <row r="1163">
          <cell r="C1163">
            <v>15408002</v>
          </cell>
          <cell r="S1163">
            <v>66001009</v>
          </cell>
        </row>
        <row r="1164">
          <cell r="C1164">
            <v>15408003</v>
          </cell>
          <cell r="S1164">
            <v>66001015</v>
          </cell>
        </row>
        <row r="1165">
          <cell r="C1165">
            <v>15409001</v>
          </cell>
        </row>
        <row r="1166">
          <cell r="C1166">
            <v>15409002</v>
          </cell>
        </row>
        <row r="1167">
          <cell r="C1167">
            <v>15410001</v>
          </cell>
        </row>
        <row r="1168">
          <cell r="C1168">
            <v>15410002</v>
          </cell>
        </row>
        <row r="1169">
          <cell r="C1169">
            <v>15410003</v>
          </cell>
        </row>
        <row r="1170">
          <cell r="C1170">
            <v>15410004</v>
          </cell>
        </row>
        <row r="1171">
          <cell r="C1171">
            <v>15410011</v>
          </cell>
          <cell r="S1171" t="str">
            <v>69000013;69000017</v>
          </cell>
        </row>
        <row r="1172">
          <cell r="C1172">
            <v>15410012</v>
          </cell>
        </row>
        <row r="1173">
          <cell r="C1173">
            <v>15410101</v>
          </cell>
        </row>
        <row r="1174">
          <cell r="C1174">
            <v>15410102</v>
          </cell>
        </row>
        <row r="1175">
          <cell r="C1175">
            <v>15410103</v>
          </cell>
        </row>
        <row r="1176">
          <cell r="C1176">
            <v>15410104</v>
          </cell>
        </row>
        <row r="1177">
          <cell r="C1177">
            <v>15410111</v>
          </cell>
        </row>
        <row r="1178">
          <cell r="C1178">
            <v>15410112</v>
          </cell>
          <cell r="S1178">
            <v>69000009</v>
          </cell>
        </row>
        <row r="1179">
          <cell r="C1179">
            <v>15410201</v>
          </cell>
        </row>
        <row r="1180">
          <cell r="C1180">
            <v>15410202</v>
          </cell>
        </row>
        <row r="1181">
          <cell r="C1181">
            <v>15410211</v>
          </cell>
        </row>
        <row r="1182">
          <cell r="C1182">
            <v>15411001</v>
          </cell>
        </row>
        <row r="1183">
          <cell r="C1183">
            <v>15411002</v>
          </cell>
        </row>
        <row r="1184">
          <cell r="C1184">
            <v>15411003</v>
          </cell>
        </row>
        <row r="1185">
          <cell r="C1185">
            <v>15411004</v>
          </cell>
        </row>
        <row r="1186">
          <cell r="C1186">
            <v>15411005</v>
          </cell>
        </row>
        <row r="1187">
          <cell r="C1187">
            <v>15411006</v>
          </cell>
        </row>
        <row r="1188">
          <cell r="C1188">
            <v>15411011</v>
          </cell>
          <cell r="S1188">
            <v>69000010</v>
          </cell>
        </row>
        <row r="1189">
          <cell r="C1189">
            <v>15411012</v>
          </cell>
        </row>
        <row r="1190">
          <cell r="C1190">
            <v>15411013</v>
          </cell>
        </row>
        <row r="1191">
          <cell r="C1191">
            <v>15501001</v>
          </cell>
        </row>
        <row r="1192">
          <cell r="C1192">
            <v>15501002</v>
          </cell>
        </row>
        <row r="1193">
          <cell r="C1193">
            <v>15501003</v>
          </cell>
        </row>
        <row r="1194">
          <cell r="C1194">
            <v>15501004</v>
          </cell>
        </row>
        <row r="1195">
          <cell r="C1195">
            <v>15501005</v>
          </cell>
        </row>
        <row r="1196">
          <cell r="C1196">
            <v>15501006</v>
          </cell>
        </row>
        <row r="1197">
          <cell r="C1197">
            <v>15502001</v>
          </cell>
        </row>
        <row r="1198">
          <cell r="C1198">
            <v>15502002</v>
          </cell>
        </row>
        <row r="1199">
          <cell r="C1199">
            <v>15502003</v>
          </cell>
        </row>
        <row r="1200">
          <cell r="C1200">
            <v>15502004</v>
          </cell>
        </row>
        <row r="1201">
          <cell r="C1201">
            <v>15502005</v>
          </cell>
        </row>
        <row r="1202">
          <cell r="C1202">
            <v>15502006</v>
          </cell>
        </row>
        <row r="1203">
          <cell r="C1203">
            <v>15503001</v>
          </cell>
        </row>
        <row r="1204">
          <cell r="C1204">
            <v>15503002</v>
          </cell>
        </row>
        <row r="1205">
          <cell r="C1205">
            <v>15503003</v>
          </cell>
        </row>
        <row r="1206">
          <cell r="C1206">
            <v>15503004</v>
          </cell>
        </row>
        <row r="1207">
          <cell r="C1207">
            <v>15503005</v>
          </cell>
        </row>
        <row r="1208">
          <cell r="C1208">
            <v>15503006</v>
          </cell>
        </row>
        <row r="1209">
          <cell r="C1209">
            <v>15503007</v>
          </cell>
        </row>
        <row r="1210">
          <cell r="C1210">
            <v>15504001</v>
          </cell>
        </row>
        <row r="1211">
          <cell r="C1211">
            <v>15504002</v>
          </cell>
        </row>
        <row r="1212">
          <cell r="C1212">
            <v>15504003</v>
          </cell>
        </row>
        <row r="1213">
          <cell r="C1213">
            <v>15504004</v>
          </cell>
        </row>
        <row r="1214">
          <cell r="C1214">
            <v>15504005</v>
          </cell>
        </row>
        <row r="1215">
          <cell r="C1215">
            <v>15504006</v>
          </cell>
        </row>
        <row r="1216">
          <cell r="C1216">
            <v>15505001</v>
          </cell>
        </row>
        <row r="1217">
          <cell r="C1217">
            <v>15505002</v>
          </cell>
        </row>
        <row r="1218">
          <cell r="C1218">
            <v>15505003</v>
          </cell>
        </row>
        <row r="1219">
          <cell r="C1219">
            <v>15505004</v>
          </cell>
        </row>
        <row r="1220">
          <cell r="C1220">
            <v>15505005</v>
          </cell>
        </row>
        <row r="1221">
          <cell r="C1221">
            <v>15505006</v>
          </cell>
        </row>
        <row r="1222">
          <cell r="C1222">
            <v>15506001</v>
          </cell>
        </row>
        <row r="1223">
          <cell r="C1223">
            <v>15506002</v>
          </cell>
        </row>
        <row r="1224">
          <cell r="C1224">
            <v>15506003</v>
          </cell>
        </row>
        <row r="1225">
          <cell r="C1225">
            <v>15507001</v>
          </cell>
        </row>
        <row r="1226">
          <cell r="C1226">
            <v>15507002</v>
          </cell>
        </row>
        <row r="1227">
          <cell r="C1227">
            <v>15507003</v>
          </cell>
        </row>
        <row r="1228">
          <cell r="C1228">
            <v>15508001</v>
          </cell>
          <cell r="S1228">
            <v>66001010</v>
          </cell>
        </row>
        <row r="1229">
          <cell r="C1229">
            <v>15508002</v>
          </cell>
          <cell r="S1229">
            <v>66001011</v>
          </cell>
        </row>
        <row r="1230">
          <cell r="C1230">
            <v>15508003</v>
          </cell>
          <cell r="S1230">
            <v>66001016</v>
          </cell>
        </row>
        <row r="1231">
          <cell r="C1231">
            <v>15509001</v>
          </cell>
        </row>
        <row r="1232">
          <cell r="C1232">
            <v>15509002</v>
          </cell>
        </row>
        <row r="1233">
          <cell r="C1233">
            <v>15509003</v>
          </cell>
        </row>
        <row r="1234">
          <cell r="C1234">
            <v>15510001</v>
          </cell>
        </row>
        <row r="1235">
          <cell r="C1235">
            <v>15510002</v>
          </cell>
        </row>
        <row r="1236">
          <cell r="C1236">
            <v>15510003</v>
          </cell>
        </row>
        <row r="1237">
          <cell r="C1237">
            <v>15510004</v>
          </cell>
        </row>
        <row r="1238">
          <cell r="C1238">
            <v>15510011</v>
          </cell>
        </row>
        <row r="1239">
          <cell r="C1239">
            <v>15510012</v>
          </cell>
        </row>
        <row r="1240">
          <cell r="C1240">
            <v>15510101</v>
          </cell>
        </row>
        <row r="1241">
          <cell r="C1241">
            <v>15510102</v>
          </cell>
        </row>
        <row r="1242">
          <cell r="C1242">
            <v>15510103</v>
          </cell>
        </row>
        <row r="1243">
          <cell r="C1243">
            <v>15510104</v>
          </cell>
        </row>
        <row r="1244">
          <cell r="C1244">
            <v>15510121</v>
          </cell>
          <cell r="S1244">
            <v>69000011</v>
          </cell>
        </row>
        <row r="1245">
          <cell r="C1245">
            <v>15510122</v>
          </cell>
        </row>
        <row r="1246">
          <cell r="C1246">
            <v>15510201</v>
          </cell>
        </row>
        <row r="1247">
          <cell r="C1247">
            <v>15510202</v>
          </cell>
        </row>
        <row r="1248">
          <cell r="C1248">
            <v>15510211</v>
          </cell>
        </row>
        <row r="1249">
          <cell r="C1249">
            <v>15511001</v>
          </cell>
        </row>
        <row r="1250">
          <cell r="C1250">
            <v>15511002</v>
          </cell>
        </row>
        <row r="1251">
          <cell r="C1251">
            <v>15511003</v>
          </cell>
        </row>
        <row r="1252">
          <cell r="C1252">
            <v>15511004</v>
          </cell>
        </row>
        <row r="1253">
          <cell r="C1253">
            <v>15511005</v>
          </cell>
        </row>
        <row r="1254">
          <cell r="C1254">
            <v>15511006</v>
          </cell>
        </row>
        <row r="1255">
          <cell r="C1255">
            <v>15511011</v>
          </cell>
          <cell r="S1255">
            <v>69000012</v>
          </cell>
        </row>
        <row r="1256">
          <cell r="C1256">
            <v>15511012</v>
          </cell>
        </row>
        <row r="1257">
          <cell r="C1257">
            <v>15511013</v>
          </cell>
        </row>
        <row r="1258">
          <cell r="C1258">
            <v>15601001</v>
          </cell>
        </row>
        <row r="1259">
          <cell r="C1259">
            <v>15601002</v>
          </cell>
        </row>
        <row r="1260">
          <cell r="C1260">
            <v>15601003</v>
          </cell>
        </row>
        <row r="1261">
          <cell r="C1261">
            <v>15602001</v>
          </cell>
        </row>
        <row r="1262">
          <cell r="C1262">
            <v>15602002</v>
          </cell>
        </row>
        <row r="1263">
          <cell r="C1263">
            <v>15602003</v>
          </cell>
        </row>
        <row r="1264">
          <cell r="C1264">
            <v>15603001</v>
          </cell>
        </row>
        <row r="1265">
          <cell r="C1265">
            <v>15603002</v>
          </cell>
        </row>
        <row r="1266">
          <cell r="C1266">
            <v>15603003</v>
          </cell>
        </row>
        <row r="1267">
          <cell r="C1267">
            <v>15604001</v>
          </cell>
        </row>
        <row r="1268">
          <cell r="C1268">
            <v>15604002</v>
          </cell>
        </row>
        <row r="1269">
          <cell r="C1269">
            <v>15604003</v>
          </cell>
        </row>
        <row r="1270">
          <cell r="C1270">
            <v>15605001</v>
          </cell>
        </row>
        <row r="1271">
          <cell r="C1271">
            <v>15605002</v>
          </cell>
        </row>
        <row r="1272">
          <cell r="C1272">
            <v>15605003</v>
          </cell>
        </row>
        <row r="1273">
          <cell r="C1273">
            <v>15606001</v>
          </cell>
        </row>
        <row r="1274">
          <cell r="C1274">
            <v>15607001</v>
          </cell>
        </row>
        <row r="1275">
          <cell r="C1275">
            <v>15608001</v>
          </cell>
          <cell r="S1275">
            <v>66001011</v>
          </cell>
        </row>
        <row r="1276">
          <cell r="C1276">
            <v>15609001</v>
          </cell>
        </row>
        <row r="1277">
          <cell r="C1277">
            <v>15610001</v>
          </cell>
        </row>
        <row r="1278">
          <cell r="C1278">
            <v>15610002</v>
          </cell>
        </row>
        <row r="1279">
          <cell r="C1279">
            <v>15610101</v>
          </cell>
        </row>
        <row r="1280">
          <cell r="C1280">
            <v>15610102</v>
          </cell>
        </row>
        <row r="1281">
          <cell r="C1281">
            <v>15610201</v>
          </cell>
        </row>
        <row r="1282">
          <cell r="C1282">
            <v>15611001</v>
          </cell>
        </row>
        <row r="1283">
          <cell r="C1283">
            <v>15611002</v>
          </cell>
        </row>
        <row r="1284">
          <cell r="C1284">
            <v>15611003</v>
          </cell>
        </row>
        <row r="1285">
          <cell r="C1285">
            <v>15701001</v>
          </cell>
        </row>
        <row r="1286">
          <cell r="C1286">
            <v>15701002</v>
          </cell>
        </row>
        <row r="1287">
          <cell r="C1287">
            <v>15701003</v>
          </cell>
        </row>
        <row r="1288">
          <cell r="C1288">
            <v>15702001</v>
          </cell>
        </row>
        <row r="1289">
          <cell r="C1289">
            <v>15702002</v>
          </cell>
        </row>
        <row r="1290">
          <cell r="C1290">
            <v>15702003</v>
          </cell>
        </row>
        <row r="1291">
          <cell r="C1291">
            <v>15703001</v>
          </cell>
        </row>
        <row r="1292">
          <cell r="C1292">
            <v>15703002</v>
          </cell>
        </row>
        <row r="1293">
          <cell r="C1293">
            <v>15703003</v>
          </cell>
        </row>
        <row r="1294">
          <cell r="C1294">
            <v>15704001</v>
          </cell>
        </row>
        <row r="1295">
          <cell r="C1295">
            <v>15704002</v>
          </cell>
        </row>
        <row r="1296">
          <cell r="C1296">
            <v>15704003</v>
          </cell>
        </row>
        <row r="1297">
          <cell r="C1297">
            <v>15705001</v>
          </cell>
        </row>
        <row r="1298">
          <cell r="C1298">
            <v>15705002</v>
          </cell>
        </row>
        <row r="1299">
          <cell r="C1299">
            <v>15705003</v>
          </cell>
        </row>
        <row r="1300">
          <cell r="C1300">
            <v>15706001</v>
          </cell>
        </row>
        <row r="1301">
          <cell r="C1301">
            <v>15707001</v>
          </cell>
        </row>
        <row r="1302">
          <cell r="C1302">
            <v>15708001</v>
          </cell>
          <cell r="S1302">
            <v>66001011</v>
          </cell>
        </row>
        <row r="1303">
          <cell r="C1303">
            <v>15709001</v>
          </cell>
        </row>
        <row r="1304">
          <cell r="C1304">
            <v>15710001</v>
          </cell>
        </row>
        <row r="1305">
          <cell r="C1305">
            <v>15710002</v>
          </cell>
        </row>
        <row r="1306">
          <cell r="C1306">
            <v>15710101</v>
          </cell>
        </row>
        <row r="1307">
          <cell r="C1307">
            <v>15710102</v>
          </cell>
        </row>
        <row r="1308">
          <cell r="C1308">
            <v>15710201</v>
          </cell>
        </row>
        <row r="1309">
          <cell r="C1309">
            <v>15711001</v>
          </cell>
        </row>
        <row r="1310">
          <cell r="C1310">
            <v>15711002</v>
          </cell>
        </row>
        <row r="1311">
          <cell r="C1311">
            <v>15711003</v>
          </cell>
        </row>
        <row r="1312">
          <cell r="C1312">
            <v>16000101</v>
          </cell>
        </row>
        <row r="1313">
          <cell r="C1313">
            <v>16000102</v>
          </cell>
        </row>
        <row r="1314">
          <cell r="C1314">
            <v>16000103</v>
          </cell>
        </row>
        <row r="1315">
          <cell r="C1315">
            <v>16000104</v>
          </cell>
        </row>
        <row r="1316">
          <cell r="C1316">
            <v>16000105</v>
          </cell>
        </row>
        <row r="1317">
          <cell r="C1317">
            <v>16000106</v>
          </cell>
        </row>
        <row r="1318">
          <cell r="C1318">
            <v>16000107</v>
          </cell>
        </row>
        <row r="1319">
          <cell r="C1319">
            <v>16000108</v>
          </cell>
        </row>
        <row r="1320">
          <cell r="C1320">
            <v>16000109</v>
          </cell>
        </row>
        <row r="1321">
          <cell r="C1321">
            <v>16000110</v>
          </cell>
        </row>
        <row r="1322">
          <cell r="C1322">
            <v>16000111</v>
          </cell>
        </row>
        <row r="1323">
          <cell r="C1323">
            <v>16000112</v>
          </cell>
        </row>
        <row r="1324">
          <cell r="C1324">
            <v>16000201</v>
          </cell>
        </row>
        <row r="1325">
          <cell r="C1325">
            <v>16000202</v>
          </cell>
        </row>
        <row r="1326">
          <cell r="C1326">
            <v>16000203</v>
          </cell>
        </row>
        <row r="1327">
          <cell r="C1327">
            <v>16000204</v>
          </cell>
        </row>
        <row r="1328">
          <cell r="C1328">
            <v>16000205</v>
          </cell>
        </row>
        <row r="1329">
          <cell r="C1329">
            <v>16000206</v>
          </cell>
        </row>
        <row r="1330">
          <cell r="C1330">
            <v>16000207</v>
          </cell>
        </row>
        <row r="1331">
          <cell r="C1331">
            <v>16000208</v>
          </cell>
        </row>
        <row r="1332">
          <cell r="C1332">
            <v>16000209</v>
          </cell>
        </row>
        <row r="1333">
          <cell r="C1333">
            <v>16000210</v>
          </cell>
        </row>
        <row r="1334">
          <cell r="C1334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U4" sqref="U4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topLeftCell="A4"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opLeftCell="A91" workbookViewId="0">
      <selection activeCell="G109" sqref="G109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2870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2724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2871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2872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2873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2719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2874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2720</v>
      </c>
      <c r="D81" s="1">
        <v>4</v>
      </c>
      <c r="E81" s="1">
        <v>80002024</v>
      </c>
      <c r="F81" s="1" t="s">
        <v>2409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2875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2721</v>
      </c>
      <c r="D82" s="1">
        <v>4</v>
      </c>
      <c r="E82" s="1">
        <v>80002005</v>
      </c>
      <c r="F82" s="1" t="s">
        <v>2417</v>
      </c>
      <c r="G82" s="1"/>
      <c r="H82" s="1"/>
      <c r="I82" s="1"/>
      <c r="J82" s="1"/>
      <c r="K82" s="1">
        <v>80002020</v>
      </c>
      <c r="L82" s="1" t="s">
        <v>2425</v>
      </c>
      <c r="M82" s="1">
        <v>0.2</v>
      </c>
      <c r="N82" s="1">
        <v>80002026</v>
      </c>
      <c r="O82" s="1" t="s">
        <v>2427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2876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/>
      <c r="E87" s="1">
        <v>80002010</v>
      </c>
      <c r="F87" s="1" t="s">
        <v>2878</v>
      </c>
      <c r="G87" s="1">
        <v>80002019</v>
      </c>
      <c r="H87" s="1" t="s">
        <v>2384</v>
      </c>
      <c r="I87" s="1">
        <v>80002017</v>
      </c>
      <c r="J87" s="1" t="s">
        <v>2404</v>
      </c>
      <c r="K87" s="1">
        <v>80002016</v>
      </c>
      <c r="L87" s="1" t="s">
        <v>2397</v>
      </c>
      <c r="M87" s="1">
        <v>80004004</v>
      </c>
      <c r="N87" s="1" t="s">
        <v>2401</v>
      </c>
      <c r="O87" s="1">
        <v>80002013</v>
      </c>
      <c r="P87" s="1"/>
      <c r="Q87" s="1" t="s">
        <v>2391</v>
      </c>
      <c r="R87" s="1">
        <v>80002023</v>
      </c>
      <c r="S87" s="1"/>
      <c r="T87" s="1" t="s">
        <v>2398</v>
      </c>
      <c r="U87" s="1">
        <v>80002009</v>
      </c>
      <c r="V87" s="1"/>
      <c r="W87" s="1" t="s">
        <v>2400</v>
      </c>
      <c r="X87" s="1">
        <v>80002008</v>
      </c>
      <c r="Y87" s="1" t="s">
        <v>2406</v>
      </c>
      <c r="Z87" s="1"/>
      <c r="AA87" s="7" t="str">
        <f t="shared" ref="AA87:AA89" si="5">G87&amp;";"&amp;I87&amp;";"&amp;K87&amp;";"&amp;M87&amp;";"&amp;O87&amp;";"&amp;R87&amp;";"&amp;U87&amp;";"&amp;X87</f>
        <v>80002019;80002017;80002016;80004004;80002013;80002023;80002009;80002008</v>
      </c>
      <c r="AB87" s="105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/>
      <c r="E88" s="1">
        <v>80004004</v>
      </c>
      <c r="F88" s="1" t="s">
        <v>2878</v>
      </c>
      <c r="G88" s="1">
        <v>80004002</v>
      </c>
      <c r="H88" s="1" t="s">
        <v>2408</v>
      </c>
      <c r="I88" s="1">
        <v>80002021</v>
      </c>
      <c r="J88" s="1" t="s">
        <v>2388</v>
      </c>
      <c r="K88" s="1">
        <v>80002002</v>
      </c>
      <c r="L88" s="1" t="s">
        <v>2392</v>
      </c>
      <c r="M88" s="1">
        <v>80002003</v>
      </c>
      <c r="N88" s="1" t="s">
        <v>2386</v>
      </c>
      <c r="O88" s="1">
        <v>80002025</v>
      </c>
      <c r="P88" s="13"/>
      <c r="Q88" s="1" t="s">
        <v>2390</v>
      </c>
      <c r="R88" s="1">
        <v>80002014</v>
      </c>
      <c r="S88" s="1"/>
      <c r="T88" s="1" t="s">
        <v>2409</v>
      </c>
      <c r="U88" s="1">
        <v>80002024</v>
      </c>
      <c r="W88" s="1" t="s">
        <v>2409</v>
      </c>
      <c r="X88" s="1">
        <v>80002027</v>
      </c>
      <c r="Y88" s="1" t="s">
        <v>2394</v>
      </c>
      <c r="AA88" s="7" t="str">
        <f t="shared" si="5"/>
        <v>80004002;80002021;80002002;80002003;80002025;80002014;80002024;80002027</v>
      </c>
      <c r="AB88" s="105"/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"/>
      <c r="E89" s="1">
        <v>80002010</v>
      </c>
      <c r="F89" s="1" t="s">
        <v>2878</v>
      </c>
      <c r="G89" s="13">
        <v>80004003</v>
      </c>
      <c r="H89" s="13" t="s">
        <v>2410</v>
      </c>
      <c r="I89" s="1">
        <v>80002002</v>
      </c>
      <c r="J89" s="1" t="s">
        <v>2386</v>
      </c>
      <c r="K89" s="1">
        <v>80002001</v>
      </c>
      <c r="L89" s="1" t="s">
        <v>2380</v>
      </c>
      <c r="M89" s="1">
        <v>80002006</v>
      </c>
      <c r="N89" s="1" t="s">
        <v>2374</v>
      </c>
      <c r="O89" s="1">
        <v>80002011</v>
      </c>
      <c r="P89" s="1"/>
      <c r="Q89" s="1" t="s">
        <v>2411</v>
      </c>
      <c r="R89" s="1">
        <v>80002018</v>
      </c>
      <c r="S89" s="1"/>
      <c r="T89" s="1" t="s">
        <v>2375</v>
      </c>
      <c r="U89" s="1">
        <v>80002028</v>
      </c>
      <c r="V89" s="1"/>
      <c r="W89" s="1" t="s">
        <v>2412</v>
      </c>
      <c r="X89" s="1">
        <v>80002022</v>
      </c>
      <c r="Y89" s="1" t="s">
        <v>2382</v>
      </c>
      <c r="Z89" s="1"/>
      <c r="AA89" s="7" t="str">
        <f t="shared" si="5"/>
        <v>80004003;80002002;80002001;80002006;80002011;80002018;80002028;80002022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I91">
        <v>80002021</v>
      </c>
      <c r="J91" t="s">
        <v>2388</v>
      </c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2413</v>
      </c>
      <c r="U92" s="1">
        <v>1</v>
      </c>
      <c r="V92">
        <f>1-U92</f>
        <v>0</v>
      </c>
      <c r="W92">
        <f>V92/2</f>
        <v>0</v>
      </c>
      <c r="X92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2414</v>
      </c>
      <c r="U93" s="1">
        <v>0.9</v>
      </c>
      <c r="V93">
        <f t="shared" ref="V93:V101" si="6">1-U93</f>
        <v>9.9999999999999978E-2</v>
      </c>
      <c r="W93">
        <f>V93/4</f>
        <v>2.4999999999999994E-2</v>
      </c>
      <c r="X93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2415</v>
      </c>
      <c r="U94" s="22">
        <v>0.8</v>
      </c>
      <c r="V94">
        <f t="shared" si="6"/>
        <v>0.19999999999999996</v>
      </c>
      <c r="W94">
        <f t="shared" ref="W94:W101" si="7">V94/4</f>
        <v>4.9999999999999989E-2</v>
      </c>
      <c r="X94">
        <f t="shared" ref="X94:X101" si="8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2416</v>
      </c>
      <c r="U95" s="1">
        <v>0.7</v>
      </c>
      <c r="V95">
        <f t="shared" si="6"/>
        <v>0.30000000000000004</v>
      </c>
      <c r="W95">
        <f t="shared" si="7"/>
        <v>7.5000000000000011E-2</v>
      </c>
      <c r="X95">
        <f t="shared" si="8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2417</v>
      </c>
      <c r="F96" s="1">
        <v>80003005</v>
      </c>
      <c r="G96" s="1" t="s">
        <v>2418</v>
      </c>
      <c r="U96" s="22">
        <v>0.6</v>
      </c>
      <c r="V96">
        <f t="shared" si="6"/>
        <v>0.4</v>
      </c>
      <c r="W96">
        <f t="shared" si="7"/>
        <v>0.1</v>
      </c>
      <c r="X96">
        <f t="shared" si="8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2419</v>
      </c>
      <c r="U97" s="1">
        <v>0.5</v>
      </c>
      <c r="V97">
        <f t="shared" si="6"/>
        <v>0.5</v>
      </c>
      <c r="W97">
        <f t="shared" si="7"/>
        <v>0.125</v>
      </c>
      <c r="X97">
        <f t="shared" si="8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2420</v>
      </c>
      <c r="U98" s="22">
        <v>0.4</v>
      </c>
      <c r="V98">
        <f t="shared" si="6"/>
        <v>0.6</v>
      </c>
      <c r="W98">
        <f t="shared" si="7"/>
        <v>0.15</v>
      </c>
      <c r="X98">
        <f t="shared" si="8"/>
        <v>0.24</v>
      </c>
      <c r="AE98" s="13">
        <f t="shared" si="3"/>
        <v>0</v>
      </c>
      <c r="AF98">
        <v>80002005</v>
      </c>
      <c r="AG98" t="s">
        <v>2417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2421</v>
      </c>
      <c r="U99" s="1">
        <v>0.3</v>
      </c>
      <c r="V99">
        <f t="shared" si="6"/>
        <v>0.7</v>
      </c>
      <c r="W99">
        <f t="shared" si="7"/>
        <v>0.17499999999999999</v>
      </c>
      <c r="X99">
        <f t="shared" si="8"/>
        <v>0.27999999999999997</v>
      </c>
      <c r="AE99" s="13">
        <f t="shared" si="3"/>
        <v>1</v>
      </c>
      <c r="AF99">
        <v>80002006</v>
      </c>
      <c r="AG99" t="s">
        <v>2725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2422</v>
      </c>
      <c r="U100" s="22">
        <v>0.2</v>
      </c>
      <c r="V100">
        <f t="shared" si="6"/>
        <v>0.8</v>
      </c>
      <c r="W100">
        <f t="shared" si="7"/>
        <v>0.2</v>
      </c>
      <c r="X100">
        <f t="shared" si="8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2423</v>
      </c>
      <c r="U101" s="1">
        <v>0.1</v>
      </c>
      <c r="V101">
        <f t="shared" si="6"/>
        <v>0.9</v>
      </c>
      <c r="W101">
        <f t="shared" si="7"/>
        <v>0.22500000000000001</v>
      </c>
      <c r="X101">
        <f t="shared" si="8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2411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2424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2411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2424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2425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2426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2425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2409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2427</v>
      </c>
      <c r="AE117" s="13">
        <f t="shared" si="3"/>
        <v>0</v>
      </c>
      <c r="AF117">
        <v>80002024</v>
      </c>
      <c r="AG117" t="s">
        <v>2409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2412</v>
      </c>
      <c r="AE119" s="13">
        <f t="shared" si="3"/>
        <v>0</v>
      </c>
      <c r="AF119">
        <v>80002026</v>
      </c>
      <c r="AG119" t="s">
        <v>2427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2412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topLeftCell="K1" workbookViewId="0">
      <selection activeCell="R17" sqref="R17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4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4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4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2428</v>
      </c>
      <c r="Q3" s="5"/>
      <c r="R3" s="5"/>
      <c r="S3" s="14" t="s">
        <v>750</v>
      </c>
      <c r="T3" s="5"/>
    </row>
    <row r="4" spans="1:24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2429</v>
      </c>
      <c r="Q4" s="5"/>
      <c r="R4" s="5"/>
      <c r="S4" s="14" t="s">
        <v>747</v>
      </c>
      <c r="T4" s="5"/>
    </row>
    <row r="5" spans="1:24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2430</v>
      </c>
      <c r="Q5" s="5"/>
      <c r="R5" s="5"/>
      <c r="S5" s="14" t="s">
        <v>742</v>
      </c>
      <c r="T5" s="5"/>
    </row>
    <row r="6" spans="1:24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2431</v>
      </c>
      <c r="Q6" s="5"/>
      <c r="R6" s="5"/>
      <c r="S6" s="14" t="s">
        <v>744</v>
      </c>
      <c r="T6" s="5"/>
    </row>
    <row r="7" spans="1:24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4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2432</v>
      </c>
      <c r="P8" s="1">
        <f>4*5+1*5</f>
        <v>25</v>
      </c>
      <c r="Q8" s="5"/>
      <c r="R8" s="5"/>
      <c r="S8" s="5"/>
      <c r="T8" s="5"/>
    </row>
    <row r="9" spans="1:24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4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4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4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  <c r="R12" s="5"/>
      <c r="S12" s="5"/>
      <c r="T12" s="5"/>
      <c r="U12" s="5"/>
      <c r="V12" s="5"/>
      <c r="W12" s="5"/>
      <c r="X12" s="5"/>
    </row>
    <row r="13" spans="1:24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R13" s="5"/>
      <c r="S13" s="1">
        <v>1500</v>
      </c>
      <c r="T13" s="1">
        <v>1280</v>
      </c>
      <c r="U13" s="1">
        <f>S13-T13</f>
        <v>220</v>
      </c>
      <c r="V13" s="1">
        <f>U13/750</f>
        <v>0.29333333333333333</v>
      </c>
      <c r="W13" s="1">
        <f>1-V13</f>
        <v>0.70666666666666667</v>
      </c>
      <c r="X13" s="5"/>
    </row>
    <row r="14" spans="1:24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R14" s="5"/>
      <c r="S14" s="1">
        <v>1500</v>
      </c>
      <c r="T14" s="1">
        <v>1380</v>
      </c>
      <c r="U14" s="1">
        <f t="shared" ref="U14:U16" si="14">S14-T14</f>
        <v>120</v>
      </c>
      <c r="V14" s="1">
        <f t="shared" ref="V14:V16" si="15">U14/750</f>
        <v>0.16</v>
      </c>
      <c r="W14" s="1">
        <f t="shared" ref="W14:W16" si="16">1-V14</f>
        <v>0.84</v>
      </c>
      <c r="X14" s="5"/>
    </row>
    <row r="15" spans="1:24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R15" s="5"/>
      <c r="S15" s="1">
        <v>1500</v>
      </c>
      <c r="T15" s="1">
        <v>1480</v>
      </c>
      <c r="U15" s="1">
        <f t="shared" si="14"/>
        <v>20</v>
      </c>
      <c r="V15" s="1">
        <f t="shared" si="15"/>
        <v>2.6666666666666668E-2</v>
      </c>
      <c r="W15" s="1">
        <f t="shared" si="16"/>
        <v>0.97333333333333338</v>
      </c>
      <c r="X15" s="5"/>
    </row>
    <row r="16" spans="1:24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R16" s="5"/>
      <c r="S16" s="1">
        <v>1500</v>
      </c>
      <c r="T16" s="1">
        <v>1280</v>
      </c>
      <c r="U16" s="1">
        <f t="shared" si="14"/>
        <v>220</v>
      </c>
      <c r="V16" s="1">
        <f t="shared" si="15"/>
        <v>0.29333333333333333</v>
      </c>
      <c r="W16" s="1">
        <f t="shared" si="16"/>
        <v>0.70666666666666667</v>
      </c>
      <c r="X16" s="5"/>
    </row>
    <row r="17" spans="1:24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  <c r="R17" s="5"/>
      <c r="S17" s="5"/>
      <c r="T17" s="5"/>
      <c r="U17" s="5"/>
      <c r="V17" s="5"/>
      <c r="W17" s="5"/>
      <c r="X17" s="5"/>
    </row>
    <row r="18" spans="1:24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2818</v>
      </c>
    </row>
    <row r="19" spans="1:24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24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24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24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2433</v>
      </c>
      <c r="O22" s="1" t="s">
        <v>2434</v>
      </c>
      <c r="P22" s="7" t="s">
        <v>2435</v>
      </c>
      <c r="Q22" s="1"/>
      <c r="R22" s="13"/>
    </row>
    <row r="23" spans="1:24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2436</v>
      </c>
      <c r="P23" s="7" t="s">
        <v>2437</v>
      </c>
      <c r="Q23" s="1"/>
      <c r="R23" s="13"/>
    </row>
    <row r="24" spans="1:24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2438</v>
      </c>
      <c r="Q24" s="1"/>
      <c r="R24" s="13"/>
    </row>
    <row r="25" spans="1:24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2439</v>
      </c>
      <c r="P25" s="7" t="s">
        <v>2440</v>
      </c>
      <c r="Q25" s="1"/>
      <c r="R25" s="13"/>
    </row>
    <row r="26" spans="1:24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2441</v>
      </c>
      <c r="P26" s="7" t="s">
        <v>2442</v>
      </c>
      <c r="Q26" s="1"/>
      <c r="R26" s="13"/>
    </row>
    <row r="27" spans="1:24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2760</v>
      </c>
      <c r="O27" s="1" t="s">
        <v>2443</v>
      </c>
      <c r="P27" s="7" t="s">
        <v>2444</v>
      </c>
    </row>
    <row r="28" spans="1:24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2445</v>
      </c>
    </row>
    <row r="29" spans="1:24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2446</v>
      </c>
      <c r="P29" s="7" t="s">
        <v>2447</v>
      </c>
    </row>
    <row r="30" spans="1:24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24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24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2448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2449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2450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2451</v>
      </c>
      <c r="O35" s="1" t="s">
        <v>463</v>
      </c>
      <c r="P35" s="1" t="s">
        <v>2452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2806</v>
      </c>
      <c r="P37" s="7" t="s">
        <v>2767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2762</v>
      </c>
      <c r="P38" s="7" t="s">
        <v>2811</v>
      </c>
      <c r="S38" s="1" t="s">
        <v>2759</v>
      </c>
      <c r="T38" s="7" t="s">
        <v>2764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2771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2723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2722</v>
      </c>
      <c r="P43" s="7" t="s">
        <v>2812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2763</v>
      </c>
      <c r="P46" s="7" t="s">
        <v>2814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2761</v>
      </c>
      <c r="P49" s="7" t="s">
        <v>2813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2770</v>
      </c>
      <c r="P52" s="7" t="s">
        <v>2815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2768</v>
      </c>
      <c r="O53" s="1" t="s">
        <v>2817</v>
      </c>
      <c r="P53" s="3" t="s">
        <v>2816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2719</v>
      </c>
      <c r="O54" s="1" t="s">
        <v>2766</v>
      </c>
      <c r="P54" s="7" t="s">
        <v>2826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2720</v>
      </c>
      <c r="O55" s="1" t="s">
        <v>2810</v>
      </c>
      <c r="P55" s="7" t="s">
        <v>2828</v>
      </c>
      <c r="Q55" s="29"/>
      <c r="R55" s="29" t="s">
        <v>2820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2721</v>
      </c>
      <c r="O56" s="1" t="s">
        <v>2765</v>
      </c>
      <c r="P56" s="7" t="s">
        <v>2829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2716</v>
      </c>
      <c r="O57" s="1"/>
      <c r="P57" s="7" t="s">
        <v>2807</v>
      </c>
      <c r="Q57" s="7" t="s">
        <v>2809</v>
      </c>
      <c r="R57" s="29"/>
      <c r="S57" s="29"/>
      <c r="X57" s="1" t="s">
        <v>2808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2717</v>
      </c>
      <c r="O58" s="1"/>
      <c r="P58" s="7" t="s">
        <v>2449</v>
      </c>
      <c r="R58" s="29"/>
      <c r="S58" s="29"/>
      <c r="T58" s="29"/>
      <c r="X58" s="1" t="s">
        <v>2808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2718</v>
      </c>
      <c r="O59" s="1"/>
      <c r="P59" s="7" t="s">
        <v>2450</v>
      </c>
      <c r="R59" s="29"/>
      <c r="S59" s="29"/>
      <c r="T59" s="29"/>
      <c r="X59" s="1" t="s">
        <v>2808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2827</v>
      </c>
      <c r="Q61" s="3" t="s">
        <v>2819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2769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2877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2724</v>
      </c>
      <c r="P67" s="3" t="s">
        <v>2726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2821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2822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2823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2727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2728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2824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2729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2730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2731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2732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2733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2442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2734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2445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2447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2735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2736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2737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2738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2417</v>
      </c>
      <c r="P94" s="3" t="s">
        <v>2739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2725</v>
      </c>
      <c r="P95" s="3" t="s">
        <v>2740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2741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2742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2743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2411</v>
      </c>
      <c r="P100" s="3" t="s">
        <v>2744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2424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2745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2825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2746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2747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2748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2749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2425</v>
      </c>
      <c r="P109" s="3" t="s">
        <v>2750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2751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2752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2753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2409</v>
      </c>
      <c r="P113" s="3" t="s">
        <v>2754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2755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2427</v>
      </c>
      <c r="P115" s="3" t="s">
        <v>2756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2757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2412</v>
      </c>
      <c r="P117" s="3" t="s">
        <v>2758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2453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2454</v>
      </c>
      <c r="T1" s="4" t="s">
        <v>25</v>
      </c>
      <c r="U1" s="4" t="s">
        <v>26</v>
      </c>
      <c r="V1" s="4" t="s">
        <v>2455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54"/>
  <sheetViews>
    <sheetView tabSelected="1" topLeftCell="A31" workbookViewId="0">
      <selection activeCell="H53" sqref="H53"/>
    </sheetView>
  </sheetViews>
  <sheetFormatPr defaultColWidth="9" defaultRowHeight="14.25"/>
  <cols>
    <col min="1" max="1" width="9" style="13"/>
    <col min="2" max="2" width="27.5" style="13" bestFit="1" customWidth="1"/>
    <col min="3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8" width="13.125" style="13" customWidth="1"/>
    <col min="9" max="9" width="12.125" style="13" customWidth="1"/>
    <col min="11" max="11" width="12" customWidth="1"/>
    <col min="12" max="12" width="18.125" customWidth="1"/>
    <col min="13" max="13" width="16.875" customWidth="1"/>
    <col min="14" max="14" width="15.125" customWidth="1"/>
    <col min="15" max="15" width="14.125" customWidth="1"/>
    <col min="16" max="16" width="13.12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2</v>
      </c>
      <c r="D2" s="1">
        <f>E2*7.5</f>
        <v>1500</v>
      </c>
      <c r="E2" s="1">
        <f>$C2*总表!E$4</f>
        <v>200</v>
      </c>
      <c r="F2" s="1">
        <f>E2</f>
        <v>200</v>
      </c>
      <c r="G2" s="1">
        <f>E2</f>
        <v>200</v>
      </c>
      <c r="H2" s="1">
        <f>E2*3</f>
        <v>600</v>
      </c>
      <c r="I2" s="4"/>
      <c r="J2" s="53"/>
      <c r="K2" s="53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3.5</v>
      </c>
      <c r="D3" s="1">
        <f t="shared" ref="D3:D11" si="0">E3*7.5</f>
        <v>2625</v>
      </c>
      <c r="E3" s="1">
        <f>$C3*总表!E$4</f>
        <v>350</v>
      </c>
      <c r="F3" s="1">
        <f t="shared" ref="F3:F11" si="1">E3</f>
        <v>350</v>
      </c>
      <c r="G3" s="1">
        <f t="shared" ref="G3:G11" si="2">E3</f>
        <v>350</v>
      </c>
      <c r="H3" s="1">
        <f t="shared" ref="H3:H11" si="3">E3*3</f>
        <v>1050</v>
      </c>
      <c r="I3" s="4"/>
      <c r="J3" s="4"/>
      <c r="K3" s="53"/>
      <c r="L3" s="4" t="s">
        <v>2456</v>
      </c>
      <c r="M3" s="1"/>
      <c r="N3" s="4" t="s">
        <v>2457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5</v>
      </c>
      <c r="D4" s="1">
        <f t="shared" si="0"/>
        <v>3750</v>
      </c>
      <c r="E4" s="1">
        <f>$C4*总表!E$4</f>
        <v>500</v>
      </c>
      <c r="F4" s="1">
        <f t="shared" si="1"/>
        <v>500</v>
      </c>
      <c r="G4" s="1">
        <f t="shared" si="2"/>
        <v>500</v>
      </c>
      <c r="H4" s="1">
        <f t="shared" si="3"/>
        <v>1500</v>
      </c>
      <c r="I4" s="4" t="s">
        <v>2458</v>
      </c>
      <c r="J4" s="4" t="s">
        <v>2459</v>
      </c>
      <c r="K4" s="1">
        <v>1</v>
      </c>
      <c r="L4" s="4" t="s">
        <v>2282</v>
      </c>
      <c r="M4" s="1" t="s">
        <v>2690</v>
      </c>
      <c r="N4" s="1" t="s">
        <v>2282</v>
      </c>
      <c r="O4" s="1" t="s">
        <v>2698</v>
      </c>
      <c r="R4" s="1"/>
      <c r="S4" s="1">
        <v>1580</v>
      </c>
      <c r="T4" s="1" t="str">
        <f t="shared" ref="T4:T12" si="4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6.5</v>
      </c>
      <c r="D5" s="1">
        <f t="shared" si="0"/>
        <v>4875</v>
      </c>
      <c r="E5" s="1">
        <f>$C5*总表!E$4</f>
        <v>650</v>
      </c>
      <c r="F5" s="1">
        <f t="shared" si="1"/>
        <v>650</v>
      </c>
      <c r="G5" s="1">
        <f t="shared" si="2"/>
        <v>650</v>
      </c>
      <c r="H5" s="1">
        <f t="shared" si="3"/>
        <v>1950</v>
      </c>
      <c r="I5" s="4"/>
      <c r="J5" s="4" t="s">
        <v>2460</v>
      </c>
      <c r="K5" s="1">
        <v>2</v>
      </c>
      <c r="L5" s="4" t="s">
        <v>2289</v>
      </c>
      <c r="M5" s="1" t="s">
        <v>2692</v>
      </c>
      <c r="N5" s="1" t="s">
        <v>2461</v>
      </c>
      <c r="O5" s="1" t="s">
        <v>2699</v>
      </c>
      <c r="R5" s="1"/>
      <c r="S5" s="1">
        <v>2360</v>
      </c>
      <c r="T5" s="1" t="str">
        <f t="shared" si="4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8</v>
      </c>
      <c r="D6" s="1">
        <f t="shared" si="0"/>
        <v>6000</v>
      </c>
      <c r="E6" s="1">
        <f>$C6*总表!E$4</f>
        <v>800</v>
      </c>
      <c r="F6" s="1">
        <f t="shared" si="1"/>
        <v>800</v>
      </c>
      <c r="G6" s="1">
        <f t="shared" si="2"/>
        <v>800</v>
      </c>
      <c r="H6" s="1">
        <f t="shared" si="3"/>
        <v>2400</v>
      </c>
      <c r="I6" s="4"/>
      <c r="J6" s="4" t="s">
        <v>2462</v>
      </c>
      <c r="K6" s="1">
        <v>3</v>
      </c>
      <c r="L6" s="4" t="s">
        <v>2294</v>
      </c>
      <c r="M6" s="1" t="s">
        <v>2693</v>
      </c>
      <c r="N6" s="1" t="s">
        <v>2461</v>
      </c>
      <c r="O6" s="1" t="s">
        <v>2700</v>
      </c>
      <c r="R6" s="1"/>
      <c r="S6" s="1">
        <v>3150</v>
      </c>
      <c r="T6" s="1" t="str">
        <f t="shared" si="4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10</v>
      </c>
      <c r="D7" s="1">
        <f t="shared" si="0"/>
        <v>7500</v>
      </c>
      <c r="E7" s="1">
        <f>$C7*总表!E$4</f>
        <v>1000</v>
      </c>
      <c r="F7" s="1">
        <f t="shared" si="1"/>
        <v>1000</v>
      </c>
      <c r="G7" s="1">
        <f t="shared" si="2"/>
        <v>1000</v>
      </c>
      <c r="H7" s="1">
        <f t="shared" si="3"/>
        <v>3000</v>
      </c>
      <c r="I7" s="4"/>
      <c r="J7" s="53"/>
      <c r="K7" s="53"/>
      <c r="L7" s="4" t="s">
        <v>2304</v>
      </c>
      <c r="M7" s="1" t="s">
        <v>2694</v>
      </c>
      <c r="N7" s="1" t="s">
        <v>2463</v>
      </c>
      <c r="O7" s="1" t="s">
        <v>2701</v>
      </c>
      <c r="R7" s="1"/>
      <c r="S7" s="1">
        <v>3940</v>
      </c>
      <c r="T7" s="1" t="str">
        <f t="shared" si="4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12</v>
      </c>
      <c r="D8" s="1">
        <f t="shared" si="0"/>
        <v>9000</v>
      </c>
      <c r="E8" s="1">
        <f>$C8*总表!E$4</f>
        <v>1200</v>
      </c>
      <c r="F8" s="1">
        <f t="shared" si="1"/>
        <v>1200</v>
      </c>
      <c r="G8" s="1">
        <f t="shared" si="2"/>
        <v>1200</v>
      </c>
      <c r="H8" s="1">
        <f t="shared" si="3"/>
        <v>3600</v>
      </c>
      <c r="I8" s="1"/>
      <c r="L8" s="4" t="s">
        <v>2464</v>
      </c>
      <c r="M8" s="1" t="s">
        <v>2695</v>
      </c>
      <c r="N8" s="1" t="s">
        <v>2463</v>
      </c>
      <c r="O8" s="1" t="s">
        <v>2702</v>
      </c>
      <c r="R8" s="1"/>
      <c r="S8" s="1">
        <v>4730</v>
      </c>
      <c r="T8" s="1" t="str">
        <f t="shared" si="4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14</v>
      </c>
      <c r="D9" s="1">
        <f t="shared" si="0"/>
        <v>10500</v>
      </c>
      <c r="E9" s="1">
        <f>$C9*总表!E$4</f>
        <v>1400</v>
      </c>
      <c r="F9" s="1">
        <f t="shared" si="1"/>
        <v>1400</v>
      </c>
      <c r="G9" s="1">
        <f t="shared" si="2"/>
        <v>1400</v>
      </c>
      <c r="H9" s="1">
        <f t="shared" si="3"/>
        <v>4200</v>
      </c>
      <c r="I9" s="1"/>
      <c r="L9" s="4" t="s">
        <v>2298</v>
      </c>
      <c r="M9" s="1" t="s">
        <v>2696</v>
      </c>
      <c r="N9" s="1" t="s">
        <v>2461</v>
      </c>
      <c r="O9" s="1" t="s">
        <v>2699</v>
      </c>
      <c r="R9" s="1"/>
      <c r="S9" s="1">
        <v>5510</v>
      </c>
      <c r="T9" s="1" t="str">
        <f t="shared" si="4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17</v>
      </c>
      <c r="D10" s="1">
        <f t="shared" si="0"/>
        <v>12750</v>
      </c>
      <c r="E10" s="1">
        <f>$C10*总表!E$4</f>
        <v>1700</v>
      </c>
      <c r="F10" s="1">
        <f t="shared" si="1"/>
        <v>1700</v>
      </c>
      <c r="G10" s="1">
        <f t="shared" si="2"/>
        <v>1700</v>
      </c>
      <c r="H10" s="1">
        <f t="shared" si="3"/>
        <v>5100</v>
      </c>
      <c r="I10" s="1"/>
      <c r="K10" s="5" t="s">
        <v>2697</v>
      </c>
      <c r="L10" s="4" t="s">
        <v>2286</v>
      </c>
      <c r="M10" s="1" t="s">
        <v>2691</v>
      </c>
      <c r="N10" s="1" t="s">
        <v>2282</v>
      </c>
      <c r="O10" s="1" t="s">
        <v>2698</v>
      </c>
      <c r="R10" s="1"/>
      <c r="S10" s="1">
        <v>6300</v>
      </c>
      <c r="T10" s="1" t="str">
        <f t="shared" si="4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20</v>
      </c>
      <c r="D11" s="1">
        <f t="shared" si="0"/>
        <v>15000</v>
      </c>
      <c r="E11" s="1">
        <f>$C11*总表!E$4</f>
        <v>2000</v>
      </c>
      <c r="F11" s="1">
        <f t="shared" si="1"/>
        <v>2000</v>
      </c>
      <c r="G11" s="1">
        <f t="shared" si="2"/>
        <v>2000</v>
      </c>
      <c r="H11" s="1">
        <f t="shared" si="3"/>
        <v>6000</v>
      </c>
      <c r="I11" s="1"/>
      <c r="R11" s="1"/>
      <c r="S11" s="1">
        <v>7090</v>
      </c>
      <c r="T11" s="1" t="str">
        <f t="shared" si="4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4"/>
        <v>生命+7880</v>
      </c>
      <c r="U12" s="1"/>
    </row>
    <row r="13" spans="1:21" ht="20.100000000000001" customHeight="1">
      <c r="L13" s="4" t="s">
        <v>2703</v>
      </c>
      <c r="M13" s="1" t="s">
        <v>2706</v>
      </c>
      <c r="Q13" s="5"/>
      <c r="R13" s="1"/>
      <c r="S13" s="1"/>
      <c r="T13" s="1"/>
      <c r="U13" s="1"/>
    </row>
    <row r="14" spans="1:21" ht="20.100000000000001" customHeight="1">
      <c r="D14" s="103" t="s">
        <v>2772</v>
      </c>
      <c r="E14" s="103" t="s">
        <v>2773</v>
      </c>
      <c r="F14" s="103" t="s">
        <v>2774</v>
      </c>
      <c r="G14" s="103" t="s">
        <v>2775</v>
      </c>
      <c r="L14" s="4" t="s">
        <v>2704</v>
      </c>
      <c r="M14" s="1" t="s">
        <v>2707</v>
      </c>
    </row>
    <row r="15" spans="1:21" ht="20.100000000000001" customHeight="1">
      <c r="C15" s="13">
        <v>1</v>
      </c>
      <c r="D15" s="1" t="str">
        <f>D$14&amp;"+"&amp;D2&amp;"\n"&amp;D$14&amp;"+"&amp;$C15&amp;"%"</f>
        <v>生命+1500\n生命+1%</v>
      </c>
      <c r="E15" s="1" t="str">
        <f>E$14&amp;"+"&amp;E2&amp;"\n"&amp;E$14&amp;"+"&amp;$C15&amp;"%"</f>
        <v>攻击+200\n攻击+1%</v>
      </c>
      <c r="F15" s="1" t="str">
        <f>F$14&amp;"+"&amp;F2&amp;"\n"&amp;F$14&amp;"+"&amp;$C15&amp;"%"</f>
        <v>物防+200\n物防+1%</v>
      </c>
      <c r="G15" s="1" t="str">
        <f>G$14&amp;"+"&amp;G2&amp;"\n"&amp;G$14&amp;"+"&amp;$C15&amp;"%"</f>
        <v>魔防+200\n魔防+1%</v>
      </c>
      <c r="H15" s="1" t="s">
        <v>2714</v>
      </c>
      <c r="I15" s="1" t="s">
        <v>2715</v>
      </c>
      <c r="K15" s="13"/>
      <c r="L15" s="4" t="s">
        <v>2705</v>
      </c>
      <c r="M15" s="1" t="s">
        <v>2708</v>
      </c>
    </row>
    <row r="16" spans="1:21" ht="20.100000000000001" customHeight="1">
      <c r="C16" s="13">
        <v>2</v>
      </c>
      <c r="D16" s="1" t="str">
        <f t="shared" ref="D16:D24" si="5">D$14&amp;"+"&amp;D3&amp;"\n"&amp;D$14&amp;"+"&amp;C16&amp;"%"</f>
        <v>生命+2625\n生命+2%</v>
      </c>
      <c r="E16" s="1" t="str">
        <f t="shared" ref="E16:F24" si="6">E$14&amp;"+"&amp;E3&amp;"\n"&amp;E$14&amp;"+"&amp;$C16&amp;"%"</f>
        <v>攻击+350\n攻击+2%</v>
      </c>
      <c r="F16" s="1" t="str">
        <f t="shared" si="6"/>
        <v>物防+350\n物防+2%</v>
      </c>
      <c r="G16" s="1" t="str">
        <f t="shared" ref="G16" si="7">G$14&amp;"+"&amp;G3&amp;"\n"&amp;G$14&amp;"+"&amp;$C16&amp;"%"</f>
        <v>魔防+350\n魔防+2%</v>
      </c>
    </row>
    <row r="17" spans="3:17" ht="20.100000000000001" customHeight="1">
      <c r="C17" s="13">
        <v>3</v>
      </c>
      <c r="D17" s="1" t="str">
        <f t="shared" si="5"/>
        <v>生命+3750\n生命+3%</v>
      </c>
      <c r="E17" s="1" t="str">
        <f t="shared" si="6"/>
        <v>攻击+500\n攻击+3%</v>
      </c>
      <c r="F17" s="1" t="str">
        <f t="shared" si="6"/>
        <v>物防+500\n物防+3%</v>
      </c>
      <c r="G17" s="1" t="str">
        <f t="shared" ref="G17" si="8">G$14&amp;"+"&amp;G4&amp;"\n"&amp;G$14&amp;"+"&amp;$C17&amp;"%"</f>
        <v>魔防+500\n魔防+3%</v>
      </c>
      <c r="L17" s="4" t="s">
        <v>2879</v>
      </c>
    </row>
    <row r="18" spans="3:17" ht="20.100000000000001" customHeight="1">
      <c r="C18" s="13">
        <v>4</v>
      </c>
      <c r="D18" s="1" t="str">
        <f t="shared" si="5"/>
        <v>生命+4875\n生命+4%</v>
      </c>
      <c r="E18" s="1" t="str">
        <f t="shared" si="6"/>
        <v>攻击+650\n攻击+4%</v>
      </c>
      <c r="F18" s="1" t="str">
        <f t="shared" si="6"/>
        <v>物防+650\n物防+4%</v>
      </c>
      <c r="G18" s="1" t="str">
        <f t="shared" ref="G18" si="9">G$14&amp;"+"&amp;G5&amp;"\n"&amp;G$14&amp;"+"&amp;$C18&amp;"%"</f>
        <v>魔防+650\n魔防+4%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5"/>
        <v>生命+6000\n生命+5%</v>
      </c>
      <c r="E19" s="1" t="str">
        <f t="shared" si="6"/>
        <v>攻击+800\n攻击+5%</v>
      </c>
      <c r="F19" s="1" t="str">
        <f t="shared" si="6"/>
        <v>物防+800\n物防+5%</v>
      </c>
      <c r="G19" s="1" t="str">
        <f t="shared" ref="G19" si="10">G$14&amp;"+"&amp;G6&amp;"\n"&amp;G$14&amp;"+"&amp;$C19&amp;"%"</f>
        <v>魔防+800\n魔防+5%</v>
      </c>
      <c r="K19" s="5"/>
      <c r="L19" s="1" t="s">
        <v>2709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5"/>
        <v>生命+7500\n生命+6%</v>
      </c>
      <c r="E20" s="1" t="str">
        <f t="shared" si="6"/>
        <v>攻击+1000\n攻击+6%</v>
      </c>
      <c r="F20" s="1" t="str">
        <f t="shared" si="6"/>
        <v>物防+1000\n物防+6%</v>
      </c>
      <c r="G20" s="1" t="str">
        <f t="shared" ref="G20" si="11">G$14&amp;"+"&amp;G7&amp;"\n"&amp;G$14&amp;"+"&amp;$C20&amp;"%"</f>
        <v>魔防+1000\n魔防+6%</v>
      </c>
      <c r="K20" s="1">
        <v>0</v>
      </c>
      <c r="L20" s="1" t="s">
        <v>2712</v>
      </c>
      <c r="M20" s="1">
        <v>0</v>
      </c>
      <c r="N20" s="1" t="s">
        <v>2712</v>
      </c>
      <c r="O20" s="1">
        <v>0</v>
      </c>
      <c r="P20" s="1" t="s">
        <v>2712</v>
      </c>
      <c r="Q20" s="1"/>
    </row>
    <row r="21" spans="3:17" ht="20.100000000000001" customHeight="1">
      <c r="C21" s="13">
        <v>7</v>
      </c>
      <c r="D21" s="1" t="str">
        <f t="shared" si="5"/>
        <v>生命+9000\n生命+7%</v>
      </c>
      <c r="E21" s="1" t="str">
        <f t="shared" si="6"/>
        <v>攻击+1200\n攻击+7%</v>
      </c>
      <c r="F21" s="1" t="str">
        <f t="shared" si="6"/>
        <v>物防+1200\n物防+7%</v>
      </c>
      <c r="G21" s="1" t="str">
        <f t="shared" ref="G21" si="12">G$14&amp;"+"&amp;G8&amp;"\n"&amp;G$14&amp;"+"&amp;$C21&amp;"%"</f>
        <v>魔防+1200\n魔防+7%</v>
      </c>
      <c r="K21" s="1">
        <v>1</v>
      </c>
      <c r="L21" s="1" t="s">
        <v>2713</v>
      </c>
      <c r="M21" s="1">
        <v>1</v>
      </c>
      <c r="N21" s="1" t="s">
        <v>2711</v>
      </c>
      <c r="O21" s="1">
        <v>1</v>
      </c>
      <c r="P21" s="1" t="s">
        <v>2711</v>
      </c>
      <c r="Q21" s="1"/>
    </row>
    <row r="22" spans="3:17" ht="20.100000000000001" customHeight="1">
      <c r="C22" s="13">
        <v>8</v>
      </c>
      <c r="D22" s="1" t="str">
        <f t="shared" si="5"/>
        <v>生命+10500\n生命+8%</v>
      </c>
      <c r="E22" s="1" t="str">
        <f t="shared" si="6"/>
        <v>攻击+1400\n攻击+8%</v>
      </c>
      <c r="F22" s="1" t="str">
        <f t="shared" si="6"/>
        <v>物防+1400\n物防+8%</v>
      </c>
      <c r="G22" s="1" t="str">
        <f t="shared" ref="G22" si="13">G$14&amp;"+"&amp;G9&amp;"\n"&amp;G$14&amp;"+"&amp;$C22&amp;"%"</f>
        <v>魔防+1400\n魔防+8%</v>
      </c>
      <c r="K22" s="1">
        <v>2</v>
      </c>
      <c r="L22" s="1" t="s">
        <v>2711</v>
      </c>
      <c r="M22" s="1">
        <v>2</v>
      </c>
      <c r="N22" s="1" t="s">
        <v>2710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5"/>
        <v>生命+12750\n生命+9%</v>
      </c>
      <c r="E23" s="1" t="str">
        <f t="shared" si="6"/>
        <v>攻击+1700\n攻击+9%</v>
      </c>
      <c r="F23" s="1" t="str">
        <f t="shared" si="6"/>
        <v>物防+1700\n物防+9%</v>
      </c>
      <c r="G23" s="1" t="str">
        <f t="shared" ref="G23" si="14">G$14&amp;"+"&amp;G10&amp;"\n"&amp;G$14&amp;"+"&amp;$C23&amp;"%"</f>
        <v>魔防+1700\n魔防+9%</v>
      </c>
      <c r="K23" s="1">
        <v>3</v>
      </c>
      <c r="L23" s="1" t="s">
        <v>2710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5"/>
        <v>生命+15000\n生命+10%</v>
      </c>
      <c r="E24" s="1" t="str">
        <f t="shared" si="6"/>
        <v>攻击+2000\n攻击+10%</v>
      </c>
      <c r="F24" s="1" t="str">
        <f t="shared" si="6"/>
        <v>物防+2000\n物防+10%</v>
      </c>
      <c r="G24" s="1" t="str">
        <f t="shared" ref="G24" si="15">G$14&amp;"+"&amp;G11&amp;"\n"&amp;G$14&amp;"+"&amp;$C24&amp;"%"</f>
        <v>魔防+2000\n魔防+10%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3">
        <v>11</v>
      </c>
      <c r="D25" s="1">
        <v>100202</v>
      </c>
      <c r="E25" s="1">
        <v>100402</v>
      </c>
      <c r="F25" s="1">
        <v>100602</v>
      </c>
      <c r="G25" s="1">
        <v>100802</v>
      </c>
    </row>
    <row r="26" spans="3:17" ht="20.100000000000001" customHeight="1">
      <c r="C26" s="13">
        <v>12</v>
      </c>
      <c r="D26" s="1">
        <v>100203</v>
      </c>
      <c r="E26" s="1">
        <v>100403</v>
      </c>
      <c r="F26" s="1">
        <v>100603</v>
      </c>
      <c r="G26" s="1">
        <v>100803</v>
      </c>
      <c r="L26" s="1">
        <v>450</v>
      </c>
      <c r="M26" s="103" t="s">
        <v>2880</v>
      </c>
      <c r="N26" s="13">
        <v>1</v>
      </c>
      <c r="O26" s="13"/>
      <c r="P26" s="13"/>
      <c r="Q26" s="13"/>
    </row>
    <row r="27" spans="3:17" ht="20.100000000000001" customHeight="1">
      <c r="C27" s="13">
        <v>0.01</v>
      </c>
      <c r="D27" s="1" t="str">
        <f>D$26&amp;";"&amp;D2&amp;"@"&amp;D$25&amp;";"&amp;C27</f>
        <v>100203;1500@100202;0.01</v>
      </c>
      <c r="E27" s="1" t="str">
        <f>E$26&amp;";"&amp;E2&amp;"@"&amp;E$25&amp;";"&amp;$C27</f>
        <v>100403;200@100402;0.01</v>
      </c>
      <c r="F27" s="1" t="str">
        <f>F$26&amp;";"&amp;F2&amp;"@"&amp;F$25&amp;";"&amp;$C27</f>
        <v>100603;200@100602;0.01</v>
      </c>
      <c r="G27" s="1" t="str">
        <f>G$26&amp;";"&amp;G2&amp;"@"&amp;G$25&amp;";"&amp;$C27</f>
        <v>100803;200@100802;0.01</v>
      </c>
      <c r="L27" s="1">
        <v>900</v>
      </c>
      <c r="M27" s="103" t="s">
        <v>2881</v>
      </c>
      <c r="N27" s="13">
        <v>5</v>
      </c>
      <c r="O27" s="13">
        <v>5</v>
      </c>
      <c r="P27" s="13">
        <v>20</v>
      </c>
      <c r="Q27" s="13"/>
    </row>
    <row r="28" spans="3:17" ht="20.100000000000001" customHeight="1">
      <c r="C28" s="13">
        <v>0.02</v>
      </c>
      <c r="D28" s="1" t="str">
        <f t="shared" ref="D28:D36" si="16">D$26&amp;";"&amp;D3&amp;"@"&amp;D$25&amp;";"&amp;C28</f>
        <v>100203;2625@100202;0.02</v>
      </c>
      <c r="E28" s="1" t="str">
        <f t="shared" ref="E28:G28" si="17">E$26&amp;";"&amp;E3&amp;"@"&amp;E$25&amp;";"&amp;$C28</f>
        <v>100403;350@100402;0.02</v>
      </c>
      <c r="F28" s="1" t="str">
        <f t="shared" si="17"/>
        <v>100603;350@100602;0.02</v>
      </c>
      <c r="G28" s="1" t="str">
        <f t="shared" si="17"/>
        <v>100803;350@100802;0.02</v>
      </c>
      <c r="L28" s="1">
        <v>1350</v>
      </c>
      <c r="M28" s="13"/>
      <c r="N28" s="13"/>
      <c r="O28" s="13">
        <v>8</v>
      </c>
      <c r="P28" s="13">
        <v>30</v>
      </c>
      <c r="Q28" s="13"/>
    </row>
    <row r="29" spans="3:17" ht="20.100000000000001" customHeight="1">
      <c r="C29" s="13">
        <v>0.03</v>
      </c>
      <c r="D29" s="1" t="str">
        <f t="shared" si="16"/>
        <v>100203;3750@100202;0.03</v>
      </c>
      <c r="E29" s="1" t="str">
        <f t="shared" ref="E29:G29" si="18">E$26&amp;";"&amp;E4&amp;"@"&amp;E$25&amp;";"&amp;$C29</f>
        <v>100403;500@100402;0.03</v>
      </c>
      <c r="F29" s="1" t="str">
        <f t="shared" si="18"/>
        <v>100603;500@100602;0.03</v>
      </c>
      <c r="G29" s="1" t="str">
        <f t="shared" si="18"/>
        <v>100803;500@100802;0.03</v>
      </c>
      <c r="L29" s="1">
        <v>1800</v>
      </c>
      <c r="M29" s="13"/>
      <c r="N29" s="13"/>
      <c r="O29" s="13">
        <v>10</v>
      </c>
      <c r="P29" s="13">
        <v>50</v>
      </c>
      <c r="Q29" s="13"/>
    </row>
    <row r="30" spans="3:17" ht="20.100000000000001" customHeight="1">
      <c r="C30" s="13">
        <v>0.04</v>
      </c>
      <c r="D30" s="1" t="str">
        <f t="shared" si="16"/>
        <v>100203;4875@100202;0.04</v>
      </c>
      <c r="E30" s="1" t="str">
        <f t="shared" ref="E30:G30" si="19">E$26&amp;";"&amp;E5&amp;"@"&amp;E$25&amp;";"&amp;$C30</f>
        <v>100403;650@100402;0.04</v>
      </c>
      <c r="F30" s="1" t="str">
        <f t="shared" si="19"/>
        <v>100603;650@100602;0.04</v>
      </c>
      <c r="G30" s="1" t="str">
        <f t="shared" si="19"/>
        <v>100803;650@100802;0.04</v>
      </c>
      <c r="L30" s="1">
        <v>2250</v>
      </c>
      <c r="M30" s="13"/>
      <c r="N30" s="13"/>
      <c r="O30" s="13"/>
      <c r="P30" s="13"/>
      <c r="Q30" s="13"/>
    </row>
    <row r="31" spans="3:17" ht="20.100000000000001" customHeight="1">
      <c r="C31" s="13">
        <v>0.05</v>
      </c>
      <c r="D31" s="1" t="str">
        <f t="shared" si="16"/>
        <v>100203;6000@100202;0.05</v>
      </c>
      <c r="E31" s="1" t="str">
        <f t="shared" ref="E31:G31" si="20">E$26&amp;";"&amp;E6&amp;"@"&amp;E$25&amp;";"&amp;$C31</f>
        <v>100403;800@100402;0.05</v>
      </c>
      <c r="F31" s="1" t="str">
        <f t="shared" si="20"/>
        <v>100603;800@100602;0.05</v>
      </c>
      <c r="G31" s="1" t="str">
        <f t="shared" si="20"/>
        <v>100803;800@100802;0.05</v>
      </c>
      <c r="L31" s="1">
        <v>2700</v>
      </c>
      <c r="M31" s="13"/>
      <c r="N31" s="13"/>
      <c r="O31" s="13"/>
      <c r="P31" s="13"/>
      <c r="Q31" s="13"/>
    </row>
    <row r="32" spans="3:17" ht="20.100000000000001" customHeight="1">
      <c r="C32" s="13">
        <v>0.06</v>
      </c>
      <c r="D32" s="1" t="str">
        <f t="shared" si="16"/>
        <v>100203;7500@100202;0.06</v>
      </c>
      <c r="E32" s="1" t="str">
        <f t="shared" ref="E32:G32" si="21">E$26&amp;";"&amp;E7&amp;"@"&amp;E$25&amp;";"&amp;$C32</f>
        <v>100403;1000@100402;0.06</v>
      </c>
      <c r="F32" s="1" t="str">
        <f t="shared" si="21"/>
        <v>100603;1000@100602;0.06</v>
      </c>
      <c r="G32" s="1" t="str">
        <f t="shared" si="21"/>
        <v>100803;1000@100802;0.06</v>
      </c>
      <c r="L32" s="1">
        <v>3150</v>
      </c>
      <c r="M32" s="13"/>
      <c r="N32" s="13"/>
      <c r="O32" s="13"/>
      <c r="P32" s="13"/>
      <c r="Q32" s="13"/>
    </row>
    <row r="33" spans="2:17" ht="20.100000000000001" customHeight="1">
      <c r="C33" s="13">
        <v>7.0000000000000007E-2</v>
      </c>
      <c r="D33" s="1" t="str">
        <f t="shared" si="16"/>
        <v>100203;9000@100202;0.07</v>
      </c>
      <c r="E33" s="1" t="str">
        <f t="shared" ref="E33:G33" si="22">E$26&amp;";"&amp;E8&amp;"@"&amp;E$25&amp;";"&amp;$C33</f>
        <v>100403;1200@100402;0.07</v>
      </c>
      <c r="F33" s="1" t="str">
        <f t="shared" si="22"/>
        <v>100603;1200@100602;0.07</v>
      </c>
      <c r="G33" s="1" t="str">
        <f t="shared" si="22"/>
        <v>100803;1200@100802;0.07</v>
      </c>
      <c r="L33" s="1">
        <v>3600</v>
      </c>
      <c r="M33" s="13"/>
      <c r="N33" s="13">
        <v>2003</v>
      </c>
      <c r="O33" s="13"/>
      <c r="P33" s="13"/>
      <c r="Q33" s="13"/>
    </row>
    <row r="34" spans="2:17" ht="20.100000000000001" customHeight="1">
      <c r="C34" s="13">
        <v>0.08</v>
      </c>
      <c r="D34" s="1" t="str">
        <f t="shared" si="16"/>
        <v>100203;10500@100202;0.08</v>
      </c>
      <c r="E34" s="1" t="str">
        <f t="shared" ref="E34:G34" si="23">E$26&amp;";"&amp;E9&amp;"@"&amp;E$25&amp;";"&amp;$C34</f>
        <v>100403;1400@100402;0.08</v>
      </c>
      <c r="F34" s="1" t="str">
        <f t="shared" si="23"/>
        <v>100603;1400@100602;0.08</v>
      </c>
      <c r="G34" s="1" t="str">
        <f t="shared" si="23"/>
        <v>100803;1400@100802;0.08</v>
      </c>
      <c r="L34" s="1">
        <v>4050</v>
      </c>
      <c r="M34" s="13"/>
      <c r="N34" s="13"/>
      <c r="O34" s="13"/>
      <c r="P34" s="13"/>
      <c r="Q34" s="13"/>
    </row>
    <row r="35" spans="2:17" ht="20.100000000000001" customHeight="1">
      <c r="C35" s="13">
        <v>0.09</v>
      </c>
      <c r="D35" s="1" t="str">
        <f t="shared" si="16"/>
        <v>100203;12750@100202;0.09</v>
      </c>
      <c r="E35" s="1" t="str">
        <f t="shared" ref="E35:G35" si="24">E$26&amp;";"&amp;E10&amp;"@"&amp;E$25&amp;";"&amp;$C35</f>
        <v>100403;1700@100402;0.09</v>
      </c>
      <c r="F35" s="1" t="str">
        <f t="shared" si="24"/>
        <v>100603;1700@100602;0.09</v>
      </c>
      <c r="G35" s="1" t="str">
        <f t="shared" si="24"/>
        <v>100803;1700@100802;0.09</v>
      </c>
      <c r="L35" s="1">
        <v>4500</v>
      </c>
      <c r="M35" s="13"/>
      <c r="N35" s="13"/>
      <c r="O35" s="13"/>
      <c r="P35" s="13"/>
      <c r="Q35" s="13"/>
    </row>
    <row r="36" spans="2:17" ht="20.100000000000001" customHeight="1">
      <c r="C36" s="13">
        <v>0.1</v>
      </c>
      <c r="D36" s="1" t="str">
        <f t="shared" si="16"/>
        <v>100203;15000@100202;0.1</v>
      </c>
      <c r="E36" s="1" t="str">
        <f t="shared" ref="E36:G36" si="25">E$26&amp;";"&amp;E11&amp;"@"&amp;E$25&amp;";"&amp;$C36</f>
        <v>100403;2000@100402;0.1</v>
      </c>
      <c r="F36" s="1" t="str">
        <f t="shared" si="25"/>
        <v>100603;2000@100602;0.1</v>
      </c>
      <c r="G36" s="1" t="str">
        <f t="shared" si="25"/>
        <v>100803;2000@100802;0.1</v>
      </c>
    </row>
    <row r="37" spans="2:17" ht="20.100000000000001" customHeight="1"/>
    <row r="38" spans="2:17" ht="20.100000000000001" customHeight="1"/>
    <row r="39" spans="2:17" ht="20.100000000000001" customHeight="1">
      <c r="B39" s="13" t="str">
        <f>"\n对怪攻击造成伤害提升"&amp;C39&amp;"点"</f>
        <v>\n对怪攻击造成伤害提升300点</v>
      </c>
      <c r="C39" s="1">
        <v>300</v>
      </c>
      <c r="D39" s="13">
        <v>121203</v>
      </c>
      <c r="E39" s="13" t="str">
        <f>"@"&amp;D39&amp;";"&amp;C39</f>
        <v>@121203;300</v>
      </c>
      <c r="F39">
        <v>200203</v>
      </c>
      <c r="G39" s="13">
        <v>0.01</v>
      </c>
      <c r="H39" s="13">
        <v>200103</v>
      </c>
      <c r="I39" s="13">
        <v>0.01</v>
      </c>
      <c r="K39" t="str">
        <f>F39&amp;";"&amp;G39&amp;"@"&amp;H39&amp;";"&amp;I39</f>
        <v>200203;0.01@200103;0.01</v>
      </c>
    </row>
    <row r="40" spans="2:17" ht="20.100000000000001" customHeight="1">
      <c r="B40" s="13" t="str">
        <f>"\n对怪攻击造成伤害提升"&amp;C40&amp;"点"</f>
        <v>\n对怪攻击造成伤害提升525点</v>
      </c>
      <c r="C40" s="1">
        <v>525</v>
      </c>
      <c r="D40" s="13">
        <v>121203</v>
      </c>
      <c r="E40" s="13" t="str">
        <f t="shared" ref="E40:E48" si="26">"@"&amp;D40&amp;";"&amp;C40</f>
        <v>@121203;525</v>
      </c>
      <c r="F40">
        <v>200203</v>
      </c>
      <c r="G40" s="13">
        <v>0.02</v>
      </c>
      <c r="H40" s="13">
        <v>200103</v>
      </c>
      <c r="I40" s="13">
        <v>0.02</v>
      </c>
      <c r="K40" t="str">
        <f t="shared" ref="K40:K51" si="27">F40&amp;";"&amp;G40&amp;"@"&amp;H40&amp;";"&amp;I40</f>
        <v>200203;0.02@200103;0.02</v>
      </c>
    </row>
    <row r="41" spans="2:17" ht="20.100000000000001" customHeight="1">
      <c r="B41" s="13" t="str">
        <f>"\n对怪攻击造成伤害提升"&amp;C41&amp;"点"</f>
        <v>\n对怪攻击造成伤害提升750点</v>
      </c>
      <c r="C41" s="1">
        <v>750</v>
      </c>
      <c r="D41" s="13">
        <v>121203</v>
      </c>
      <c r="E41" s="13" t="str">
        <f t="shared" si="26"/>
        <v>@121203;750</v>
      </c>
      <c r="F41">
        <v>200203</v>
      </c>
      <c r="G41" s="13">
        <v>0.03</v>
      </c>
      <c r="H41" s="13">
        <v>200103</v>
      </c>
      <c r="I41" s="13">
        <v>0.03</v>
      </c>
      <c r="K41" t="str">
        <f t="shared" si="27"/>
        <v>200203;0.03@200103;0.03</v>
      </c>
    </row>
    <row r="42" spans="2:17" ht="20.100000000000001" customHeight="1">
      <c r="B42" s="13" t="str">
        <f>"\n对怪攻击造成伤害提升"&amp;C42&amp;"点"</f>
        <v>\n对怪攻击造成伤害提升975点</v>
      </c>
      <c r="C42" s="1">
        <v>975</v>
      </c>
      <c r="D42" s="13">
        <v>121203</v>
      </c>
      <c r="E42" s="13" t="str">
        <f t="shared" si="26"/>
        <v>@121203;975</v>
      </c>
      <c r="F42">
        <v>200203</v>
      </c>
      <c r="G42" s="13">
        <v>0.04</v>
      </c>
      <c r="H42" s="13">
        <v>200103</v>
      </c>
      <c r="I42" s="13">
        <v>0.04</v>
      </c>
      <c r="K42" t="str">
        <f t="shared" si="27"/>
        <v>200203;0.04@200103;0.04</v>
      </c>
    </row>
    <row r="43" spans="2:17" ht="20.100000000000001" customHeight="1">
      <c r="B43" s="13" t="str">
        <f t="shared" ref="B43:B48" si="28">"\n对怪攻击造成伤害提升"&amp;C43&amp;"点"</f>
        <v>\n对怪攻击造成伤害提升1200点</v>
      </c>
      <c r="C43" s="1">
        <v>1200</v>
      </c>
      <c r="D43" s="13">
        <v>121203</v>
      </c>
      <c r="E43" s="13" t="str">
        <f t="shared" si="26"/>
        <v>@121203;1200</v>
      </c>
      <c r="F43">
        <v>200203</v>
      </c>
      <c r="G43" s="13">
        <v>0.05</v>
      </c>
      <c r="H43" s="13">
        <v>200103</v>
      </c>
      <c r="I43" s="13">
        <v>0.05</v>
      </c>
      <c r="K43" t="str">
        <f t="shared" si="27"/>
        <v>200203;0.05@200103;0.05</v>
      </c>
    </row>
    <row r="44" spans="2:17" ht="20.100000000000001" customHeight="1">
      <c r="B44" s="13" t="str">
        <f t="shared" si="28"/>
        <v>\n对怪攻击造成伤害提升1500点</v>
      </c>
      <c r="C44" s="1">
        <v>1500</v>
      </c>
      <c r="D44" s="13">
        <v>121203</v>
      </c>
      <c r="E44" s="13" t="str">
        <f t="shared" si="26"/>
        <v>@121203;1500</v>
      </c>
      <c r="F44">
        <v>200203</v>
      </c>
      <c r="G44" s="13">
        <v>0.06</v>
      </c>
      <c r="H44" s="13">
        <v>200103</v>
      </c>
      <c r="I44" s="13">
        <v>0.06</v>
      </c>
      <c r="K44" t="str">
        <f t="shared" si="27"/>
        <v>200203;0.06@200103;0.06</v>
      </c>
    </row>
    <row r="45" spans="2:17" ht="20.100000000000001" customHeight="1">
      <c r="B45" s="13" t="str">
        <f t="shared" si="28"/>
        <v>\n对怪攻击造成伤害提升1800点</v>
      </c>
      <c r="C45" s="1">
        <v>1800</v>
      </c>
      <c r="D45" s="13">
        <v>121203</v>
      </c>
      <c r="E45" s="13" t="str">
        <f t="shared" si="26"/>
        <v>@121203;1800</v>
      </c>
      <c r="F45">
        <v>200203</v>
      </c>
      <c r="G45" s="13">
        <v>7.0000000000000007E-2</v>
      </c>
      <c r="H45" s="13">
        <v>200103</v>
      </c>
      <c r="I45" s="13">
        <v>7.0000000000000007E-2</v>
      </c>
      <c r="K45" t="str">
        <f t="shared" si="27"/>
        <v>200203;0.07@200103;0.07</v>
      </c>
    </row>
    <row r="46" spans="2:17" ht="20.100000000000001" customHeight="1">
      <c r="B46" s="13" t="str">
        <f t="shared" si="28"/>
        <v>\n对怪攻击造成伤害提升2100点</v>
      </c>
      <c r="C46" s="1">
        <v>2100</v>
      </c>
      <c r="D46" s="13">
        <v>121203</v>
      </c>
      <c r="E46" s="13" t="str">
        <f t="shared" si="26"/>
        <v>@121203;2100</v>
      </c>
      <c r="F46">
        <v>200203</v>
      </c>
      <c r="G46" s="13">
        <v>0.08</v>
      </c>
      <c r="H46" s="13">
        <v>200103</v>
      </c>
      <c r="I46" s="13">
        <v>0.08</v>
      </c>
      <c r="K46" t="str">
        <f t="shared" si="27"/>
        <v>200203;0.08@200103;0.08</v>
      </c>
    </row>
    <row r="47" spans="2:17" ht="20.100000000000001" customHeight="1">
      <c r="B47" s="13" t="str">
        <f t="shared" si="28"/>
        <v>\n对怪攻击造成伤害提升2550点</v>
      </c>
      <c r="C47" s="1">
        <v>2550</v>
      </c>
      <c r="D47" s="13">
        <v>121203</v>
      </c>
      <c r="E47" s="13" t="str">
        <f t="shared" si="26"/>
        <v>@121203;2550</v>
      </c>
      <c r="F47">
        <v>200203</v>
      </c>
      <c r="G47" s="13">
        <v>0.09</v>
      </c>
      <c r="H47" s="13">
        <v>200103</v>
      </c>
      <c r="I47" s="13">
        <v>0.09</v>
      </c>
      <c r="K47" t="str">
        <f t="shared" si="27"/>
        <v>200203;0.09@200103;0.09</v>
      </c>
    </row>
    <row r="48" spans="2:17" ht="20.100000000000001" customHeight="1">
      <c r="B48" s="13" t="str">
        <f t="shared" si="28"/>
        <v>\n对怪攻击造成伤害提升3000点</v>
      </c>
      <c r="C48" s="1">
        <v>3000</v>
      </c>
      <c r="D48" s="13">
        <v>121203</v>
      </c>
      <c r="E48" s="13" t="str">
        <f t="shared" si="26"/>
        <v>@121203;3000</v>
      </c>
      <c r="F48">
        <v>200203</v>
      </c>
      <c r="G48" s="13">
        <v>0.1</v>
      </c>
      <c r="H48" s="13">
        <v>200103</v>
      </c>
      <c r="I48" s="13">
        <v>0.1</v>
      </c>
      <c r="K48" t="str">
        <f t="shared" si="27"/>
        <v>200203;0.1@200103;0.1</v>
      </c>
    </row>
    <row r="49" spans="6:11" ht="20.100000000000001" customHeight="1">
      <c r="F49">
        <v>200203</v>
      </c>
      <c r="G49" s="13">
        <v>0.01</v>
      </c>
      <c r="H49" s="13">
        <v>200103</v>
      </c>
      <c r="I49" s="13">
        <v>0.01</v>
      </c>
      <c r="K49" t="str">
        <f t="shared" si="27"/>
        <v>200203;0.01@200103;0.01</v>
      </c>
    </row>
    <row r="50" spans="6:11" ht="20.100000000000001" customHeight="1">
      <c r="F50">
        <v>200203</v>
      </c>
      <c r="G50" s="13">
        <v>0.01</v>
      </c>
      <c r="H50" s="13">
        <v>200103</v>
      </c>
      <c r="I50" s="13">
        <v>0.01</v>
      </c>
      <c r="K50" t="str">
        <f t="shared" si="27"/>
        <v>200203;0.01@200103;0.01</v>
      </c>
    </row>
    <row r="51" spans="6:11" ht="20.100000000000001" customHeight="1">
      <c r="F51">
        <v>200203</v>
      </c>
      <c r="G51" s="13">
        <v>0.01</v>
      </c>
      <c r="H51" s="13">
        <v>200103</v>
      </c>
      <c r="I51" s="13">
        <v>0.01</v>
      </c>
      <c r="K51" t="str">
        <f t="shared" si="27"/>
        <v>200203;0.01@200103;0.01</v>
      </c>
    </row>
    <row r="52" spans="6:11" ht="20.100000000000001" customHeight="1"/>
    <row r="53" spans="6:11" ht="20.100000000000001" customHeight="1"/>
    <row r="54" spans="6:1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2465</v>
      </c>
      <c r="F2" s="1" t="s">
        <v>2466</v>
      </c>
      <c r="J2" s="1" t="s">
        <v>2467</v>
      </c>
    </row>
    <row r="3" spans="3:16" s="1" customFormat="1" ht="20.100000000000001" customHeight="1">
      <c r="D3" s="1" t="s">
        <v>2468</v>
      </c>
      <c r="E3" s="1">
        <v>100</v>
      </c>
      <c r="J3" s="1" t="s">
        <v>2469</v>
      </c>
    </row>
    <row r="4" spans="3:16" s="1" customFormat="1" ht="20.100000000000001" customHeight="1">
      <c r="D4" s="1" t="s">
        <v>2470</v>
      </c>
      <c r="E4" s="1">
        <v>130</v>
      </c>
    </row>
    <row r="5" spans="3:16" s="1" customFormat="1" ht="20.100000000000001" customHeight="1">
      <c r="D5" s="1" t="s">
        <v>2471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2472</v>
      </c>
      <c r="M8" s="1" t="s">
        <v>2473</v>
      </c>
      <c r="P8" s="1" t="s">
        <v>2474</v>
      </c>
    </row>
    <row r="9" spans="3:16" s="1" customFormat="1" ht="20.100000000000001" customHeight="1">
      <c r="C9" s="1" t="s">
        <v>876</v>
      </c>
      <c r="H9" s="1" t="s">
        <v>2475</v>
      </c>
      <c r="I9" s="1" t="s">
        <v>1879</v>
      </c>
      <c r="J9" s="1" t="s">
        <v>2476</v>
      </c>
    </row>
    <row r="10" spans="3:16" s="1" customFormat="1" ht="20.100000000000001" customHeight="1">
      <c r="C10" s="1">
        <v>10</v>
      </c>
      <c r="I10" s="1" t="s">
        <v>2477</v>
      </c>
      <c r="J10" s="1" t="s">
        <v>3</v>
      </c>
    </row>
    <row r="11" spans="3:16" s="1" customFormat="1" ht="20.100000000000001" customHeight="1">
      <c r="C11" s="1">
        <v>20</v>
      </c>
      <c r="I11" s="1" t="s">
        <v>2478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2479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2480</v>
      </c>
      <c r="J25" s="7" t="s">
        <v>2481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2482</v>
      </c>
      <c r="B1" s="4" t="s">
        <v>2483</v>
      </c>
      <c r="C1" s="4" t="s">
        <v>2484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2482</v>
      </c>
      <c r="R1" s="1" t="s">
        <v>2485</v>
      </c>
      <c r="S1" s="1" t="s">
        <v>2458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2486</v>
      </c>
      <c r="AF1" s="1" t="s">
        <v>2487</v>
      </c>
      <c r="AG1" s="1" t="s">
        <v>2488</v>
      </c>
      <c r="AH1" s="1" t="s">
        <v>2458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2490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2491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2500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2501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2510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2511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2520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2521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2530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2531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2489</v>
      </c>
      <c r="AE44" s="8" t="s">
        <v>2532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2490</v>
      </c>
      <c r="AE45" s="8" t="s">
        <v>2532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2491</v>
      </c>
      <c r="AE46" s="8" t="s">
        <v>2532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2492</v>
      </c>
      <c r="AE47" s="8" t="s">
        <v>2536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2493</v>
      </c>
      <c r="AE48" s="8" t="s">
        <v>2532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2494</v>
      </c>
      <c r="AE49" s="8" t="s">
        <v>2532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2495</v>
      </c>
      <c r="AE50" s="10" t="s">
        <v>2540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2541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2496</v>
      </c>
      <c r="AE51" s="8" t="s">
        <v>2532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2497</v>
      </c>
      <c r="AE52" s="8" t="s">
        <v>2543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2498</v>
      </c>
      <c r="AE53" s="8" t="s">
        <v>2532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2499</v>
      </c>
      <c r="AE54" s="10" t="s">
        <v>2532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2500</v>
      </c>
      <c r="AE55" s="10" t="s">
        <v>2532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2501</v>
      </c>
      <c r="AE56" s="8" t="s">
        <v>2547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2502</v>
      </c>
      <c r="AE57" s="8" t="s">
        <v>2532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2503</v>
      </c>
      <c r="AE58" s="8" t="s">
        <v>2532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2550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2504</v>
      </c>
      <c r="AE59" s="10" t="s">
        <v>2532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2551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2505</v>
      </c>
      <c r="AE60" s="10" t="s">
        <v>2532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2506</v>
      </c>
      <c r="AE61" s="8" t="s">
        <v>2553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2507</v>
      </c>
      <c r="AE62" s="8" t="s">
        <v>2555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2508</v>
      </c>
      <c r="AE63" s="8" t="s">
        <v>2532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2509</v>
      </c>
      <c r="AE64" s="10" t="s">
        <v>2532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2510</v>
      </c>
      <c r="AE65" s="8" t="s">
        <v>2559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2560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2511</v>
      </c>
      <c r="AE66" s="8" t="s">
        <v>2532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2561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2512</v>
      </c>
      <c r="AE67" s="8" t="s">
        <v>2532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2513</v>
      </c>
      <c r="AE68" s="8" t="s">
        <v>2563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2514</v>
      </c>
      <c r="AE69" s="8" t="s">
        <v>2532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2515</v>
      </c>
      <c r="AE70" s="8" t="s">
        <v>2532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2516</v>
      </c>
      <c r="AE71" s="8" t="s">
        <v>2567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2517</v>
      </c>
      <c r="AE72" s="8" t="s">
        <v>2569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2570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2518</v>
      </c>
      <c r="AE73" s="8" t="s">
        <v>2532</v>
      </c>
      <c r="AF73" s="1"/>
      <c r="AI73" s="1"/>
      <c r="AJ73" s="1"/>
      <c r="AK73" s="1"/>
      <c r="AL73" s="1"/>
    </row>
    <row r="74" spans="1:38" ht="20.100000000000001" customHeight="1">
      <c r="B74" s="4" t="s">
        <v>2483</v>
      </c>
      <c r="D74" s="4" t="s">
        <v>2571</v>
      </c>
      <c r="E74" s="4" t="s">
        <v>2572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2519</v>
      </c>
      <c r="AE74" s="8" t="s">
        <v>2532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2520</v>
      </c>
      <c r="AE75" s="8" t="s">
        <v>2532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2521</v>
      </c>
      <c r="AE76" s="8" t="s">
        <v>2532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2522</v>
      </c>
      <c r="AE77" s="8" t="s">
        <v>2576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2523</v>
      </c>
      <c r="AE78" s="8" t="s">
        <v>2532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2482</v>
      </c>
      <c r="R79" s="1" t="s">
        <v>2485</v>
      </c>
      <c r="S79" s="1" t="s">
        <v>2458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2524</v>
      </c>
      <c r="AE79" s="8" t="s">
        <v>2532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2525</v>
      </c>
      <c r="AE80" s="8" t="s">
        <v>2577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2490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2526</v>
      </c>
      <c r="AE81" s="8" t="s">
        <v>2532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2491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2527</v>
      </c>
      <c r="AE82" s="8" t="s">
        <v>2532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2528</v>
      </c>
      <c r="AE83" s="8" t="s">
        <v>2578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2529</v>
      </c>
      <c r="AE84" s="8" t="s">
        <v>2532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2530</v>
      </c>
      <c r="AE85" s="8" t="s">
        <v>2532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2531</v>
      </c>
      <c r="AE86" s="8" t="s">
        <v>2532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2533</v>
      </c>
      <c r="AE87" s="8" t="s">
        <v>2532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2534</v>
      </c>
      <c r="AE88" s="8" t="s">
        <v>2532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2535</v>
      </c>
      <c r="AE89" s="8" t="s">
        <v>2579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2537</v>
      </c>
      <c r="AE90" s="8" t="s">
        <v>2532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2500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2538</v>
      </c>
      <c r="AE91" s="8" t="s">
        <v>2532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2501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2539</v>
      </c>
      <c r="AE92" s="8" t="s">
        <v>2532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2541</v>
      </c>
      <c r="AE93" s="8" t="s">
        <v>2580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2542</v>
      </c>
      <c r="AE94" s="8" t="s">
        <v>2532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2537</v>
      </c>
      <c r="AE95" s="8" t="s">
        <v>2532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2544</v>
      </c>
      <c r="AE96" s="8" t="s">
        <v>2581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2545</v>
      </c>
      <c r="AE97" s="8" t="s">
        <v>2532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2546</v>
      </c>
      <c r="AE98" s="8" t="s">
        <v>2532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2548</v>
      </c>
      <c r="AE99" s="8" t="s">
        <v>2582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2549</v>
      </c>
      <c r="AE100" s="8" t="s">
        <v>2532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2510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2550</v>
      </c>
      <c r="AE101" s="8" t="s">
        <v>2532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2511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2551</v>
      </c>
      <c r="AE102" s="8" t="s">
        <v>2532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2552</v>
      </c>
      <c r="AE103" s="8" t="s">
        <v>2583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2554</v>
      </c>
      <c r="AE104" s="8" t="s">
        <v>2532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2556</v>
      </c>
      <c r="AE105" s="8" t="s">
        <v>2532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2557</v>
      </c>
      <c r="AE106" s="8" t="s">
        <v>2584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2558</v>
      </c>
      <c r="AE107" s="8" t="s">
        <v>2532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2560</v>
      </c>
      <c r="AE108" s="8" t="s">
        <v>2532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2561</v>
      </c>
      <c r="AE109" s="8" t="s">
        <v>2585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2562</v>
      </c>
      <c r="AE110" s="8" t="s">
        <v>2586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2520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2564</v>
      </c>
      <c r="AE111" s="8" t="s">
        <v>2532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2521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2565</v>
      </c>
      <c r="AE112" s="12" t="s">
        <v>2532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2566</v>
      </c>
      <c r="AE113" s="12" t="s">
        <v>2532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2568</v>
      </c>
      <c r="AE114" s="12" t="s">
        <v>2532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2570</v>
      </c>
      <c r="AE115" s="8" t="s">
        <v>2532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2573</v>
      </c>
      <c r="AE116" s="8" t="s">
        <v>2532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2574</v>
      </c>
      <c r="AE117" s="8" t="s">
        <v>2587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2575</v>
      </c>
      <c r="AE118" s="8" t="s">
        <v>2588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2530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2531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2541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2589</v>
      </c>
      <c r="H2" s="6">
        <v>72002011</v>
      </c>
      <c r="I2" s="6" t="s">
        <v>2590</v>
      </c>
      <c r="N2" s="6">
        <v>72003011</v>
      </c>
      <c r="O2" s="6" t="s">
        <v>2591</v>
      </c>
      <c r="S2" s="6">
        <v>72004011</v>
      </c>
      <c r="T2" s="6" t="s">
        <v>2592</v>
      </c>
    </row>
    <row r="3" spans="2:24" s="5" customFormat="1" ht="20.100000000000001" customHeight="1">
      <c r="I3" s="1" t="s">
        <v>2593</v>
      </c>
      <c r="P3" s="3" t="s">
        <v>2594</v>
      </c>
      <c r="U3" s="5" t="s">
        <v>2595</v>
      </c>
    </row>
    <row r="4" spans="2:24" s="5" customFormat="1" ht="20.100000000000001" customHeight="1">
      <c r="C4" s="1" t="s">
        <v>483</v>
      </c>
      <c r="I4" s="1" t="s">
        <v>2596</v>
      </c>
      <c r="P4" s="3" t="s">
        <v>2597</v>
      </c>
      <c r="U4" s="5" t="s">
        <v>2598</v>
      </c>
    </row>
    <row r="5" spans="2:24" s="5" customFormat="1" ht="20.100000000000001" customHeight="1">
      <c r="C5" s="1" t="s">
        <v>111</v>
      </c>
      <c r="I5" s="1" t="s">
        <v>2599</v>
      </c>
      <c r="P5" s="5" t="s">
        <v>2600</v>
      </c>
      <c r="U5" s="5" t="s">
        <v>90</v>
      </c>
    </row>
    <row r="6" spans="2:24" s="5" customFormat="1" ht="20.100000000000001" customHeight="1">
      <c r="C6" s="1" t="s">
        <v>2601</v>
      </c>
      <c r="I6" s="1" t="s">
        <v>2323</v>
      </c>
      <c r="O6" s="1" t="s">
        <v>205</v>
      </c>
      <c r="P6" s="3" t="s">
        <v>2602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2603</v>
      </c>
      <c r="H11" s="6">
        <v>72002012</v>
      </c>
      <c r="I11" s="6" t="s">
        <v>2604</v>
      </c>
      <c r="N11" s="6">
        <v>72003012</v>
      </c>
      <c r="O11" s="6" t="s">
        <v>2605</v>
      </c>
      <c r="S11" s="6">
        <v>72004012</v>
      </c>
      <c r="T11" s="6" t="s">
        <v>2606</v>
      </c>
      <c r="X11" s="5" t="s">
        <v>2607</v>
      </c>
    </row>
    <row r="12" spans="2:24" s="5" customFormat="1" ht="20.100000000000001" customHeight="1">
      <c r="I12" s="5" t="s">
        <v>2608</v>
      </c>
      <c r="O12" s="1"/>
      <c r="P12" s="7" t="s">
        <v>2609</v>
      </c>
      <c r="U12" s="5" t="s">
        <v>2610</v>
      </c>
    </row>
    <row r="13" spans="2:24" s="5" customFormat="1" ht="20.100000000000001" customHeight="1">
      <c r="C13" s="1" t="s">
        <v>2611</v>
      </c>
      <c r="O13" s="1" t="s">
        <v>2612</v>
      </c>
      <c r="P13" s="7" t="s">
        <v>2613</v>
      </c>
      <c r="U13" s="5" t="s">
        <v>205</v>
      </c>
    </row>
    <row r="14" spans="2:24" s="5" customFormat="1" ht="20.100000000000001" customHeight="1">
      <c r="C14" s="1" t="s">
        <v>2614</v>
      </c>
      <c r="O14" s="1"/>
      <c r="P14" s="3" t="s">
        <v>2615</v>
      </c>
      <c r="U14" s="5" t="s">
        <v>2616</v>
      </c>
    </row>
    <row r="15" spans="2:24" s="5" customFormat="1" ht="20.100000000000001" customHeight="1">
      <c r="C15" s="1" t="s">
        <v>2617</v>
      </c>
      <c r="P15" s="5" t="s">
        <v>2618</v>
      </c>
      <c r="U15" s="5" t="s">
        <v>2619</v>
      </c>
    </row>
    <row r="16" spans="2:24" s="5" customFormat="1" ht="20.100000000000001" customHeight="1">
      <c r="C16" s="1" t="s">
        <v>2620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2621</v>
      </c>
      <c r="H21" s="6">
        <v>72002013</v>
      </c>
      <c r="I21" s="6" t="s">
        <v>2622</v>
      </c>
      <c r="M21" s="3" t="s">
        <v>2623</v>
      </c>
      <c r="N21" s="6">
        <v>72003013</v>
      </c>
      <c r="O21" s="6" t="s">
        <v>2624</v>
      </c>
      <c r="S21" s="6">
        <v>72004013</v>
      </c>
      <c r="T21" s="6" t="s">
        <v>2625</v>
      </c>
    </row>
    <row r="22" spans="2:21" s="5" customFormat="1" ht="20.100000000000001" customHeight="1">
      <c r="I22" s="1" t="s">
        <v>2626</v>
      </c>
      <c r="J22" s="7" t="s">
        <v>2627</v>
      </c>
      <c r="P22" s="3" t="s">
        <v>2628</v>
      </c>
      <c r="U22" s="5" t="s">
        <v>2629</v>
      </c>
    </row>
    <row r="23" spans="2:21" s="5" customFormat="1" ht="20.100000000000001" customHeight="1">
      <c r="C23" s="1" t="s">
        <v>2630</v>
      </c>
      <c r="I23" s="1" t="s">
        <v>2614</v>
      </c>
      <c r="O23" s="1" t="s">
        <v>2631</v>
      </c>
      <c r="P23" s="7" t="s">
        <v>2632</v>
      </c>
      <c r="U23" s="5" t="s">
        <v>2633</v>
      </c>
    </row>
    <row r="24" spans="2:21" s="5" customFormat="1" ht="20.100000000000001" customHeight="1">
      <c r="C24" s="1" t="s">
        <v>2634</v>
      </c>
      <c r="I24" s="5" t="s">
        <v>2635</v>
      </c>
      <c r="O24" s="1" t="s">
        <v>2636</v>
      </c>
      <c r="P24" s="7" t="s">
        <v>2637</v>
      </c>
      <c r="U24" s="5" t="s">
        <v>2638</v>
      </c>
    </row>
    <row r="25" spans="2:21" s="5" customFormat="1" ht="20.100000000000001" customHeight="1">
      <c r="C25" s="1" t="s">
        <v>2639</v>
      </c>
      <c r="I25" s="1" t="s">
        <v>2640</v>
      </c>
      <c r="P25" s="3" t="s">
        <v>2641</v>
      </c>
      <c r="T25" s="5" t="s">
        <v>2642</v>
      </c>
      <c r="U25" s="5" t="s">
        <v>2643</v>
      </c>
    </row>
    <row r="26" spans="2:21" s="5" customFormat="1" ht="20.100000000000001" customHeight="1">
      <c r="C26" s="1" t="s">
        <v>2640</v>
      </c>
      <c r="I26" s="1" t="s">
        <v>2644</v>
      </c>
      <c r="P26" s="5" t="s">
        <v>2645</v>
      </c>
      <c r="U26" s="3" t="s">
        <v>2645</v>
      </c>
    </row>
    <row r="27" spans="2:21" s="5" customFormat="1" ht="20.100000000000001" customHeight="1">
      <c r="C27" s="1" t="s">
        <v>2644</v>
      </c>
      <c r="P27" s="3" t="s">
        <v>2646</v>
      </c>
      <c r="U27" s="7" t="s">
        <v>2640</v>
      </c>
    </row>
    <row r="28" spans="2:21" s="5" customFormat="1" ht="20.100000000000001" customHeight="1">
      <c r="C28" s="1" t="s">
        <v>2647</v>
      </c>
      <c r="U28" s="7" t="s">
        <v>2644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2648</v>
      </c>
      <c r="F3" t="s">
        <v>2649</v>
      </c>
    </row>
    <row r="4" spans="2:6">
      <c r="B4" s="1" t="s">
        <v>2650</v>
      </c>
      <c r="C4" s="1"/>
      <c r="E4" t="s">
        <v>2651</v>
      </c>
    </row>
    <row r="5" spans="2:6">
      <c r="B5" s="1" t="s">
        <v>2652</v>
      </c>
      <c r="C5" s="1"/>
      <c r="E5" t="s">
        <v>2653</v>
      </c>
    </row>
    <row r="6" spans="2:6">
      <c r="B6" s="1" t="s">
        <v>2654</v>
      </c>
      <c r="C6" s="1"/>
      <c r="E6" t="s">
        <v>2655</v>
      </c>
    </row>
    <row r="7" spans="2:6">
      <c r="B7" s="1" t="s">
        <v>2654</v>
      </c>
      <c r="C7" s="1"/>
      <c r="E7" t="s">
        <v>2656</v>
      </c>
    </row>
    <row r="8" spans="2:6">
      <c r="B8" s="1" t="s">
        <v>2657</v>
      </c>
      <c r="C8" s="1" t="s">
        <v>2658</v>
      </c>
      <c r="E8" t="s">
        <v>2659</v>
      </c>
    </row>
    <row r="9" spans="2:6">
      <c r="B9" s="1" t="s">
        <v>2660</v>
      </c>
      <c r="C9" s="1" t="s">
        <v>2658</v>
      </c>
      <c r="E9" s="3" t="s">
        <v>2661</v>
      </c>
    </row>
    <row r="11" spans="2:6">
      <c r="B11" s="1" t="s">
        <v>2662</v>
      </c>
      <c r="C11" s="1"/>
      <c r="E11" t="s">
        <v>2663</v>
      </c>
    </row>
    <row r="12" spans="2:6">
      <c r="B12" s="1" t="s">
        <v>2664</v>
      </c>
      <c r="C12" s="1"/>
      <c r="E12" t="s">
        <v>2665</v>
      </c>
    </row>
    <row r="13" spans="2:6">
      <c r="B13" s="1" t="s">
        <v>2664</v>
      </c>
      <c r="C13" s="1"/>
      <c r="E13" t="s">
        <v>2666</v>
      </c>
    </row>
    <row r="16" spans="2:6">
      <c r="B16" s="1" t="s">
        <v>2667</v>
      </c>
      <c r="C16" s="1" t="s">
        <v>2658</v>
      </c>
    </row>
    <row r="17" spans="1:10">
      <c r="B17" s="1" t="s">
        <v>2668</v>
      </c>
      <c r="C17" s="1" t="s">
        <v>2658</v>
      </c>
    </row>
    <row r="18" spans="1:10">
      <c r="B18" s="1" t="s">
        <v>2669</v>
      </c>
      <c r="C18" s="1" t="s">
        <v>2658</v>
      </c>
    </row>
    <row r="19" spans="1:10">
      <c r="B19" s="1" t="s">
        <v>2668</v>
      </c>
      <c r="C19" s="1" t="s">
        <v>2658</v>
      </c>
    </row>
    <row r="20" spans="1:10">
      <c r="E20" t="s">
        <v>2670</v>
      </c>
    </row>
    <row r="21" spans="1:10">
      <c r="E21" t="s">
        <v>2671</v>
      </c>
    </row>
    <row r="22" spans="1:10">
      <c r="A22" t="s">
        <v>2672</v>
      </c>
      <c r="B22" s="4" t="s">
        <v>2673</v>
      </c>
    </row>
    <row r="23" spans="1:10">
      <c r="B23" s="1" t="s">
        <v>2674</v>
      </c>
    </row>
    <row r="24" spans="1:10">
      <c r="B24" s="1" t="s">
        <v>2675</v>
      </c>
    </row>
    <row r="25" spans="1:10">
      <c r="B25" s="1" t="s">
        <v>2676</v>
      </c>
    </row>
    <row r="26" spans="1:10">
      <c r="B26" s="1" t="s">
        <v>2677</v>
      </c>
    </row>
    <row r="28" spans="1:10">
      <c r="B28" s="1" t="s">
        <v>2678</v>
      </c>
      <c r="C28" s="1"/>
      <c r="E28" t="s">
        <v>2679</v>
      </c>
    </row>
    <row r="29" spans="1:10">
      <c r="J29">
        <f>60*3</f>
        <v>180</v>
      </c>
    </row>
    <row r="30" spans="1:10">
      <c r="E30" t="s">
        <v>2680</v>
      </c>
    </row>
    <row r="31" spans="1:10">
      <c r="E31" t="s">
        <v>2681</v>
      </c>
    </row>
    <row r="34" spans="2:2">
      <c r="B34" s="1" t="s">
        <v>2682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2683</v>
      </c>
    </row>
    <row r="5" spans="3:18" ht="20.100000000000001" customHeight="1">
      <c r="C5" s="1"/>
      <c r="D5" s="1" t="s">
        <v>2684</v>
      </c>
      <c r="E5" s="1" t="s">
        <v>649</v>
      </c>
      <c r="F5" s="1"/>
      <c r="G5" s="1"/>
      <c r="H5" s="1"/>
      <c r="I5" s="1"/>
      <c r="J5" s="1"/>
      <c r="N5" s="1" t="s">
        <v>2685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2686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2687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2688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2689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4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4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4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4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4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4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4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4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4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4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4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4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4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4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4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4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4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4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4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4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4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4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4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4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4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4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4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4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4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4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4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4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4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4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4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4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4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4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4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4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4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4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4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4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4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4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4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4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5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4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4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5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5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4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5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5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4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5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4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4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5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5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5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10"/>
  <sheetViews>
    <sheetView workbookViewId="0">
      <selection activeCell="M8" sqref="M8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2830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2831</v>
      </c>
      <c r="AR5" s="1">
        <v>5</v>
      </c>
      <c r="AS5" s="51">
        <v>10000158</v>
      </c>
      <c r="AT5" s="51" t="s">
        <v>2832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2831</v>
      </c>
      <c r="AR6" s="1">
        <v>5</v>
      </c>
      <c r="AS6" s="51">
        <v>10000158</v>
      </c>
      <c r="AT6" s="51" t="s">
        <v>2832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2779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2831</v>
      </c>
      <c r="AR7" s="1">
        <v>5</v>
      </c>
      <c r="AS7" s="51">
        <v>10000158</v>
      </c>
      <c r="AT7" s="51" t="s">
        <v>2832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2779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2831</v>
      </c>
      <c r="AR8" s="1">
        <v>5</v>
      </c>
      <c r="AS8" s="51">
        <v>10000158</v>
      </c>
      <c r="AT8" s="51" t="s">
        <v>2832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2779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2831</v>
      </c>
      <c r="AR9" s="1">
        <v>5</v>
      </c>
      <c r="AS9" s="51">
        <v>10000158</v>
      </c>
      <c r="AT9" s="51" t="s">
        <v>2832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2831</v>
      </c>
      <c r="AR10" s="1">
        <v>5</v>
      </c>
      <c r="AS10" s="51">
        <v>10000158</v>
      </c>
      <c r="AT10" s="51" t="s">
        <v>2832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2831</v>
      </c>
      <c r="AR11" s="1">
        <v>5</v>
      </c>
      <c r="AS11" s="51">
        <v>10000158</v>
      </c>
      <c r="AT11" s="51" t="s">
        <v>2832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2778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2831</v>
      </c>
      <c r="AR12" s="1">
        <v>5</v>
      </c>
      <c r="AS12" s="51">
        <v>10000158</v>
      </c>
      <c r="AT12" s="51" t="s">
        <v>2832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2778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2831</v>
      </c>
      <c r="AR13" s="1">
        <v>5</v>
      </c>
      <c r="AS13" s="51">
        <v>10000158</v>
      </c>
      <c r="AT13" s="51" t="s">
        <v>2832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2778</v>
      </c>
      <c r="B14" s="1" t="s">
        <v>668</v>
      </c>
      <c r="C14" s="3" t="s">
        <v>2790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2831</v>
      </c>
      <c r="AR14" s="1">
        <v>10</v>
      </c>
      <c r="AS14" s="51">
        <v>10000158</v>
      </c>
      <c r="AT14" s="51" t="s">
        <v>2832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2778</v>
      </c>
      <c r="B15" s="1" t="s">
        <v>671</v>
      </c>
      <c r="C15" s="3" t="s">
        <v>2791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2831</v>
      </c>
      <c r="AR15" s="1">
        <v>10</v>
      </c>
      <c r="AS15" s="51">
        <v>10000158</v>
      </c>
      <c r="AT15" s="51" t="s">
        <v>2832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2778</v>
      </c>
      <c r="B16" s="1" t="s">
        <v>674</v>
      </c>
      <c r="C16" s="3" t="s">
        <v>2792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2831</v>
      </c>
      <c r="AR16" s="1">
        <v>10</v>
      </c>
      <c r="AS16" s="51">
        <v>10000158</v>
      </c>
      <c r="AT16" s="51" t="s">
        <v>2832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4" s="3" customFormat="1" ht="20.100000000000001" customHeight="1">
      <c r="A17" s="3" t="s">
        <v>2778</v>
      </c>
      <c r="B17" s="1" t="s">
        <v>678</v>
      </c>
      <c r="C17" s="3" t="s">
        <v>2793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2831</v>
      </c>
      <c r="AR17" s="1">
        <v>10</v>
      </c>
      <c r="AS17" s="51">
        <v>10000158</v>
      </c>
      <c r="AT17" s="51" t="s">
        <v>2832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4" s="3" customFormat="1" ht="20.100000000000001" customHeight="1">
      <c r="A18" s="3" t="s">
        <v>2778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2831</v>
      </c>
      <c r="AR18" s="1">
        <v>10</v>
      </c>
      <c r="AS18" s="51">
        <v>10000158</v>
      </c>
      <c r="AT18" s="51" t="s">
        <v>2832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4" s="3" customFormat="1" ht="20.100000000000001" customHeight="1">
      <c r="A19" s="3" t="s">
        <v>2778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2831</v>
      </c>
      <c r="AR19" s="1">
        <v>10</v>
      </c>
      <c r="AS19" s="51">
        <v>10000158</v>
      </c>
      <c r="AT19" s="51" t="s">
        <v>2832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4" s="3" customFormat="1" ht="20.100000000000001" customHeight="1">
      <c r="A20" s="3" t="s">
        <v>2778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2831</v>
      </c>
      <c r="AR20" s="1">
        <v>10</v>
      </c>
      <c r="AS20" s="51">
        <v>10000158</v>
      </c>
      <c r="AT20" s="51" t="s">
        <v>2832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4" s="3" customFormat="1" ht="20.100000000000001" customHeight="1">
      <c r="A21" s="3" t="s">
        <v>2778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2831</v>
      </c>
      <c r="AR21" s="1">
        <v>10</v>
      </c>
      <c r="AS21" s="51">
        <v>10000158</v>
      </c>
      <c r="AT21" s="51" t="s">
        <v>2832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4" s="3" customFormat="1" ht="20.100000000000001" customHeight="1">
      <c r="A22" s="3" t="s">
        <v>2778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2831</v>
      </c>
      <c r="AR22" s="1">
        <v>10</v>
      </c>
      <c r="AS22" s="51">
        <v>10000158</v>
      </c>
      <c r="AT22" s="51" t="s">
        <v>2832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4" s="3" customFormat="1" ht="20.100000000000001" customHeight="1">
      <c r="A23" s="3" t="s">
        <v>2778</v>
      </c>
      <c r="B23" s="1" t="s">
        <v>2785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2831</v>
      </c>
      <c r="AR23" s="1">
        <v>10</v>
      </c>
      <c r="AS23" s="51">
        <v>10000158</v>
      </c>
      <c r="AT23" s="51" t="s">
        <v>2832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4" s="3" customFormat="1" ht="20.100000000000001" customHeight="1">
      <c r="A24" s="3" t="s">
        <v>2778</v>
      </c>
      <c r="B24" s="1" t="s">
        <v>2773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2831</v>
      </c>
      <c r="AR24" s="1">
        <v>15</v>
      </c>
      <c r="AS24" s="51">
        <v>10000158</v>
      </c>
      <c r="AT24" s="51" t="s">
        <v>2832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4" s="3" customFormat="1" ht="20.100000000000001" customHeight="1">
      <c r="A25" s="3" t="s">
        <v>2778</v>
      </c>
      <c r="B25" s="1" t="s">
        <v>2786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2831</v>
      </c>
      <c r="AR25" s="1">
        <v>15</v>
      </c>
      <c r="AS25" s="51">
        <v>10000158</v>
      </c>
      <c r="AT25" s="51" t="s">
        <v>2832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4" s="3" customFormat="1" ht="20.100000000000001" customHeight="1">
      <c r="A26" s="3" t="s">
        <v>2778</v>
      </c>
      <c r="B26" s="1" t="s">
        <v>2787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2831</v>
      </c>
      <c r="AR26" s="1">
        <v>15</v>
      </c>
      <c r="AS26" s="51">
        <v>10000158</v>
      </c>
      <c r="AT26" s="51" t="s">
        <v>2832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4" s="3" customFormat="1" ht="20.100000000000001" customHeight="1">
      <c r="A27" s="3" t="s">
        <v>2778</v>
      </c>
      <c r="B27" s="1" t="s">
        <v>2788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2831</v>
      </c>
      <c r="AR27" s="1">
        <v>15</v>
      </c>
      <c r="AS27" s="51">
        <v>10000158</v>
      </c>
      <c r="AT27" s="51" t="s">
        <v>2832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4" s="3" customFormat="1" ht="20.100000000000001" customHeight="1">
      <c r="A28" s="3" t="s">
        <v>2778</v>
      </c>
      <c r="B28" s="1" t="s">
        <v>2789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2831</v>
      </c>
      <c r="AR28" s="1">
        <v>15</v>
      </c>
      <c r="AS28" s="51">
        <v>10000158</v>
      </c>
      <c r="AT28" s="51" t="s">
        <v>2832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4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2831</v>
      </c>
      <c r="AR29" s="1">
        <v>15</v>
      </c>
      <c r="AS29" s="51">
        <v>10000158</v>
      </c>
      <c r="AT29" s="51" t="s">
        <v>2832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4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4" s="3" customFormat="1" ht="20.100000000000001" customHeight="1">
      <c r="A31" s="3" t="s">
        <v>2777</v>
      </c>
      <c r="B31" s="1" t="s">
        <v>2776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2833</v>
      </c>
      <c r="AH31" s="1"/>
      <c r="AP31" s="51">
        <v>10000141</v>
      </c>
      <c r="AQ31" s="52" t="s">
        <v>2838</v>
      </c>
      <c r="AR31" s="3">
        <v>1</v>
      </c>
      <c r="AT31" s="51"/>
      <c r="AU31" s="109"/>
      <c r="AW31" s="1"/>
      <c r="AY31" s="1" t="s">
        <v>2850</v>
      </c>
    </row>
    <row r="32" spans="1:64" s="3" customFormat="1" ht="20.100000000000001" customHeight="1">
      <c r="A32" s="3" t="s">
        <v>2777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2839</v>
      </c>
      <c r="Y32" s="1" t="s">
        <v>2840</v>
      </c>
      <c r="AH32" s="1"/>
      <c r="AT32" s="51"/>
      <c r="AU32" s="107"/>
      <c r="AW32" s="1"/>
      <c r="AY32" s="1">
        <v>1</v>
      </c>
      <c r="AZ32" s="1">
        <v>1</v>
      </c>
      <c r="BA32" s="1" t="s">
        <v>2851</v>
      </c>
      <c r="BB32" s="1">
        <v>100000</v>
      </c>
      <c r="BC32" s="1">
        <v>31</v>
      </c>
      <c r="BD32" s="1" t="s">
        <v>2834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AZ32&amp;";"&amp;BC32&amp;";"&amp;BF32</f>
        <v>1;31;10000159</v>
      </c>
      <c r="BL32" s="3" t="str">
        <f>BB32&amp;";"&amp;BE32&amp;";"&amp;BH32</f>
        <v>100000;20;5</v>
      </c>
    </row>
    <row r="33" spans="1:64" s="3" customFormat="1" ht="20.100000000000001" customHeight="1">
      <c r="A33" s="3" t="s">
        <v>2777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2834</v>
      </c>
      <c r="AO33" s="3">
        <v>150</v>
      </c>
      <c r="AP33" s="1">
        <v>10000143</v>
      </c>
      <c r="AQ33" s="1" t="s">
        <v>2831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2851</v>
      </c>
      <c r="BB33" s="1">
        <v>150000</v>
      </c>
      <c r="BC33" s="1">
        <v>31</v>
      </c>
      <c r="BD33" s="1" t="s">
        <v>2834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AZ33&amp;";"&amp;BC33&amp;";"&amp;BF33</f>
        <v>1;31;10000159</v>
      </c>
      <c r="BL33" s="3" t="str">
        <f t="shared" ref="BL33:BL34" si="20">BB33&amp;";"&amp;BE33&amp;";"&amp;BH33</f>
        <v>150000;30;5</v>
      </c>
    </row>
    <row r="34" spans="1:64" s="3" customFormat="1" ht="20.100000000000001" customHeight="1">
      <c r="A34" s="3" t="s">
        <v>2777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1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2834</v>
      </c>
      <c r="AO34" s="3">
        <v>150</v>
      </c>
      <c r="AP34" s="51">
        <v>10000158</v>
      </c>
      <c r="AQ34" s="51" t="s">
        <v>2832</v>
      </c>
      <c r="AR34" s="3">
        <v>2</v>
      </c>
      <c r="AT34" s="3" t="str">
        <f t="shared" ref="AT34:AT62" si="22">AJ34&amp;";"&amp;AM34&amp;";"&amp;AP34</f>
        <v>10000159;31;10000158</v>
      </c>
      <c r="AV34" s="3" t="str">
        <f t="shared" ref="AV34:AV62" si="23">AL34&amp;";"&amp;AO34&amp;";"&amp;AR34</f>
        <v>2;150;2</v>
      </c>
      <c r="AW34" s="1"/>
      <c r="AY34" s="1">
        <v>3</v>
      </c>
      <c r="AZ34" s="1">
        <v>1</v>
      </c>
      <c r="BA34" s="1" t="s">
        <v>2851</v>
      </c>
      <c r="BB34" s="1">
        <v>200000</v>
      </c>
      <c r="BC34" s="1">
        <v>31</v>
      </c>
      <c r="BD34" s="1" t="s">
        <v>2834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1;31;10000159</v>
      </c>
      <c r="BL34" s="3" t="str">
        <f t="shared" si="20"/>
        <v>200000;40;10</v>
      </c>
    </row>
    <row r="35" spans="1:64" s="3" customFormat="1" ht="20.100000000000001" customHeight="1">
      <c r="A35" s="3" t="s">
        <v>2777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1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2834</v>
      </c>
      <c r="AO35" s="3">
        <v>150</v>
      </c>
      <c r="AP35" s="51">
        <v>10000162</v>
      </c>
      <c r="AQ35" s="52" t="s">
        <v>2835</v>
      </c>
      <c r="AR35" s="3">
        <v>2</v>
      </c>
      <c r="AT35" s="3" t="str">
        <f t="shared" si="22"/>
        <v>10000159;31;10000162</v>
      </c>
      <c r="AV35" s="3" t="str">
        <f t="shared" si="23"/>
        <v>2;150;2</v>
      </c>
      <c r="AW35" s="1"/>
      <c r="AY35" s="1"/>
    </row>
    <row r="36" spans="1:64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1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2834</v>
      </c>
      <c r="AO36" s="3">
        <v>150</v>
      </c>
      <c r="AP36" s="51">
        <v>10000139</v>
      </c>
      <c r="AQ36" s="52" t="s">
        <v>2841</v>
      </c>
      <c r="AR36" s="3">
        <v>1</v>
      </c>
      <c r="AT36" s="3" t="str">
        <f t="shared" si="22"/>
        <v>10000159;31;10000139</v>
      </c>
      <c r="AV36" s="3" t="str">
        <f t="shared" si="23"/>
        <v>2;150;1</v>
      </c>
      <c r="AW36" s="1"/>
    </row>
    <row r="37" spans="1:64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1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2834</v>
      </c>
      <c r="AO37" s="3">
        <v>150</v>
      </c>
      <c r="AP37" s="51">
        <v>10010029</v>
      </c>
      <c r="AQ37" s="109" t="s">
        <v>2845</v>
      </c>
      <c r="AR37" s="3">
        <v>5</v>
      </c>
      <c r="AT37" s="3" t="str">
        <f t="shared" si="22"/>
        <v>10000159;31;10010029</v>
      </c>
      <c r="AV37" s="3" t="str">
        <f t="shared" si="23"/>
        <v>3;150;5</v>
      </c>
      <c r="AY37" s="3" t="s">
        <v>2852</v>
      </c>
      <c r="AZ37" s="3" t="s">
        <v>2859</v>
      </c>
      <c r="BA37" s="1"/>
      <c r="BB37" s="1" t="s">
        <v>2854</v>
      </c>
      <c r="BD37" s="1" t="s">
        <v>2855</v>
      </c>
      <c r="BE37" s="1" t="s">
        <v>2856</v>
      </c>
    </row>
    <row r="38" spans="1:64" s="3" customFormat="1" ht="20.100000000000001" customHeight="1">
      <c r="A38" s="3" t="s">
        <v>2778</v>
      </c>
      <c r="B38" s="1" t="s">
        <v>742</v>
      </c>
      <c r="C38" s="3" t="str">
        <f>B38&amp;"提升100点"</f>
        <v>力量提升100点</v>
      </c>
      <c r="D38" s="3" t="str">
        <f t="shared" ref="D38:D43" si="24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1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2834</v>
      </c>
      <c r="AO38" s="3">
        <v>150</v>
      </c>
      <c r="AP38" s="1">
        <v>10000143</v>
      </c>
      <c r="AQ38" s="1" t="s">
        <v>2831</v>
      </c>
      <c r="AR38" s="3">
        <v>2</v>
      </c>
      <c r="AT38" s="3" t="str">
        <f t="shared" si="22"/>
        <v>10000159;31;10000143</v>
      </c>
      <c r="AV38" s="3" t="str">
        <f t="shared" si="23"/>
        <v>3;150;2</v>
      </c>
      <c r="AW38" s="1"/>
      <c r="AZ38" s="1" t="s">
        <v>2853</v>
      </c>
      <c r="BA38" s="1">
        <v>1</v>
      </c>
      <c r="BB38" s="1">
        <v>1</v>
      </c>
      <c r="BD38"/>
      <c r="BE38"/>
    </row>
    <row r="39" spans="1:64" s="3" customFormat="1" ht="20.100000000000001" customHeight="1">
      <c r="A39" s="3" t="s">
        <v>2778</v>
      </c>
      <c r="B39" s="1" t="s">
        <v>744</v>
      </c>
      <c r="C39" s="3" t="str">
        <f t="shared" ref="C39:C42" si="25">B39&amp;"提升100点"</f>
        <v>智力提升100点</v>
      </c>
      <c r="D39" s="3" t="str">
        <f t="shared" si="24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1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2834</v>
      </c>
      <c r="AO39" s="3">
        <v>150</v>
      </c>
      <c r="AP39" s="51">
        <v>10000157</v>
      </c>
      <c r="AQ39" s="52" t="s">
        <v>2842</v>
      </c>
      <c r="AR39" s="3">
        <v>2</v>
      </c>
      <c r="AT39" s="3" t="str">
        <f t="shared" si="22"/>
        <v>10000159;31;10000157</v>
      </c>
      <c r="AV39" s="3" t="str">
        <f t="shared" si="23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4" s="3" customFormat="1" ht="20.100000000000001" customHeight="1">
      <c r="A40" s="3" t="s">
        <v>2778</v>
      </c>
      <c r="B40" s="1" t="s">
        <v>747</v>
      </c>
      <c r="C40" s="3" t="str">
        <f t="shared" si="25"/>
        <v>敏捷提升100点</v>
      </c>
      <c r="D40" s="3" t="str">
        <f t="shared" si="24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1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2834</v>
      </c>
      <c r="AO40" s="3">
        <v>150</v>
      </c>
      <c r="AP40" s="51">
        <v>10010053</v>
      </c>
      <c r="AQ40" s="107" t="s">
        <v>2843</v>
      </c>
      <c r="AR40" s="3">
        <v>1</v>
      </c>
      <c r="AT40" s="3" t="str">
        <f t="shared" si="22"/>
        <v>10000159;31;10010053</v>
      </c>
      <c r="AV40" s="3" t="str">
        <f t="shared" si="23"/>
        <v>3;150;1</v>
      </c>
      <c r="AW40" s="1"/>
      <c r="BA40" s="1">
        <v>1</v>
      </c>
      <c r="BB40" s="1">
        <v>0.1</v>
      </c>
      <c r="BD40"/>
      <c r="BE40" s="3" t="s">
        <v>2857</v>
      </c>
    </row>
    <row r="41" spans="1:64" s="3" customFormat="1" ht="20.100000000000001" customHeight="1">
      <c r="A41" s="3" t="s">
        <v>2778</v>
      </c>
      <c r="B41" s="1" t="s">
        <v>748</v>
      </c>
      <c r="C41" s="3" t="str">
        <f t="shared" si="25"/>
        <v>耐力提升100点</v>
      </c>
      <c r="D41" s="3" t="str">
        <f t="shared" si="24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1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2834</v>
      </c>
      <c r="AO41" s="3">
        <v>150</v>
      </c>
      <c r="AP41" s="51">
        <v>10000142</v>
      </c>
      <c r="AQ41" s="52" t="s">
        <v>2837</v>
      </c>
      <c r="AR41" s="3">
        <v>1</v>
      </c>
      <c r="AT41" s="3" t="str">
        <f t="shared" si="22"/>
        <v>10000159;31;10000142</v>
      </c>
      <c r="AV41" s="3" t="str">
        <f t="shared" si="23"/>
        <v>3;150;1</v>
      </c>
      <c r="AW41" s="1"/>
      <c r="AZ41" s="1">
        <v>0.75</v>
      </c>
      <c r="BA41" s="1" t="s">
        <v>2864</v>
      </c>
      <c r="BB41" s="1">
        <v>1</v>
      </c>
      <c r="BC41" s="1" t="s">
        <v>2869</v>
      </c>
    </row>
    <row r="42" spans="1:64" s="3" customFormat="1" ht="20.100000000000001" customHeight="1">
      <c r="A42" s="3" t="s">
        <v>2778</v>
      </c>
      <c r="B42" s="1" t="s">
        <v>750</v>
      </c>
      <c r="C42" s="3" t="str">
        <f t="shared" si="25"/>
        <v>体质提升100点</v>
      </c>
      <c r="D42" s="3" t="str">
        <f t="shared" si="24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2834</v>
      </c>
      <c r="AO42" s="3">
        <v>150</v>
      </c>
      <c r="AP42" s="51">
        <v>10010093</v>
      </c>
      <c r="AQ42" s="108" t="s">
        <v>2844</v>
      </c>
      <c r="AR42" s="3">
        <v>1</v>
      </c>
      <c r="AT42" s="3" t="str">
        <f t="shared" si="22"/>
        <v>10000159;31;10010093</v>
      </c>
      <c r="AV42" s="3" t="str">
        <f t="shared" si="23"/>
        <v>4;150;1</v>
      </c>
      <c r="AW42" s="1"/>
      <c r="AZ42" s="1">
        <v>0.2</v>
      </c>
      <c r="BA42" s="1" t="s">
        <v>2865</v>
      </c>
      <c r="BB42" s="1">
        <v>1</v>
      </c>
      <c r="BC42" s="1" t="s">
        <v>2868</v>
      </c>
    </row>
    <row r="43" spans="1:64" ht="20.100000000000001" customHeight="1">
      <c r="B43" s="3"/>
      <c r="C43" s="3"/>
      <c r="D43" s="3" t="str">
        <f t="shared" si="24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2834</v>
      </c>
      <c r="AO43" s="3">
        <v>150</v>
      </c>
      <c r="AP43" s="51">
        <v>10000141</v>
      </c>
      <c r="AQ43" s="52" t="s">
        <v>2838</v>
      </c>
      <c r="AR43" s="3">
        <v>1</v>
      </c>
      <c r="AT43" s="3" t="str">
        <f t="shared" si="22"/>
        <v>10000159;31;10000141</v>
      </c>
      <c r="AV43" s="3" t="str">
        <f t="shared" si="23"/>
        <v>4;150;1</v>
      </c>
      <c r="AZ43" s="1">
        <v>0.1</v>
      </c>
      <c r="BA43" s="1" t="s">
        <v>2866</v>
      </c>
      <c r="BB43" s="1">
        <v>1</v>
      </c>
      <c r="BC43" s="1" t="s">
        <v>2867</v>
      </c>
    </row>
    <row r="44" spans="1:64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2834</v>
      </c>
      <c r="AO44" s="3">
        <v>150</v>
      </c>
      <c r="AP44" s="1">
        <v>10000143</v>
      </c>
      <c r="AQ44" s="1" t="s">
        <v>2831</v>
      </c>
      <c r="AR44" s="3">
        <v>3</v>
      </c>
      <c r="AT44" s="3" t="str">
        <f t="shared" si="22"/>
        <v>10000159;31;10000143</v>
      </c>
      <c r="AV44" s="3" t="str">
        <f t="shared" si="23"/>
        <v>4;150;3</v>
      </c>
    </row>
    <row r="45" spans="1:64" ht="20.100000000000001" customHeight="1">
      <c r="A45" s="3" t="s">
        <v>2780</v>
      </c>
      <c r="B45" s="1" t="s">
        <v>2781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2834</v>
      </c>
      <c r="AO45" s="3">
        <v>150</v>
      </c>
      <c r="AP45" s="51">
        <v>10010029</v>
      </c>
      <c r="AQ45" s="109" t="s">
        <v>2845</v>
      </c>
      <c r="AR45" s="3">
        <v>5</v>
      </c>
      <c r="AT45" s="3" t="str">
        <f t="shared" si="22"/>
        <v>10000159;31;10010029</v>
      </c>
      <c r="AV45" s="3" t="str">
        <f t="shared" si="23"/>
        <v>4;150;5</v>
      </c>
    </row>
    <row r="46" spans="1:64" ht="20.100000000000001" customHeight="1">
      <c r="A46" s="3" t="s">
        <v>2780</v>
      </c>
      <c r="B46" s="1" t="s">
        <v>2782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2834</v>
      </c>
      <c r="AO46" s="3">
        <v>150</v>
      </c>
      <c r="AP46" s="51">
        <v>10000157</v>
      </c>
      <c r="AQ46" s="52" t="s">
        <v>2842</v>
      </c>
      <c r="AR46" s="3">
        <v>2</v>
      </c>
      <c r="AT46" s="3" t="str">
        <f t="shared" si="22"/>
        <v>10000159;31;10000157</v>
      </c>
      <c r="AV46" s="3" t="str">
        <f t="shared" si="23"/>
        <v>4;150;2</v>
      </c>
    </row>
    <row r="47" spans="1:64" ht="20.100000000000001" customHeight="1">
      <c r="A47" s="3" t="s">
        <v>2780</v>
      </c>
      <c r="B47" s="1" t="s">
        <v>2783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2834</v>
      </c>
      <c r="AO47" s="3">
        <v>150</v>
      </c>
      <c r="AP47" s="51">
        <v>10000158</v>
      </c>
      <c r="AQ47" s="51" t="s">
        <v>2832</v>
      </c>
      <c r="AR47" s="3">
        <v>2</v>
      </c>
      <c r="AT47" s="3" t="str">
        <f t="shared" si="22"/>
        <v>10000159;31;10000158</v>
      </c>
      <c r="AV47" s="3" t="str">
        <f t="shared" si="23"/>
        <v>5;150;2</v>
      </c>
      <c r="AY47" s="105" t="s">
        <v>2858</v>
      </c>
    </row>
    <row r="48" spans="1:64" ht="20.100000000000001" customHeight="1">
      <c r="A48" s="3" t="s">
        <v>2780</v>
      </c>
      <c r="B48" s="1" t="s">
        <v>2784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2834</v>
      </c>
      <c r="AO48" s="3">
        <v>150</v>
      </c>
      <c r="AP48" s="51">
        <v>10010093</v>
      </c>
      <c r="AQ48" s="108" t="s">
        <v>2844</v>
      </c>
      <c r="AR48" s="3">
        <v>1</v>
      </c>
      <c r="AT48" s="3" t="str">
        <f t="shared" si="22"/>
        <v>10000159;31;10010093</v>
      </c>
      <c r="AV48" s="3" t="str">
        <f t="shared" si="23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2834</v>
      </c>
      <c r="AO49" s="3">
        <v>150</v>
      </c>
      <c r="AP49" s="51">
        <v>10010073</v>
      </c>
      <c r="AQ49" s="107" t="s">
        <v>2846</v>
      </c>
      <c r="AR49" s="3">
        <v>1</v>
      </c>
      <c r="AT49" s="3" t="str">
        <f t="shared" si="22"/>
        <v>10000159;31;10010073</v>
      </c>
      <c r="AV49" s="3" t="str">
        <f t="shared" si="23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2834</v>
      </c>
      <c r="AO50" s="3">
        <v>150</v>
      </c>
      <c r="AP50" s="51">
        <v>10000152</v>
      </c>
      <c r="AQ50" s="52" t="s">
        <v>2849</v>
      </c>
      <c r="AR50" s="3">
        <v>3</v>
      </c>
      <c r="AT50" s="3" t="str">
        <f t="shared" si="22"/>
        <v>10000159;31;10000152</v>
      </c>
      <c r="AV50" s="3" t="str">
        <f t="shared" si="23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2834</v>
      </c>
      <c r="AO51" s="3">
        <v>150</v>
      </c>
      <c r="AP51" s="51">
        <v>10000150</v>
      </c>
      <c r="AQ51" s="51" t="s">
        <v>2836</v>
      </c>
      <c r="AR51" s="3">
        <v>1</v>
      </c>
      <c r="AT51" s="3" t="str">
        <f t="shared" si="22"/>
        <v>10000159;31;10000150</v>
      </c>
      <c r="AV51" s="3" t="str">
        <f t="shared" si="23"/>
        <v>5;150;1</v>
      </c>
      <c r="AX51" s="1"/>
      <c r="AY51" s="1" t="s">
        <v>2860</v>
      </c>
      <c r="AZ51" s="1"/>
      <c r="BA51" s="1"/>
      <c r="BB51" s="1"/>
      <c r="BC51" s="1" t="s">
        <v>2861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2834</v>
      </c>
      <c r="AO52" s="3">
        <v>150</v>
      </c>
      <c r="AP52" s="51">
        <v>10000157</v>
      </c>
      <c r="AQ52" s="52" t="s">
        <v>2842</v>
      </c>
      <c r="AR52" s="3">
        <v>2</v>
      </c>
      <c r="AT52" s="3" t="str">
        <f t="shared" si="22"/>
        <v>10000159;31;10000157</v>
      </c>
      <c r="AV52" s="3" t="str">
        <f t="shared" si="23"/>
        <v>6;150;2</v>
      </c>
      <c r="AX52" s="1"/>
      <c r="AY52" s="1"/>
      <c r="AZ52" s="51">
        <v>10010093</v>
      </c>
      <c r="BA52" s="108" t="s">
        <v>2844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2834</v>
      </c>
      <c r="AO53" s="3">
        <v>150</v>
      </c>
      <c r="AP53" s="51">
        <v>10000158</v>
      </c>
      <c r="AQ53" s="51" t="s">
        <v>2832</v>
      </c>
      <c r="AR53" s="3">
        <v>2</v>
      </c>
      <c r="AT53" s="3" t="str">
        <f t="shared" si="22"/>
        <v>10000159;31;10000158</v>
      </c>
      <c r="AV53" s="3" t="str">
        <f t="shared" si="23"/>
        <v>6;150;2</v>
      </c>
      <c r="AX53" s="1"/>
      <c r="AY53" s="1"/>
      <c r="AZ53" s="51">
        <v>10000162</v>
      </c>
      <c r="BA53" s="52" t="s">
        <v>2835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2834</v>
      </c>
      <c r="AO54" s="3">
        <v>150</v>
      </c>
      <c r="AP54" s="51">
        <v>10010086</v>
      </c>
      <c r="AQ54" s="108" t="s">
        <v>2847</v>
      </c>
      <c r="AR54" s="3">
        <v>3</v>
      </c>
      <c r="AT54" s="3" t="str">
        <f t="shared" si="22"/>
        <v>10000159;31;10010086</v>
      </c>
      <c r="AV54" s="3" t="str">
        <f t="shared" si="23"/>
        <v>6;150;3</v>
      </c>
      <c r="AX54" s="1"/>
      <c r="AY54" s="1"/>
      <c r="AZ54" s="51">
        <v>10010045</v>
      </c>
      <c r="BA54" s="52" t="s">
        <v>2862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2834</v>
      </c>
      <c r="AO55" s="3">
        <v>150</v>
      </c>
      <c r="AP55" s="51">
        <v>10010093</v>
      </c>
      <c r="AQ55" s="108" t="s">
        <v>2844</v>
      </c>
      <c r="AR55" s="3">
        <v>1</v>
      </c>
      <c r="AT55" s="3" t="str">
        <f t="shared" si="22"/>
        <v>10000159;31;10010093</v>
      </c>
      <c r="AV55" s="3" t="str">
        <f t="shared" si="23"/>
        <v>6;150;1</v>
      </c>
      <c r="AX55" s="1"/>
      <c r="AY55" s="1"/>
      <c r="AZ55" s="51">
        <v>10000158</v>
      </c>
      <c r="BA55" s="51" t="s">
        <v>2832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2834</v>
      </c>
      <c r="AO56" s="3">
        <v>150</v>
      </c>
      <c r="AP56" s="51">
        <v>10000152</v>
      </c>
      <c r="AQ56" s="52" t="s">
        <v>2849</v>
      </c>
      <c r="AR56" s="3">
        <v>3</v>
      </c>
      <c r="AT56" s="3" t="str">
        <f t="shared" si="22"/>
        <v>10000159;31;10000152</v>
      </c>
      <c r="AV56" s="3" t="str">
        <f t="shared" si="23"/>
        <v>6;150;3</v>
      </c>
      <c r="AX56" s="1"/>
      <c r="AY56" s="1"/>
      <c r="AZ56" s="51">
        <v>10010083</v>
      </c>
      <c r="BA56" s="107" t="s">
        <v>2863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2834</v>
      </c>
      <c r="AO57" s="3">
        <v>150</v>
      </c>
      <c r="AP57" s="51">
        <v>10000141</v>
      </c>
      <c r="AQ57" s="52" t="s">
        <v>2838</v>
      </c>
      <c r="AR57" s="3">
        <v>1</v>
      </c>
      <c r="AT57" s="3" t="str">
        <f t="shared" si="22"/>
        <v>10000159;31;10000141</v>
      </c>
      <c r="AV57" s="3" t="str">
        <f t="shared" si="23"/>
        <v>8;150;1</v>
      </c>
      <c r="AX57" s="1"/>
      <c r="AY57" s="1"/>
      <c r="AZ57" s="51">
        <v>10000143</v>
      </c>
      <c r="BA57" s="107" t="s">
        <v>2831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2834</v>
      </c>
      <c r="AO58" s="3">
        <v>150</v>
      </c>
      <c r="AP58" s="51">
        <v>10000105</v>
      </c>
      <c r="AQ58" s="52" t="s">
        <v>2848</v>
      </c>
      <c r="AR58" s="3">
        <v>1</v>
      </c>
      <c r="AT58" s="3" t="str">
        <f t="shared" si="22"/>
        <v>10000159;31;10000105</v>
      </c>
      <c r="AV58" s="3" t="str">
        <f t="shared" si="23"/>
        <v>8;150;1</v>
      </c>
      <c r="AX58" s="1"/>
      <c r="AY58" s="1"/>
      <c r="AZ58" s="51">
        <v>10000152</v>
      </c>
      <c r="BA58" s="52" t="s">
        <v>2849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2834</v>
      </c>
      <c r="AO59" s="3">
        <v>150</v>
      </c>
      <c r="AP59" s="51">
        <v>10010073</v>
      </c>
      <c r="AQ59" s="107" t="s">
        <v>2846</v>
      </c>
      <c r="AR59" s="3">
        <v>1</v>
      </c>
      <c r="AT59" s="3" t="str">
        <f t="shared" si="22"/>
        <v>10000159;31;10010073</v>
      </c>
      <c r="AV59" s="3" t="str">
        <f t="shared" si="23"/>
        <v>8;150;1</v>
      </c>
      <c r="AX59" s="1"/>
      <c r="AY59" s="1"/>
      <c r="AZ59" s="51">
        <v>10000157</v>
      </c>
      <c r="BA59" s="52" t="s">
        <v>2842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2834</v>
      </c>
      <c r="AO60" s="3">
        <v>150</v>
      </c>
      <c r="AP60" s="51">
        <v>10000158</v>
      </c>
      <c r="AQ60" s="51" t="s">
        <v>2832</v>
      </c>
      <c r="AR60" s="3">
        <v>2</v>
      </c>
      <c r="AT60" s="3" t="str">
        <f t="shared" si="22"/>
        <v>10000159;31;10000158</v>
      </c>
      <c r="AV60" s="3" t="str">
        <f t="shared" si="23"/>
        <v>8;150;2</v>
      </c>
      <c r="AX60" s="1"/>
      <c r="AY60" s="1"/>
      <c r="AZ60" s="51">
        <v>10010029</v>
      </c>
      <c r="BA60" s="52" t="s">
        <v>2845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2834</v>
      </c>
      <c r="AO61" s="3">
        <v>150</v>
      </c>
      <c r="AP61" s="51">
        <v>10010093</v>
      </c>
      <c r="AQ61" s="108" t="s">
        <v>2844</v>
      </c>
      <c r="AR61" s="3">
        <v>1</v>
      </c>
      <c r="AT61" s="3" t="str">
        <f t="shared" si="22"/>
        <v>10000159;31;10010093</v>
      </c>
      <c r="AV61" s="3" t="str">
        <f t="shared" si="23"/>
        <v>8;150;1</v>
      </c>
      <c r="AX61" s="1"/>
      <c r="AY61" s="1"/>
      <c r="AZ61" s="51">
        <v>10010086</v>
      </c>
      <c r="BA61" s="108" t="s">
        <v>2847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2834</v>
      </c>
      <c r="AO62" s="3">
        <v>150</v>
      </c>
      <c r="AP62" s="51">
        <v>10000152</v>
      </c>
      <c r="AQ62" s="52" t="s">
        <v>2849</v>
      </c>
      <c r="AR62" s="3">
        <v>5</v>
      </c>
      <c r="AT62" s="3" t="str">
        <f t="shared" si="22"/>
        <v>10000159;31;10000152</v>
      </c>
      <c r="AV62" s="3" t="str">
        <f t="shared" si="23"/>
        <v>10;150;5</v>
      </c>
      <c r="AX62" s="1"/>
      <c r="AY62" s="1"/>
      <c r="AZ62" s="110">
        <v>10010101</v>
      </c>
      <c r="BA62" s="1" t="s">
        <v>2864</v>
      </c>
      <c r="BB62" s="1">
        <v>1</v>
      </c>
      <c r="BC62" s="1">
        <v>5</v>
      </c>
      <c r="BD62" s="1"/>
    </row>
    <row r="63" spans="2:56" ht="20.100000000000001" customHeight="1">
      <c r="C63" s="3" t="s">
        <v>2794</v>
      </c>
      <c r="J63" s="1">
        <v>18</v>
      </c>
      <c r="AX63" s="1"/>
      <c r="AY63" s="1"/>
      <c r="AZ63" s="110">
        <v>10010102</v>
      </c>
      <c r="BA63" s="1" t="s">
        <v>2865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2866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2795</v>
      </c>
      <c r="J67" s="1">
        <v>22</v>
      </c>
    </row>
    <row r="68" spans="3:10" ht="20.100000000000001" customHeight="1">
      <c r="C68" s="104" t="s">
        <v>2796</v>
      </c>
      <c r="J68" s="1">
        <v>23</v>
      </c>
    </row>
    <row r="69" spans="3:10" ht="20.100000000000001" customHeight="1">
      <c r="C69" s="104" t="s">
        <v>2797</v>
      </c>
      <c r="J69" s="1">
        <v>24</v>
      </c>
    </row>
    <row r="70" spans="3:10" ht="20.100000000000001" customHeight="1">
      <c r="C70" s="104" t="s">
        <v>2798</v>
      </c>
      <c r="J70" s="1">
        <v>25</v>
      </c>
    </row>
    <row r="71" spans="3:10" ht="20.100000000000001" customHeight="1">
      <c r="C71" s="104" t="s">
        <v>2799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2792</v>
      </c>
      <c r="J73" s="1">
        <v>28</v>
      </c>
    </row>
    <row r="74" spans="3:10" ht="20.100000000000001" customHeight="1">
      <c r="C74" s="3" t="s">
        <v>2800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2801</v>
      </c>
    </row>
    <row r="80" spans="3:10" ht="20.100000000000001" customHeight="1">
      <c r="C80" s="3" t="s">
        <v>2802</v>
      </c>
    </row>
    <row r="81" spans="3:3" ht="20.100000000000001" customHeight="1">
      <c r="C81" s="3" t="s">
        <v>2803</v>
      </c>
    </row>
    <row r="82" spans="3:3" ht="20.100000000000001" customHeight="1">
      <c r="C82" s="3" t="s">
        <v>2791</v>
      </c>
    </row>
    <row r="83" spans="3:3" ht="20.100000000000001" customHeight="1">
      <c r="C83" s="3" t="s">
        <v>2793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2804</v>
      </c>
    </row>
    <row r="89" spans="3:3" ht="20.100000000000001" customHeight="1">
      <c r="C89" s="3" t="s">
        <v>2805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LOOKUP(Q96,[2]ItemProto!$C$855:$C$1334,[2]ItemProto!$S$855:$S$1334)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LOOKUP(W96,[2]ItemProto!$C$855:$C$1334,[2]ItemProto!$S$855:$S$1334)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LOOKUP(AC96,[2]ItemProto!$C$855:$C$1334,[2]ItemProto!$S$855:$S$1334)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LOOKUP(Q97,[2]ItemProto!$C$855:$C$1334,[2]ItemProto!$S$855:$S$1334)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LOOKUP(W97,[2]ItemProto!$C$855:$C$1334,[2]ItemProto!$S$855:$S$1334)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LOOKUP(AC97,[2]ItemProto!$C$855:$C$1334,[2]ItemProto!$S$855:$S$1334)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LOOKUP(Q98,[2]ItemProto!$C$855:$C$1334,[2]ItemProto!$S$855:$S$1334)</f>
        <v>#N/A</v>
      </c>
      <c r="R98" s="1" t="s">
        <v>1276</v>
      </c>
      <c r="S98" s="3" t="s">
        <v>1277</v>
      </c>
      <c r="T98" s="3"/>
      <c r="U98" s="3"/>
      <c r="V98" s="3">
        <f>LOOKUP(W98,[2]ItemProto!$C$855:$C$1334,[2]ItemProto!$S$855:$S$1334)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LOOKUP(AC98,[2]ItemProto!$C$855:$C$1334,[2]ItemProto!$S$855:$S$1334)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LOOKUP(Q99,[2]ItemProto!$C$855:$C$1334,[2]ItemProto!$S$855:$S$1334)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LOOKUP(W99,[2]ItemProto!$C$855:$C$1334,[2]ItemProto!$S$855:$S$1334)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LOOKUP(AC99,[2]ItemProto!$C$855:$C$1334,[2]ItemProto!$S$855:$S$1334)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LOOKUP(Q100,[2]ItemProto!$C$855:$C$1334,[2]ItemProto!$S$855:$S$1334)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LOOKUP(W100,[2]ItemProto!$C$855:$C$1334,[2]ItemProto!$S$855:$S$1334)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LOOKUP(AC100,[2]ItemProto!$C$855:$C$1334,[2]ItemProto!$S$855:$S$1334)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LOOKUP(AC101,[2]ItemProto!$C$855:$C$1334,[2]ItemProto!$S$855:$S$1334)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LOOKUP(AC105,[2]ItemProto!$C$855:$C$1334,[2]ItemProto!$S$855:$S$1334)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LOOKUP(AC106,[2]ItemProto!$C$855:$C$1334,[2]ItemProto!$S$855:$S$1334)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LOOKUP(AC107,[2]ItemProto!$C$855:$C$1334,[2]ItemProto!$S$855:$S$1334)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LOOKUP(AC108,[2]ItemProto!$C$855:$C$1334,[2]ItemProto!$S$855:$S$1334)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2023-12-04T07:07:55Z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