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rown7 1/Downloads/"/>
    </mc:Choice>
  </mc:AlternateContent>
  <xr:revisionPtr revIDLastSave="0" documentId="13_ncr:1_{5C799323-79E1-2A47-BC2F-1BC83E88DCB2}" xr6:coauthVersionLast="47" xr6:coauthVersionMax="47" xr10:uidLastSave="{00000000-0000-0000-0000-000000000000}"/>
  <bookViews>
    <workbookView xWindow="0" yWindow="460" windowWidth="29040" windowHeight="15840" xr2:uid="{C112F0C1-3A47-4D78-8169-E43A6AFE5C30}"/>
  </bookViews>
  <sheets>
    <sheet name="Dataset 2" sheetId="1" r:id="rId1"/>
    <sheet name="Datase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I16" i="1"/>
  <c r="H16" i="1"/>
  <c r="G16" i="1"/>
  <c r="F16" i="1"/>
  <c r="E16" i="1"/>
  <c r="D16" i="1"/>
  <c r="C16" i="1"/>
  <c r="B16" i="1"/>
  <c r="L11" i="1"/>
  <c r="K11" i="1"/>
  <c r="J11" i="1"/>
  <c r="I11" i="1"/>
  <c r="H11" i="1"/>
  <c r="G11" i="1"/>
  <c r="F11" i="1"/>
  <c r="E11" i="1"/>
  <c r="D11" i="1"/>
  <c r="C11" i="1"/>
  <c r="B11" i="1"/>
  <c r="L6" i="1"/>
  <c r="L18" i="1" s="1"/>
  <c r="K6" i="1"/>
  <c r="K18" i="1" s="1"/>
  <c r="J6" i="1"/>
  <c r="J19" i="1" s="1"/>
  <c r="I6" i="1"/>
  <c r="I19" i="1" s="1"/>
  <c r="H6" i="1"/>
  <c r="H18" i="1" s="1"/>
  <c r="G6" i="1"/>
  <c r="G19" i="1" s="1"/>
  <c r="F6" i="1"/>
  <c r="F18" i="1" s="1"/>
  <c r="E6" i="1"/>
  <c r="D6" i="1"/>
  <c r="D18" i="1" s="1"/>
  <c r="C6" i="1"/>
  <c r="C18" i="1" s="1"/>
  <c r="C21" i="1" s="1"/>
  <c r="B6" i="1"/>
  <c r="B19" i="1" s="1"/>
  <c r="D2" i="1"/>
  <c r="E2" i="1" s="1"/>
  <c r="F2" i="1" s="1"/>
  <c r="G2" i="1" s="1"/>
  <c r="H2" i="1" s="1"/>
  <c r="I2" i="1" s="1"/>
  <c r="J2" i="1" s="1"/>
  <c r="K2" i="1" s="1"/>
  <c r="L2" i="1" s="1"/>
  <c r="C2" i="1"/>
  <c r="K19" i="1" l="1"/>
  <c r="K20" i="1" s="1"/>
  <c r="B18" i="1"/>
  <c r="B21" i="1" s="1"/>
  <c r="D21" i="1"/>
  <c r="E18" i="1"/>
  <c r="E21" i="1" s="1"/>
  <c r="F19" i="1"/>
  <c r="F20" i="1" s="1"/>
  <c r="J18" i="1"/>
  <c r="J20" i="1" s="1"/>
  <c r="B20" i="1"/>
  <c r="C19" i="1"/>
  <c r="C20" i="1" s="1"/>
  <c r="H19" i="1"/>
  <c r="H20" i="1" s="1"/>
  <c r="E19" i="1"/>
  <c r="L21" i="1"/>
  <c r="F21" i="1"/>
  <c r="H21" i="1"/>
  <c r="I20" i="1"/>
  <c r="K21" i="1"/>
  <c r="G18" i="1"/>
  <c r="G21" i="1" s="1"/>
  <c r="D19" i="1"/>
  <c r="D20" i="1" s="1"/>
  <c r="L19" i="1"/>
  <c r="L20" i="1" s="1"/>
  <c r="I18" i="1"/>
  <c r="I21" i="1" s="1"/>
  <c r="E20" i="1" l="1"/>
  <c r="J21" i="1"/>
  <c r="G20" i="1"/>
</calcChain>
</file>

<file path=xl/sharedStrings.xml><?xml version="1.0" encoding="utf-8"?>
<sst xmlns="http://schemas.openxmlformats.org/spreadsheetml/2006/main" count="18" uniqueCount="13">
  <si>
    <t>Curves</t>
  </si>
  <si>
    <t>Expt 1</t>
  </si>
  <si>
    <t>Mean</t>
  </si>
  <si>
    <t>Expt 2</t>
  </si>
  <si>
    <t>Expt 3</t>
  </si>
  <si>
    <t>StDev</t>
  </si>
  <si>
    <t>%CV</t>
  </si>
  <si>
    <t>%recov</t>
  </si>
  <si>
    <t>Experiment</t>
  </si>
  <si>
    <t>Concentration</t>
  </si>
  <si>
    <t>Sample</t>
  </si>
  <si>
    <t>OD_450nm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</si>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</sst>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B098-AD16-46D4-B31E-A415A080FACE}">
  <dimension ref="A1:L21"/>
  <sheetViews>
    <sheetView tabSelected="1" workbookViewId="0">
      <selection activeCell="B35" sqref="B35"/>
    </sheetView>
  </sheetViews>
  <sheetFormatPr baseColWidth="10" defaultColWidth="8.83203125" defaultRowHeight="15" x14ac:dyDescent="0.2"/>
  <sheetData>
    <row r="1" spans="1:12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"/>
      <c r="B2" s="1">
        <v>2000</v>
      </c>
      <c r="C2" s="1">
        <f>B2/2</f>
        <v>1000</v>
      </c>
      <c r="D2" s="1">
        <f t="shared" ref="D2:L2" si="0">C2/2</f>
        <v>500</v>
      </c>
      <c r="E2" s="1">
        <f t="shared" si="0"/>
        <v>250</v>
      </c>
      <c r="F2" s="1">
        <f t="shared" si="0"/>
        <v>125</v>
      </c>
      <c r="G2" s="1">
        <f t="shared" si="0"/>
        <v>62.5</v>
      </c>
      <c r="H2" s="2">
        <f t="shared" si="0"/>
        <v>31.25</v>
      </c>
      <c r="I2" s="2">
        <f t="shared" si="0"/>
        <v>15.625</v>
      </c>
      <c r="J2" s="2">
        <f t="shared" si="0"/>
        <v>7.8125</v>
      </c>
      <c r="K2" s="2">
        <f t="shared" si="0"/>
        <v>3.90625</v>
      </c>
      <c r="L2" s="2">
        <f t="shared" si="0"/>
        <v>1.953125</v>
      </c>
    </row>
    <row r="3" spans="1:12" x14ac:dyDescent="0.2">
      <c r="A3" s="14" t="s">
        <v>1</v>
      </c>
      <c r="B3" s="3">
        <v>2234.8595154749401</v>
      </c>
      <c r="C3" s="3">
        <v>803.29523501193103</v>
      </c>
      <c r="D3" s="3">
        <v>504.893938203674</v>
      </c>
      <c r="E3" s="3">
        <v>261.32972573253102</v>
      </c>
      <c r="F3" s="3">
        <v>121.050345298274</v>
      </c>
      <c r="G3" s="3">
        <v>64.222070169900903</v>
      </c>
      <c r="H3" s="3">
        <v>31.317647052810401</v>
      </c>
      <c r="I3" s="3">
        <v>15.390464469407499</v>
      </c>
      <c r="J3" s="3">
        <v>8.0576181282796409</v>
      </c>
      <c r="K3" s="3">
        <v>5.0343458984137301</v>
      </c>
      <c r="L3" s="3">
        <v>2.2296825436296399</v>
      </c>
    </row>
    <row r="4" spans="1:12" x14ac:dyDescent="0.2">
      <c r="A4" s="14"/>
      <c r="B4" s="3">
        <v>4478.1808176925597</v>
      </c>
      <c r="C4" s="3">
        <v>869.87665839227498</v>
      </c>
      <c r="D4" s="3">
        <v>501.643205581892</v>
      </c>
      <c r="E4" s="3">
        <v>261.53452513689098</v>
      </c>
      <c r="F4" s="3">
        <v>133.537091842085</v>
      </c>
      <c r="G4" s="3">
        <v>60.296007291894099</v>
      </c>
      <c r="H4" s="3">
        <v>27.5345471519976</v>
      </c>
      <c r="I4" s="3">
        <v>15.189529947041599</v>
      </c>
      <c r="J4" s="3">
        <v>6.5494169912142599</v>
      </c>
      <c r="K4" s="3">
        <v>4.3224429840370702</v>
      </c>
      <c r="L4" s="3">
        <v>1.63757656178473</v>
      </c>
    </row>
    <row r="5" spans="1:12" x14ac:dyDescent="0.2">
      <c r="A5" s="14"/>
      <c r="B5" s="3"/>
      <c r="C5" s="3">
        <v>951.63768901396202</v>
      </c>
      <c r="D5" s="3">
        <v>462.65226635651601</v>
      </c>
      <c r="E5" s="3">
        <v>248.51048549452599</v>
      </c>
      <c r="F5" s="3">
        <v>125.395861359271</v>
      </c>
      <c r="G5" s="3">
        <v>60.931628489253697</v>
      </c>
      <c r="H5" s="3">
        <v>33.875236419973497</v>
      </c>
      <c r="I5" s="3">
        <v>15.7407311399178</v>
      </c>
      <c r="J5" s="3">
        <v>8.2362134632253401</v>
      </c>
      <c r="K5" s="3">
        <v>4.2134078706936098</v>
      </c>
      <c r="L5" s="3">
        <v>1.7035766747439101</v>
      </c>
    </row>
    <row r="6" spans="1:12" x14ac:dyDescent="0.2">
      <c r="A6" s="1" t="s">
        <v>2</v>
      </c>
      <c r="B6" s="1">
        <f>AVERAGE(B3:B5)</f>
        <v>3356.5201665837499</v>
      </c>
      <c r="C6" s="1">
        <f t="shared" ref="C6:L6" si="1">AVERAGE(C3:C5)</f>
        <v>874.93652747272279</v>
      </c>
      <c r="D6" s="1">
        <f t="shared" si="1"/>
        <v>489.72980338069402</v>
      </c>
      <c r="E6" s="1">
        <f t="shared" si="1"/>
        <v>257.12491212131596</v>
      </c>
      <c r="F6" s="1">
        <f t="shared" si="1"/>
        <v>126.66109949987667</v>
      </c>
      <c r="G6" s="1">
        <f t="shared" si="1"/>
        <v>61.816568650349573</v>
      </c>
      <c r="H6" s="1">
        <f t="shared" si="1"/>
        <v>30.909143541593835</v>
      </c>
      <c r="I6" s="1">
        <f t="shared" si="1"/>
        <v>15.440241852122298</v>
      </c>
      <c r="J6" s="1">
        <f t="shared" si="1"/>
        <v>7.6144161942397472</v>
      </c>
      <c r="K6" s="1">
        <f t="shared" si="1"/>
        <v>4.5233989177148031</v>
      </c>
      <c r="L6" s="1">
        <f t="shared" si="1"/>
        <v>1.8569452600527601</v>
      </c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4" t="s">
        <v>3</v>
      </c>
      <c r="B8" s="4">
        <v>1659.50921295485</v>
      </c>
      <c r="C8" s="4">
        <v>1068.5244086140799</v>
      </c>
      <c r="D8" s="4">
        <v>520.55829737412205</v>
      </c>
      <c r="E8" s="4">
        <v>262.17568532742501</v>
      </c>
      <c r="F8" s="4">
        <v>112.996308918935</v>
      </c>
      <c r="G8" s="4">
        <v>70.616446840904501</v>
      </c>
      <c r="H8" s="4">
        <v>31.525045415202801</v>
      </c>
      <c r="I8" s="4">
        <v>13.285064399635299</v>
      </c>
      <c r="J8" s="4"/>
      <c r="K8" s="4">
        <v>2.93647589912332</v>
      </c>
      <c r="L8" s="4">
        <v>2.4038596732217901</v>
      </c>
    </row>
    <row r="9" spans="1:12" x14ac:dyDescent="0.2">
      <c r="A9" s="14"/>
      <c r="B9" s="4">
        <v>2622.2860762239302</v>
      </c>
      <c r="C9" s="4">
        <v>1014.1685553036</v>
      </c>
      <c r="D9" s="4">
        <v>540.63491788466104</v>
      </c>
      <c r="E9" s="4">
        <v>214.39079307123799</v>
      </c>
      <c r="F9" s="4">
        <v>122.44281489357699</v>
      </c>
      <c r="G9" s="4">
        <v>71.445058011384504</v>
      </c>
      <c r="H9" s="4">
        <v>36.6666134206747</v>
      </c>
      <c r="I9" s="4">
        <v>16.300945294586398</v>
      </c>
      <c r="J9" s="4">
        <v>6.6379528127412799</v>
      </c>
      <c r="K9" s="4">
        <v>3.59337415651492</v>
      </c>
      <c r="L9" s="4">
        <v>2.60456334898547</v>
      </c>
    </row>
    <row r="10" spans="1:12" x14ac:dyDescent="0.2">
      <c r="A10" s="14"/>
      <c r="B10" s="4">
        <v>1672.2458721191799</v>
      </c>
      <c r="C10" s="4">
        <v>1125.7157254210199</v>
      </c>
      <c r="D10" s="4">
        <v>458.07969847108097</v>
      </c>
      <c r="E10" s="4">
        <v>210.66999213126999</v>
      </c>
      <c r="F10" s="4">
        <v>129.56905232394701</v>
      </c>
      <c r="G10" s="4">
        <v>70.671541212073606</v>
      </c>
      <c r="H10" s="4">
        <v>35.846114194201498</v>
      </c>
      <c r="I10" s="4">
        <v>14.870997588760799</v>
      </c>
      <c r="J10" s="4">
        <v>6.4888303238385099</v>
      </c>
      <c r="K10" s="4">
        <v>3.7877050203399198</v>
      </c>
      <c r="L10" s="4">
        <v>2.1571931097930799</v>
      </c>
    </row>
    <row r="11" spans="1:12" x14ac:dyDescent="0.2">
      <c r="A11" s="1" t="s">
        <v>2</v>
      </c>
      <c r="B11" s="1">
        <f t="shared" ref="B11:L11" si="2">AVERAGE(B8:B10)</f>
        <v>1984.6803870993199</v>
      </c>
      <c r="C11" s="1">
        <f t="shared" si="2"/>
        <v>1069.4695631128998</v>
      </c>
      <c r="D11" s="1">
        <f t="shared" si="2"/>
        <v>506.42430457662135</v>
      </c>
      <c r="E11" s="1">
        <f t="shared" si="2"/>
        <v>229.07882350997764</v>
      </c>
      <c r="F11" s="1">
        <f t="shared" si="2"/>
        <v>121.66939204548633</v>
      </c>
      <c r="G11" s="1">
        <f t="shared" si="2"/>
        <v>70.911015354787537</v>
      </c>
      <c r="H11" s="1">
        <f t="shared" si="2"/>
        <v>34.679257676692998</v>
      </c>
      <c r="I11" s="1">
        <f t="shared" si="2"/>
        <v>14.819002427660832</v>
      </c>
      <c r="J11" s="1">
        <f t="shared" si="2"/>
        <v>6.5633915682898945</v>
      </c>
      <c r="K11" s="1">
        <f t="shared" si="2"/>
        <v>3.439185025326053</v>
      </c>
      <c r="L11" s="1">
        <f t="shared" si="2"/>
        <v>2.3885387106667801</v>
      </c>
    </row>
    <row r="12" spans="1:1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14" t="s">
        <v>4</v>
      </c>
      <c r="B13" s="4">
        <v>5566.5962954037896</v>
      </c>
      <c r="C13" s="4">
        <v>1211.20466574073</v>
      </c>
      <c r="D13" s="4">
        <v>598.53728540400505</v>
      </c>
      <c r="E13" s="4">
        <v>304.28261022654902</v>
      </c>
      <c r="F13" s="4">
        <v>146.82927014765599</v>
      </c>
      <c r="G13" s="4">
        <v>73.127069176705703</v>
      </c>
      <c r="H13" s="4">
        <v>33.597761050371503</v>
      </c>
      <c r="I13" s="4">
        <v>18.902524095954099</v>
      </c>
      <c r="J13" s="4">
        <v>10.408109085418401</v>
      </c>
      <c r="K13" s="4">
        <v>4.1399080907461503</v>
      </c>
      <c r="L13" s="4">
        <v>2.0122078621505102</v>
      </c>
    </row>
    <row r="14" spans="1:12" x14ac:dyDescent="0.2">
      <c r="A14" s="14"/>
      <c r="B14" s="4">
        <v>2423.5551932057401</v>
      </c>
      <c r="C14" s="4">
        <v>893.14343208086598</v>
      </c>
      <c r="D14" s="4">
        <v>492.59277504332198</v>
      </c>
      <c r="E14" s="4">
        <v>246.722118696357</v>
      </c>
      <c r="F14" s="4">
        <v>111.876609101272</v>
      </c>
      <c r="G14" s="4">
        <v>54.9399007585221</v>
      </c>
      <c r="H14" s="4">
        <v>27.035691416612401</v>
      </c>
      <c r="I14" s="4">
        <v>13.5460312630851</v>
      </c>
      <c r="J14" s="4">
        <v>8.4725354182566797</v>
      </c>
      <c r="K14" s="4">
        <v>3.70311949512072</v>
      </c>
      <c r="L14" s="4">
        <v>1.4005308423979901</v>
      </c>
    </row>
    <row r="15" spans="1:12" x14ac:dyDescent="0.2">
      <c r="A15" s="14"/>
      <c r="B15" s="4">
        <v>1340.3223939402301</v>
      </c>
      <c r="C15" s="6"/>
      <c r="D15" s="4">
        <v>437.14985063893999</v>
      </c>
      <c r="E15" s="4">
        <v>236.06043565644501</v>
      </c>
      <c r="F15" s="4">
        <v>112.379159171132</v>
      </c>
      <c r="G15" s="4">
        <v>62.260553658247403</v>
      </c>
      <c r="H15" s="4">
        <v>27.737925622468499</v>
      </c>
      <c r="I15" s="4">
        <v>14.292540164491999</v>
      </c>
      <c r="J15" s="4">
        <v>9.1771870557518405</v>
      </c>
      <c r="K15" s="4">
        <v>3.2391227752288101</v>
      </c>
      <c r="L15" s="4">
        <v>1.53104223074996</v>
      </c>
    </row>
    <row r="16" spans="1:12" x14ac:dyDescent="0.2">
      <c r="A16" s="1" t="s">
        <v>2</v>
      </c>
      <c r="B16" s="1">
        <f>AVERAGE(B13:B15)</f>
        <v>3110.1579608499201</v>
      </c>
      <c r="C16" s="1">
        <f t="shared" ref="C16:L16" si="3">AVERAGE(C13:C15)</f>
        <v>1052.1740489107979</v>
      </c>
      <c r="D16" s="1">
        <f t="shared" si="3"/>
        <v>509.42663702875569</v>
      </c>
      <c r="E16" s="1">
        <f t="shared" si="3"/>
        <v>262.35505485978365</v>
      </c>
      <c r="F16" s="1">
        <f t="shared" si="3"/>
        <v>123.69501280668668</v>
      </c>
      <c r="G16" s="1">
        <f t="shared" si="3"/>
        <v>63.442507864491738</v>
      </c>
      <c r="H16" s="1">
        <f t="shared" si="3"/>
        <v>29.45712602981747</v>
      </c>
      <c r="I16" s="1">
        <f t="shared" si="3"/>
        <v>15.580365174510399</v>
      </c>
      <c r="J16" s="1">
        <f t="shared" si="3"/>
        <v>9.3526105198089731</v>
      </c>
      <c r="K16" s="1">
        <f t="shared" si="3"/>
        <v>3.6940501203652274</v>
      </c>
      <c r="L16" s="1">
        <f t="shared" si="3"/>
        <v>1.6479269784328201</v>
      </c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5" t="s">
        <v>2</v>
      </c>
      <c r="B18" s="5">
        <f>AVERAGE(B6,B11,B16)</f>
        <v>2817.1195048443296</v>
      </c>
      <c r="C18" s="5">
        <f t="shared" ref="C18:L18" si="4">AVERAGE(C6,C11,C16)</f>
        <v>998.86004649880681</v>
      </c>
      <c r="D18" s="5">
        <f t="shared" si="4"/>
        <v>501.86024832869037</v>
      </c>
      <c r="E18" s="5">
        <f t="shared" si="4"/>
        <v>249.51959683035909</v>
      </c>
      <c r="F18" s="5">
        <f t="shared" si="4"/>
        <v>124.00850145068323</v>
      </c>
      <c r="G18" s="5">
        <f t="shared" si="4"/>
        <v>65.390030623209626</v>
      </c>
      <c r="H18" s="5">
        <f t="shared" si="4"/>
        <v>31.681842416034769</v>
      </c>
      <c r="I18" s="5">
        <f t="shared" si="4"/>
        <v>15.279869818097843</v>
      </c>
      <c r="J18" s="5">
        <f t="shared" si="4"/>
        <v>7.8434727607795383</v>
      </c>
      <c r="K18" s="5">
        <f t="shared" si="4"/>
        <v>3.8855446878020281</v>
      </c>
      <c r="L18" s="5">
        <f t="shared" si="4"/>
        <v>1.9644703163841202</v>
      </c>
    </row>
    <row r="19" spans="1:12" x14ac:dyDescent="0.2">
      <c r="A19" s="5" t="s">
        <v>5</v>
      </c>
      <c r="B19" s="5">
        <f>STDEV(B6,B11,B16)</f>
        <v>731.3615710902377</v>
      </c>
      <c r="C19" s="5">
        <f t="shared" ref="C19:L19" si="5">STDEV(C6,C11,C16)</f>
        <v>107.66876347731933</v>
      </c>
      <c r="D19" s="5">
        <f t="shared" si="5"/>
        <v>10.611987137928603</v>
      </c>
      <c r="E19" s="5">
        <f t="shared" si="5"/>
        <v>17.89434292500286</v>
      </c>
      <c r="F19" s="5">
        <f t="shared" si="5"/>
        <v>2.5105760643705084</v>
      </c>
      <c r="G19" s="5">
        <f t="shared" si="5"/>
        <v>4.8499354518136331</v>
      </c>
      <c r="H19" s="5">
        <f t="shared" si="5"/>
        <v>2.6954521693486684</v>
      </c>
      <c r="I19" s="5">
        <f t="shared" si="5"/>
        <v>0.40522549283754994</v>
      </c>
      <c r="J19" s="5">
        <f t="shared" si="5"/>
        <v>1.4086467878373725</v>
      </c>
      <c r="K19" s="5">
        <f t="shared" si="5"/>
        <v>0.56690613696673064</v>
      </c>
      <c r="L19" s="5">
        <f t="shared" si="5"/>
        <v>0.38183460134585001</v>
      </c>
    </row>
    <row r="20" spans="1:12" x14ac:dyDescent="0.2">
      <c r="A20" s="5" t="s">
        <v>6</v>
      </c>
      <c r="B20" s="7">
        <f>B19/B18*100</f>
        <v>25.961325738314812</v>
      </c>
      <c r="C20" s="7">
        <f t="shared" ref="C20:L20" si="6">C19/C18*100</f>
        <v>10.779164093580345</v>
      </c>
      <c r="D20" s="7">
        <f t="shared" si="6"/>
        <v>2.1145303245811862</v>
      </c>
      <c r="E20" s="7">
        <f t="shared" si="6"/>
        <v>7.1715180500105919</v>
      </c>
      <c r="F20" s="7">
        <f t="shared" si="6"/>
        <v>2.0245193152091558</v>
      </c>
      <c r="G20" s="7">
        <f t="shared" si="6"/>
        <v>7.4169340579757899</v>
      </c>
      <c r="H20" s="7">
        <f t="shared" si="6"/>
        <v>8.5078769534705145</v>
      </c>
      <c r="I20" s="7">
        <f t="shared" si="6"/>
        <v>2.6520218932597919</v>
      </c>
      <c r="J20" s="7">
        <f t="shared" si="6"/>
        <v>17.959478292334524</v>
      </c>
      <c r="K20" s="7">
        <f t="shared" si="6"/>
        <v>14.59013298049128</v>
      </c>
      <c r="L20" s="7">
        <f t="shared" si="6"/>
        <v>19.437025755047781</v>
      </c>
    </row>
    <row r="21" spans="1:12" x14ac:dyDescent="0.2">
      <c r="A21" s="5" t="s">
        <v>7</v>
      </c>
      <c r="B21" s="7">
        <f>B18/B$2*100</f>
        <v>140.85597524221649</v>
      </c>
      <c r="C21" s="7">
        <f t="shared" ref="C21:L21" si="7">C18/C$2*100</f>
        <v>99.886004649880675</v>
      </c>
      <c r="D21" s="7">
        <f t="shared" si="7"/>
        <v>100.37204966573807</v>
      </c>
      <c r="E21" s="7">
        <f t="shared" si="7"/>
        <v>99.807838732143637</v>
      </c>
      <c r="F21" s="7">
        <f t="shared" si="7"/>
        <v>99.206801160546576</v>
      </c>
      <c r="G21" s="7">
        <f t="shared" si="7"/>
        <v>104.6240489971354</v>
      </c>
      <c r="H21" s="7">
        <f t="shared" si="7"/>
        <v>101.38189573131126</v>
      </c>
      <c r="I21" s="7">
        <f t="shared" si="7"/>
        <v>97.791166835826189</v>
      </c>
      <c r="J21" s="7">
        <f t="shared" si="7"/>
        <v>100.39645133797809</v>
      </c>
      <c r="K21" s="7">
        <f t="shared" si="7"/>
        <v>99.469944007731911</v>
      </c>
      <c r="L21" s="7">
        <f t="shared" si="7"/>
        <v>100.58088019886695</v>
      </c>
    </row>
  </sheetData>
  <mergeCells count="4">
    <mergeCell ref="A1:L1"/>
    <mergeCell ref="A3:A5"/>
    <mergeCell ref="A8:A10"/>
    <mergeCell ref="A13:A15"/>
  </mergeCells>
  <conditionalFormatting sqref="B20:L20">
    <cfRule type="cellIs" dxfId="1" priority="2" operator="greaterThan">
      <formula>20</formula>
    </cfRule>
  </conditionalFormatting>
  <conditionalFormatting sqref="B21:L21">
    <cfRule type="cellIs" dxfId="0" priority="1" operator="notBetween">
      <formula>80</formula>
      <formula>120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CF10-68F8-4E33-B612-24FCF5DD6F35}">
  <dimension ref="A1:D10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33203125" style="10" bestFit="1" customWidth="1"/>
    <col min="2" max="2" width="13.6640625" style="10" bestFit="1" customWidth="1"/>
    <col min="3" max="3" width="9.1640625" style="10"/>
    <col min="4" max="4" width="12" style="10" bestFit="1" customWidth="1"/>
  </cols>
  <sheetData>
    <row r="1" spans="1:4" x14ac:dyDescent="0.2">
      <c r="A1" s="10" t="s">
        <v>8</v>
      </c>
      <c r="B1" s="10" t="s">
        <v>9</v>
      </c>
      <c r="C1" s="10" t="s">
        <v>10</v>
      </c>
      <c r="D1" s="10" t="s">
        <v>11</v>
      </c>
    </row>
    <row r="2" spans="1:4" x14ac:dyDescent="0.2">
      <c r="A2" s="8">
        <v>1</v>
      </c>
      <c r="B2" s="11">
        <v>2000</v>
      </c>
      <c r="C2" s="10">
        <v>1</v>
      </c>
      <c r="D2" s="9">
        <v>2234.8595154749401</v>
      </c>
    </row>
    <row r="3" spans="1:4" x14ac:dyDescent="0.2">
      <c r="A3" s="8">
        <v>1</v>
      </c>
      <c r="B3" s="11">
        <v>1000</v>
      </c>
      <c r="C3" s="10">
        <v>1</v>
      </c>
      <c r="D3" s="9">
        <v>803.29523501193103</v>
      </c>
    </row>
    <row r="4" spans="1:4" x14ac:dyDescent="0.2">
      <c r="A4" s="8">
        <v>1</v>
      </c>
      <c r="B4" s="11">
        <v>500</v>
      </c>
      <c r="C4" s="10">
        <v>1</v>
      </c>
      <c r="D4" s="9">
        <v>504.893938203674</v>
      </c>
    </row>
    <row r="5" spans="1:4" x14ac:dyDescent="0.2">
      <c r="A5" s="8">
        <v>1</v>
      </c>
      <c r="B5" s="11">
        <v>250</v>
      </c>
      <c r="C5" s="10">
        <v>1</v>
      </c>
      <c r="D5" s="9">
        <v>261.32972573253102</v>
      </c>
    </row>
    <row r="6" spans="1:4" x14ac:dyDescent="0.2">
      <c r="A6" s="8">
        <v>1</v>
      </c>
      <c r="B6" s="11">
        <v>125</v>
      </c>
      <c r="C6" s="10">
        <v>1</v>
      </c>
      <c r="D6" s="9">
        <v>121.050345298274</v>
      </c>
    </row>
    <row r="7" spans="1:4" x14ac:dyDescent="0.2">
      <c r="A7" s="8">
        <v>1</v>
      </c>
      <c r="B7" s="11">
        <v>62.5</v>
      </c>
      <c r="C7" s="10">
        <v>1</v>
      </c>
      <c r="D7" s="9">
        <v>64.222070169900903</v>
      </c>
    </row>
    <row r="8" spans="1:4" x14ac:dyDescent="0.2">
      <c r="A8" s="8">
        <v>1</v>
      </c>
      <c r="B8" s="11">
        <v>31.25</v>
      </c>
      <c r="C8" s="10">
        <v>1</v>
      </c>
      <c r="D8" s="9">
        <v>31.317647052810401</v>
      </c>
    </row>
    <row r="9" spans="1:4" x14ac:dyDescent="0.2">
      <c r="A9" s="8">
        <v>1</v>
      </c>
      <c r="B9" s="11">
        <v>15.625</v>
      </c>
      <c r="C9" s="10">
        <v>1</v>
      </c>
      <c r="D9" s="9">
        <v>15.390464469407499</v>
      </c>
    </row>
    <row r="10" spans="1:4" x14ac:dyDescent="0.2">
      <c r="A10" s="8">
        <v>1</v>
      </c>
      <c r="B10" s="11">
        <v>7.8125</v>
      </c>
      <c r="C10" s="10">
        <v>1</v>
      </c>
      <c r="D10" s="9">
        <v>8.0576181282796409</v>
      </c>
    </row>
    <row r="11" spans="1:4" x14ac:dyDescent="0.2">
      <c r="A11" s="8">
        <v>1</v>
      </c>
      <c r="B11" s="11">
        <v>3.90625</v>
      </c>
      <c r="C11" s="10">
        <v>1</v>
      </c>
      <c r="D11" s="9">
        <v>5.0343458984137301</v>
      </c>
    </row>
    <row r="12" spans="1:4" x14ac:dyDescent="0.2">
      <c r="A12" s="8">
        <v>1</v>
      </c>
      <c r="B12" s="11">
        <v>1.953125</v>
      </c>
      <c r="C12" s="10">
        <v>1</v>
      </c>
      <c r="D12" s="9">
        <v>2.2296825436296399</v>
      </c>
    </row>
    <row r="13" spans="1:4" x14ac:dyDescent="0.2">
      <c r="A13" s="8">
        <v>1</v>
      </c>
      <c r="B13" s="11">
        <v>2000</v>
      </c>
      <c r="C13" s="10">
        <v>2</v>
      </c>
      <c r="D13" s="9">
        <v>4478.1808176925597</v>
      </c>
    </row>
    <row r="14" spans="1:4" x14ac:dyDescent="0.2">
      <c r="A14" s="8">
        <v>1</v>
      </c>
      <c r="B14" s="11">
        <v>1000</v>
      </c>
      <c r="C14" s="10">
        <v>2</v>
      </c>
      <c r="D14" s="9">
        <v>869.87665839227498</v>
      </c>
    </row>
    <row r="15" spans="1:4" x14ac:dyDescent="0.2">
      <c r="A15" s="8">
        <v>1</v>
      </c>
      <c r="B15" s="11">
        <v>500</v>
      </c>
      <c r="C15" s="10">
        <v>2</v>
      </c>
      <c r="D15" s="9">
        <v>501.643205581892</v>
      </c>
    </row>
    <row r="16" spans="1:4" x14ac:dyDescent="0.2">
      <c r="A16" s="8">
        <v>1</v>
      </c>
      <c r="B16" s="11">
        <v>250</v>
      </c>
      <c r="C16" s="10">
        <v>2</v>
      </c>
      <c r="D16" s="9">
        <v>261.53452513689098</v>
      </c>
    </row>
    <row r="17" spans="1:4" x14ac:dyDescent="0.2">
      <c r="A17" s="8">
        <v>1</v>
      </c>
      <c r="B17" s="11">
        <v>125</v>
      </c>
      <c r="C17" s="10">
        <v>2</v>
      </c>
      <c r="D17" s="9">
        <v>133.537091842085</v>
      </c>
    </row>
    <row r="18" spans="1:4" x14ac:dyDescent="0.2">
      <c r="A18" s="8">
        <v>1</v>
      </c>
      <c r="B18" s="11">
        <v>62.5</v>
      </c>
      <c r="C18" s="10">
        <v>2</v>
      </c>
      <c r="D18" s="9">
        <v>60.296007291894099</v>
      </c>
    </row>
    <row r="19" spans="1:4" x14ac:dyDescent="0.2">
      <c r="A19" s="8">
        <v>1</v>
      </c>
      <c r="B19" s="11">
        <v>31.25</v>
      </c>
      <c r="C19" s="10">
        <v>2</v>
      </c>
      <c r="D19" s="9">
        <v>27.5345471519976</v>
      </c>
    </row>
    <row r="20" spans="1:4" x14ac:dyDescent="0.2">
      <c r="A20" s="8">
        <v>1</v>
      </c>
      <c r="B20" s="11">
        <v>15.625</v>
      </c>
      <c r="C20" s="10">
        <v>2</v>
      </c>
      <c r="D20" s="9">
        <v>15.189529947041599</v>
      </c>
    </row>
    <row r="21" spans="1:4" x14ac:dyDescent="0.2">
      <c r="A21" s="8">
        <v>1</v>
      </c>
      <c r="B21" s="11">
        <v>7.8125</v>
      </c>
      <c r="C21" s="10">
        <v>2</v>
      </c>
      <c r="D21" s="9">
        <v>6.5494169912142599</v>
      </c>
    </row>
    <row r="22" spans="1:4" x14ac:dyDescent="0.2">
      <c r="A22" s="8">
        <v>1</v>
      </c>
      <c r="B22" s="11">
        <v>3.90625</v>
      </c>
      <c r="C22" s="10">
        <v>2</v>
      </c>
      <c r="D22" s="9">
        <v>4.3224429840370702</v>
      </c>
    </row>
    <row r="23" spans="1:4" x14ac:dyDescent="0.2">
      <c r="A23" s="8">
        <v>1</v>
      </c>
      <c r="B23" s="11">
        <v>1.953125</v>
      </c>
      <c r="C23" s="10">
        <v>2</v>
      </c>
      <c r="D23" s="9">
        <v>1.63757656178473</v>
      </c>
    </row>
    <row r="24" spans="1:4" x14ac:dyDescent="0.2">
      <c r="A24" s="8">
        <v>1</v>
      </c>
      <c r="B24" s="11">
        <v>2000</v>
      </c>
      <c r="C24" s="10">
        <v>3</v>
      </c>
      <c r="D24" s="9" t="s">
        <v>12</v>
      </c>
    </row>
    <row r="25" spans="1:4" x14ac:dyDescent="0.2">
      <c r="A25" s="8">
        <v>1</v>
      </c>
      <c r="B25" s="11">
        <v>1000</v>
      </c>
      <c r="C25" s="10">
        <v>3</v>
      </c>
      <c r="D25" s="9">
        <v>951.63768901396202</v>
      </c>
    </row>
    <row r="26" spans="1:4" x14ac:dyDescent="0.2">
      <c r="A26" s="8">
        <v>1</v>
      </c>
      <c r="B26" s="11">
        <v>500</v>
      </c>
      <c r="C26" s="10">
        <v>3</v>
      </c>
      <c r="D26" s="9">
        <v>462.65226635651601</v>
      </c>
    </row>
    <row r="27" spans="1:4" x14ac:dyDescent="0.2">
      <c r="A27" s="8">
        <v>1</v>
      </c>
      <c r="B27" s="11">
        <v>250</v>
      </c>
      <c r="C27" s="10">
        <v>3</v>
      </c>
      <c r="D27" s="9">
        <v>248.51048549452599</v>
      </c>
    </row>
    <row r="28" spans="1:4" x14ac:dyDescent="0.2">
      <c r="A28" s="8">
        <v>1</v>
      </c>
      <c r="B28" s="11">
        <v>125</v>
      </c>
      <c r="C28" s="10">
        <v>3</v>
      </c>
      <c r="D28" s="9">
        <v>125.395861359271</v>
      </c>
    </row>
    <row r="29" spans="1:4" x14ac:dyDescent="0.2">
      <c r="A29" s="8">
        <v>1</v>
      </c>
      <c r="B29" s="11">
        <v>62.5</v>
      </c>
      <c r="C29" s="10">
        <v>3</v>
      </c>
      <c r="D29" s="9">
        <v>60.931628489253697</v>
      </c>
    </row>
    <row r="30" spans="1:4" x14ac:dyDescent="0.2">
      <c r="A30" s="8">
        <v>1</v>
      </c>
      <c r="B30" s="11">
        <v>31.25</v>
      </c>
      <c r="C30" s="10">
        <v>3</v>
      </c>
      <c r="D30" s="9">
        <v>33.875236419973497</v>
      </c>
    </row>
    <row r="31" spans="1:4" x14ac:dyDescent="0.2">
      <c r="A31" s="8">
        <v>1</v>
      </c>
      <c r="B31" s="11">
        <v>15.625</v>
      </c>
      <c r="C31" s="10">
        <v>3</v>
      </c>
      <c r="D31" s="9">
        <v>15.7407311399178</v>
      </c>
    </row>
    <row r="32" spans="1:4" x14ac:dyDescent="0.2">
      <c r="A32" s="8">
        <v>1</v>
      </c>
      <c r="B32" s="11">
        <v>7.8125</v>
      </c>
      <c r="C32" s="10">
        <v>3</v>
      </c>
      <c r="D32" s="9">
        <v>8.2362134632253401</v>
      </c>
    </row>
    <row r="33" spans="1:4" x14ac:dyDescent="0.2">
      <c r="A33" s="8">
        <v>1</v>
      </c>
      <c r="B33" s="11">
        <v>3.90625</v>
      </c>
      <c r="C33" s="10">
        <v>3</v>
      </c>
      <c r="D33" s="9">
        <v>4.2134078706936098</v>
      </c>
    </row>
    <row r="34" spans="1:4" x14ac:dyDescent="0.2">
      <c r="A34" s="8">
        <v>1</v>
      </c>
      <c r="B34" s="11">
        <v>1.953125</v>
      </c>
      <c r="C34" s="10">
        <v>3</v>
      </c>
      <c r="D34" s="9">
        <v>1.7035766747439101</v>
      </c>
    </row>
    <row r="35" spans="1:4" x14ac:dyDescent="0.2">
      <c r="A35" s="8">
        <v>2</v>
      </c>
      <c r="B35" s="11">
        <v>2000</v>
      </c>
      <c r="C35" s="10">
        <v>1</v>
      </c>
      <c r="D35" s="12">
        <v>1659.50921295485</v>
      </c>
    </row>
    <row r="36" spans="1:4" x14ac:dyDescent="0.2">
      <c r="A36" s="8">
        <v>2</v>
      </c>
      <c r="B36" s="11">
        <v>1000</v>
      </c>
      <c r="C36" s="10">
        <v>1</v>
      </c>
      <c r="D36" s="12">
        <v>1068.5244086140799</v>
      </c>
    </row>
    <row r="37" spans="1:4" x14ac:dyDescent="0.2">
      <c r="A37" s="8">
        <v>2</v>
      </c>
      <c r="B37" s="11">
        <v>500</v>
      </c>
      <c r="C37" s="10">
        <v>1</v>
      </c>
      <c r="D37" s="12">
        <v>520.55829737412205</v>
      </c>
    </row>
    <row r="38" spans="1:4" x14ac:dyDescent="0.2">
      <c r="A38" s="8">
        <v>2</v>
      </c>
      <c r="B38" s="11">
        <v>250</v>
      </c>
      <c r="C38" s="10">
        <v>1</v>
      </c>
      <c r="D38" s="12">
        <v>262.17568532742501</v>
      </c>
    </row>
    <row r="39" spans="1:4" x14ac:dyDescent="0.2">
      <c r="A39" s="8">
        <v>2</v>
      </c>
      <c r="B39" s="11">
        <v>125</v>
      </c>
      <c r="C39" s="10">
        <v>1</v>
      </c>
      <c r="D39" s="12">
        <v>112.996308918935</v>
      </c>
    </row>
    <row r="40" spans="1:4" x14ac:dyDescent="0.2">
      <c r="A40" s="8">
        <v>2</v>
      </c>
      <c r="B40" s="11">
        <v>62.5</v>
      </c>
      <c r="C40" s="10">
        <v>1</v>
      </c>
      <c r="D40" s="12">
        <v>70.616446840904501</v>
      </c>
    </row>
    <row r="41" spans="1:4" x14ac:dyDescent="0.2">
      <c r="A41" s="8">
        <v>2</v>
      </c>
      <c r="B41" s="11">
        <v>31.25</v>
      </c>
      <c r="C41" s="10">
        <v>1</v>
      </c>
      <c r="D41" s="12">
        <v>31.525045415202801</v>
      </c>
    </row>
    <row r="42" spans="1:4" x14ac:dyDescent="0.2">
      <c r="A42" s="8">
        <v>2</v>
      </c>
      <c r="B42" s="11">
        <v>15.625</v>
      </c>
      <c r="C42" s="10">
        <v>1</v>
      </c>
      <c r="D42" s="12">
        <v>13.285064399635299</v>
      </c>
    </row>
    <row r="43" spans="1:4" x14ac:dyDescent="0.2">
      <c r="A43" s="8">
        <v>2</v>
      </c>
      <c r="B43" s="11">
        <v>7.8125</v>
      </c>
      <c r="C43" s="10">
        <v>1</v>
      </c>
      <c r="D43" s="12" t="s">
        <v>12</v>
      </c>
    </row>
    <row r="44" spans="1:4" x14ac:dyDescent="0.2">
      <c r="A44" s="8">
        <v>2</v>
      </c>
      <c r="B44" s="11">
        <v>3.90625</v>
      </c>
      <c r="C44" s="10">
        <v>1</v>
      </c>
      <c r="D44" s="12">
        <v>2.93647589912332</v>
      </c>
    </row>
    <row r="45" spans="1:4" x14ac:dyDescent="0.2">
      <c r="A45" s="8">
        <v>2</v>
      </c>
      <c r="B45" s="11">
        <v>1.953125</v>
      </c>
      <c r="C45" s="10">
        <v>1</v>
      </c>
      <c r="D45" s="12">
        <v>2.4038596732217901</v>
      </c>
    </row>
    <row r="46" spans="1:4" x14ac:dyDescent="0.2">
      <c r="A46" s="8">
        <v>2</v>
      </c>
      <c r="B46" s="11">
        <v>2000</v>
      </c>
      <c r="C46" s="10">
        <v>2</v>
      </c>
      <c r="D46" s="12">
        <v>2622.2860762239302</v>
      </c>
    </row>
    <row r="47" spans="1:4" x14ac:dyDescent="0.2">
      <c r="A47" s="8">
        <v>2</v>
      </c>
      <c r="B47" s="11">
        <v>1000</v>
      </c>
      <c r="C47" s="10">
        <v>2</v>
      </c>
      <c r="D47" s="12">
        <v>1014.1685553036</v>
      </c>
    </row>
    <row r="48" spans="1:4" x14ac:dyDescent="0.2">
      <c r="A48" s="8">
        <v>2</v>
      </c>
      <c r="B48" s="11">
        <v>500</v>
      </c>
      <c r="C48" s="10">
        <v>2</v>
      </c>
      <c r="D48" s="12">
        <v>540.63491788466104</v>
      </c>
    </row>
    <row r="49" spans="1:4" x14ac:dyDescent="0.2">
      <c r="A49" s="8">
        <v>2</v>
      </c>
      <c r="B49" s="11">
        <v>250</v>
      </c>
      <c r="C49" s="10">
        <v>2</v>
      </c>
      <c r="D49" s="12">
        <v>214.39079307123799</v>
      </c>
    </row>
    <row r="50" spans="1:4" x14ac:dyDescent="0.2">
      <c r="A50" s="8">
        <v>2</v>
      </c>
      <c r="B50" s="11">
        <v>125</v>
      </c>
      <c r="C50" s="10">
        <v>2</v>
      </c>
      <c r="D50" s="12">
        <v>122.44281489357699</v>
      </c>
    </row>
    <row r="51" spans="1:4" x14ac:dyDescent="0.2">
      <c r="A51" s="8">
        <v>2</v>
      </c>
      <c r="B51" s="11">
        <v>62.5</v>
      </c>
      <c r="C51" s="10">
        <v>2</v>
      </c>
      <c r="D51" s="12">
        <v>71.445058011384504</v>
      </c>
    </row>
    <row r="52" spans="1:4" x14ac:dyDescent="0.2">
      <c r="A52" s="8">
        <v>2</v>
      </c>
      <c r="B52" s="11">
        <v>31.25</v>
      </c>
      <c r="C52" s="10">
        <v>2</v>
      </c>
      <c r="D52" s="12">
        <v>36.6666134206747</v>
      </c>
    </row>
    <row r="53" spans="1:4" x14ac:dyDescent="0.2">
      <c r="A53" s="8">
        <v>2</v>
      </c>
      <c r="B53" s="11">
        <v>15.625</v>
      </c>
      <c r="C53" s="10">
        <v>2</v>
      </c>
      <c r="D53" s="12">
        <v>16.300945294586398</v>
      </c>
    </row>
    <row r="54" spans="1:4" x14ac:dyDescent="0.2">
      <c r="A54" s="8">
        <v>2</v>
      </c>
      <c r="B54" s="11">
        <v>7.8125</v>
      </c>
      <c r="C54" s="10">
        <v>2</v>
      </c>
      <c r="D54" s="12">
        <v>6.6379528127412799</v>
      </c>
    </row>
    <row r="55" spans="1:4" x14ac:dyDescent="0.2">
      <c r="A55" s="8">
        <v>2</v>
      </c>
      <c r="B55" s="11">
        <v>3.90625</v>
      </c>
      <c r="C55" s="10">
        <v>2</v>
      </c>
      <c r="D55" s="12">
        <v>3.59337415651492</v>
      </c>
    </row>
    <row r="56" spans="1:4" x14ac:dyDescent="0.2">
      <c r="A56" s="8">
        <v>2</v>
      </c>
      <c r="B56" s="11">
        <v>1.953125</v>
      </c>
      <c r="C56" s="10">
        <v>2</v>
      </c>
      <c r="D56" s="12">
        <v>2.60456334898547</v>
      </c>
    </row>
    <row r="57" spans="1:4" x14ac:dyDescent="0.2">
      <c r="A57" s="8">
        <v>2</v>
      </c>
      <c r="B57" s="11">
        <v>2000</v>
      </c>
      <c r="C57" s="10">
        <v>3</v>
      </c>
      <c r="D57" s="12">
        <v>1672.2458721191799</v>
      </c>
    </row>
    <row r="58" spans="1:4" x14ac:dyDescent="0.2">
      <c r="A58" s="8">
        <v>2</v>
      </c>
      <c r="B58" s="11">
        <v>1000</v>
      </c>
      <c r="C58" s="10">
        <v>3</v>
      </c>
      <c r="D58" s="12">
        <v>1125.7157254210199</v>
      </c>
    </row>
    <row r="59" spans="1:4" x14ac:dyDescent="0.2">
      <c r="A59" s="8">
        <v>2</v>
      </c>
      <c r="B59" s="11">
        <v>500</v>
      </c>
      <c r="C59" s="10">
        <v>3</v>
      </c>
      <c r="D59" s="12">
        <v>458.07969847108097</v>
      </c>
    </row>
    <row r="60" spans="1:4" x14ac:dyDescent="0.2">
      <c r="A60" s="8">
        <v>2</v>
      </c>
      <c r="B60" s="11">
        <v>250</v>
      </c>
      <c r="C60" s="10">
        <v>3</v>
      </c>
      <c r="D60" s="12">
        <v>210.66999213126999</v>
      </c>
    </row>
    <row r="61" spans="1:4" x14ac:dyDescent="0.2">
      <c r="A61" s="8">
        <v>2</v>
      </c>
      <c r="B61" s="11">
        <v>125</v>
      </c>
      <c r="C61" s="10">
        <v>3</v>
      </c>
      <c r="D61" s="12">
        <v>129.56905232394701</v>
      </c>
    </row>
    <row r="62" spans="1:4" x14ac:dyDescent="0.2">
      <c r="A62" s="8">
        <v>2</v>
      </c>
      <c r="B62" s="11">
        <v>62.5</v>
      </c>
      <c r="C62" s="10">
        <v>3</v>
      </c>
      <c r="D62" s="12">
        <v>70.671541212073606</v>
      </c>
    </row>
    <row r="63" spans="1:4" x14ac:dyDescent="0.2">
      <c r="A63" s="8">
        <v>2</v>
      </c>
      <c r="B63" s="11">
        <v>31.25</v>
      </c>
      <c r="C63" s="10">
        <v>3</v>
      </c>
      <c r="D63" s="12">
        <v>35.846114194201498</v>
      </c>
    </row>
    <row r="64" spans="1:4" x14ac:dyDescent="0.2">
      <c r="A64" s="8">
        <v>2</v>
      </c>
      <c r="B64" s="11">
        <v>15.625</v>
      </c>
      <c r="C64" s="10">
        <v>3</v>
      </c>
      <c r="D64" s="12">
        <v>14.870997588760799</v>
      </c>
    </row>
    <row r="65" spans="1:4" x14ac:dyDescent="0.2">
      <c r="A65" s="8">
        <v>2</v>
      </c>
      <c r="B65" s="11">
        <v>7.8125</v>
      </c>
      <c r="C65" s="10">
        <v>3</v>
      </c>
      <c r="D65" s="12">
        <v>6.4888303238385099</v>
      </c>
    </row>
    <row r="66" spans="1:4" x14ac:dyDescent="0.2">
      <c r="A66" s="8">
        <v>2</v>
      </c>
      <c r="B66" s="11">
        <v>3.90625</v>
      </c>
      <c r="C66" s="10">
        <v>3</v>
      </c>
      <c r="D66" s="12">
        <v>3.7877050203399198</v>
      </c>
    </row>
    <row r="67" spans="1:4" x14ac:dyDescent="0.2">
      <c r="A67" s="8">
        <v>2</v>
      </c>
      <c r="B67" s="11">
        <v>1.953125</v>
      </c>
      <c r="C67" s="10">
        <v>3</v>
      </c>
      <c r="D67" s="12">
        <v>2.1571931097930799</v>
      </c>
    </row>
    <row r="68" spans="1:4" x14ac:dyDescent="0.2">
      <c r="A68" s="8">
        <v>3</v>
      </c>
      <c r="B68" s="11">
        <v>2000</v>
      </c>
      <c r="C68" s="10">
        <v>1</v>
      </c>
      <c r="D68" s="12">
        <v>5566.5962954037896</v>
      </c>
    </row>
    <row r="69" spans="1:4" x14ac:dyDescent="0.2">
      <c r="A69" s="8">
        <v>3</v>
      </c>
      <c r="B69" s="11">
        <v>1000</v>
      </c>
      <c r="C69" s="10">
        <v>1</v>
      </c>
      <c r="D69" s="12">
        <v>1211.20466574073</v>
      </c>
    </row>
    <row r="70" spans="1:4" x14ac:dyDescent="0.2">
      <c r="A70" s="8">
        <v>3</v>
      </c>
      <c r="B70" s="11">
        <v>500</v>
      </c>
      <c r="C70" s="10">
        <v>1</v>
      </c>
      <c r="D70" s="12">
        <v>598.53728540400505</v>
      </c>
    </row>
    <row r="71" spans="1:4" x14ac:dyDescent="0.2">
      <c r="A71" s="8">
        <v>3</v>
      </c>
      <c r="B71" s="11">
        <v>250</v>
      </c>
      <c r="C71" s="10">
        <v>1</v>
      </c>
      <c r="D71" s="12">
        <v>304.28261022654902</v>
      </c>
    </row>
    <row r="72" spans="1:4" x14ac:dyDescent="0.2">
      <c r="A72" s="8">
        <v>3</v>
      </c>
      <c r="B72" s="11">
        <v>125</v>
      </c>
      <c r="C72" s="10">
        <v>1</v>
      </c>
      <c r="D72" s="12">
        <v>146.82927014765599</v>
      </c>
    </row>
    <row r="73" spans="1:4" x14ac:dyDescent="0.2">
      <c r="A73" s="8">
        <v>3</v>
      </c>
      <c r="B73" s="11">
        <v>62.5</v>
      </c>
      <c r="C73" s="10">
        <v>1</v>
      </c>
      <c r="D73" s="12">
        <v>73.127069176705703</v>
      </c>
    </row>
    <row r="74" spans="1:4" x14ac:dyDescent="0.2">
      <c r="A74" s="8">
        <v>3</v>
      </c>
      <c r="B74" s="11">
        <v>31.25</v>
      </c>
      <c r="C74" s="10">
        <v>1</v>
      </c>
      <c r="D74" s="12">
        <v>33.597761050371503</v>
      </c>
    </row>
    <row r="75" spans="1:4" x14ac:dyDescent="0.2">
      <c r="A75" s="8">
        <v>3</v>
      </c>
      <c r="B75" s="11">
        <v>15.625</v>
      </c>
      <c r="C75" s="10">
        <v>1</v>
      </c>
      <c r="D75" s="12">
        <v>18.902524095954099</v>
      </c>
    </row>
    <row r="76" spans="1:4" x14ac:dyDescent="0.2">
      <c r="A76" s="8">
        <v>3</v>
      </c>
      <c r="B76" s="11">
        <v>7.8125</v>
      </c>
      <c r="C76" s="10">
        <v>1</v>
      </c>
      <c r="D76" s="12">
        <v>10.408109085418401</v>
      </c>
    </row>
    <row r="77" spans="1:4" x14ac:dyDescent="0.2">
      <c r="A77" s="8">
        <v>3</v>
      </c>
      <c r="B77" s="11">
        <v>3.90625</v>
      </c>
      <c r="C77" s="10">
        <v>1</v>
      </c>
      <c r="D77" s="12">
        <v>4.1399080907461503</v>
      </c>
    </row>
    <row r="78" spans="1:4" x14ac:dyDescent="0.2">
      <c r="A78" s="8">
        <v>3</v>
      </c>
      <c r="B78" s="11">
        <v>1.953125</v>
      </c>
      <c r="C78" s="10">
        <v>1</v>
      </c>
      <c r="D78" s="12">
        <v>2.0122078621505102</v>
      </c>
    </row>
    <row r="79" spans="1:4" x14ac:dyDescent="0.2">
      <c r="A79" s="8">
        <v>3</v>
      </c>
      <c r="B79" s="11">
        <v>2000</v>
      </c>
      <c r="C79" s="10">
        <v>2</v>
      </c>
      <c r="D79" s="12">
        <v>2423.5551932057401</v>
      </c>
    </row>
    <row r="80" spans="1:4" x14ac:dyDescent="0.2">
      <c r="A80" s="8">
        <v>3</v>
      </c>
      <c r="B80" s="11">
        <v>1000</v>
      </c>
      <c r="C80" s="10">
        <v>2</v>
      </c>
      <c r="D80" s="12">
        <v>893.14343208086598</v>
      </c>
    </row>
    <row r="81" spans="1:4" x14ac:dyDescent="0.2">
      <c r="A81" s="8">
        <v>3</v>
      </c>
      <c r="B81" s="11">
        <v>500</v>
      </c>
      <c r="C81" s="10">
        <v>2</v>
      </c>
      <c r="D81" s="12">
        <v>492.59277504332198</v>
      </c>
    </row>
    <row r="82" spans="1:4" x14ac:dyDescent="0.2">
      <c r="A82" s="8">
        <v>3</v>
      </c>
      <c r="B82" s="11">
        <v>250</v>
      </c>
      <c r="C82" s="10">
        <v>2</v>
      </c>
      <c r="D82" s="12">
        <v>246.722118696357</v>
      </c>
    </row>
    <row r="83" spans="1:4" x14ac:dyDescent="0.2">
      <c r="A83" s="8">
        <v>3</v>
      </c>
      <c r="B83" s="11">
        <v>125</v>
      </c>
      <c r="C83" s="10">
        <v>2</v>
      </c>
      <c r="D83" s="12">
        <v>111.876609101272</v>
      </c>
    </row>
    <row r="84" spans="1:4" x14ac:dyDescent="0.2">
      <c r="A84" s="8">
        <v>3</v>
      </c>
      <c r="B84" s="11">
        <v>62.5</v>
      </c>
      <c r="C84" s="10">
        <v>2</v>
      </c>
      <c r="D84" s="12">
        <v>54.9399007585221</v>
      </c>
    </row>
    <row r="85" spans="1:4" x14ac:dyDescent="0.2">
      <c r="A85" s="8">
        <v>3</v>
      </c>
      <c r="B85" s="11">
        <v>31.25</v>
      </c>
      <c r="C85" s="10">
        <v>2</v>
      </c>
      <c r="D85" s="12">
        <v>27.035691416612401</v>
      </c>
    </row>
    <row r="86" spans="1:4" x14ac:dyDescent="0.2">
      <c r="A86" s="8">
        <v>3</v>
      </c>
      <c r="B86" s="11">
        <v>15.625</v>
      </c>
      <c r="C86" s="10">
        <v>2</v>
      </c>
      <c r="D86" s="12">
        <v>13.5460312630851</v>
      </c>
    </row>
    <row r="87" spans="1:4" x14ac:dyDescent="0.2">
      <c r="A87" s="8">
        <v>3</v>
      </c>
      <c r="B87" s="11">
        <v>7.8125</v>
      </c>
      <c r="C87" s="10">
        <v>2</v>
      </c>
      <c r="D87" s="12">
        <v>8.4725354182566797</v>
      </c>
    </row>
    <row r="88" spans="1:4" x14ac:dyDescent="0.2">
      <c r="A88" s="8">
        <v>3</v>
      </c>
      <c r="B88" s="11">
        <v>3.90625</v>
      </c>
      <c r="C88" s="10">
        <v>2</v>
      </c>
      <c r="D88" s="12">
        <v>3.70311949512072</v>
      </c>
    </row>
    <row r="89" spans="1:4" x14ac:dyDescent="0.2">
      <c r="A89" s="8">
        <v>3</v>
      </c>
      <c r="B89" s="11">
        <v>1.953125</v>
      </c>
      <c r="C89" s="10">
        <v>2</v>
      </c>
      <c r="D89" s="12">
        <v>1.4005308423979901</v>
      </c>
    </row>
    <row r="90" spans="1:4" x14ac:dyDescent="0.2">
      <c r="A90" s="8">
        <v>3</v>
      </c>
      <c r="B90" s="11">
        <v>2000</v>
      </c>
      <c r="C90" s="10">
        <v>3</v>
      </c>
      <c r="D90" s="12">
        <v>1340.3223939402301</v>
      </c>
    </row>
    <row r="91" spans="1:4" x14ac:dyDescent="0.2">
      <c r="A91" s="8">
        <v>3</v>
      </c>
      <c r="B91" s="11">
        <v>1000</v>
      </c>
      <c r="C91" s="10">
        <v>3</v>
      </c>
      <c r="D91" s="12" t="s">
        <v>12</v>
      </c>
    </row>
    <row r="92" spans="1:4" x14ac:dyDescent="0.2">
      <c r="A92" s="8">
        <v>3</v>
      </c>
      <c r="B92" s="11">
        <v>500</v>
      </c>
      <c r="C92" s="10">
        <v>3</v>
      </c>
      <c r="D92" s="12">
        <v>437.14985063893999</v>
      </c>
    </row>
    <row r="93" spans="1:4" x14ac:dyDescent="0.2">
      <c r="A93" s="8">
        <v>3</v>
      </c>
      <c r="B93" s="11">
        <v>250</v>
      </c>
      <c r="C93" s="10">
        <v>3</v>
      </c>
      <c r="D93" s="12">
        <v>236.06043565644501</v>
      </c>
    </row>
    <row r="94" spans="1:4" x14ac:dyDescent="0.2">
      <c r="A94" s="8">
        <v>3</v>
      </c>
      <c r="B94" s="11">
        <v>125</v>
      </c>
      <c r="C94" s="10">
        <v>3</v>
      </c>
      <c r="D94" s="12">
        <v>112.379159171132</v>
      </c>
    </row>
    <row r="95" spans="1:4" x14ac:dyDescent="0.2">
      <c r="A95" s="8">
        <v>3</v>
      </c>
      <c r="B95" s="11">
        <v>62.5</v>
      </c>
      <c r="C95" s="10">
        <v>3</v>
      </c>
      <c r="D95" s="12">
        <v>62.260553658247403</v>
      </c>
    </row>
    <row r="96" spans="1:4" x14ac:dyDescent="0.2">
      <c r="A96" s="8">
        <v>3</v>
      </c>
      <c r="B96" s="11">
        <v>31.25</v>
      </c>
      <c r="C96" s="10">
        <v>3</v>
      </c>
      <c r="D96" s="12">
        <v>27.737925622468499</v>
      </c>
    </row>
    <row r="97" spans="1:4" x14ac:dyDescent="0.2">
      <c r="A97" s="8">
        <v>3</v>
      </c>
      <c r="B97" s="11">
        <v>15.625</v>
      </c>
      <c r="C97" s="10">
        <v>3</v>
      </c>
      <c r="D97" s="12">
        <v>14.292540164491999</v>
      </c>
    </row>
    <row r="98" spans="1:4" x14ac:dyDescent="0.2">
      <c r="A98" s="8">
        <v>3</v>
      </c>
      <c r="B98" s="11">
        <v>7.8125</v>
      </c>
      <c r="C98" s="10">
        <v>3</v>
      </c>
      <c r="D98" s="12">
        <v>9.1771870557518405</v>
      </c>
    </row>
    <row r="99" spans="1:4" x14ac:dyDescent="0.2">
      <c r="A99" s="8">
        <v>3</v>
      </c>
      <c r="B99" s="11">
        <v>3.90625</v>
      </c>
      <c r="C99" s="10">
        <v>3</v>
      </c>
      <c r="D99" s="12">
        <v>3.2391227752288101</v>
      </c>
    </row>
    <row r="100" spans="1:4" x14ac:dyDescent="0.2">
      <c r="A100" s="8">
        <v>3</v>
      </c>
      <c r="B100" s="11">
        <v>1.953125</v>
      </c>
      <c r="C100" s="10">
        <v>3</v>
      </c>
      <c r="D100" s="12">
        <v>1.53104223074996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F5D92B7EB6498533E14AA62F30E0" ma:contentTypeVersion="11" ma:contentTypeDescription="Create a new document." ma:contentTypeScope="" ma:versionID="20fe52a65a6fbd0a4766a2e26df7d6fd">
  <xsd:schema xmlns:xsd="http://www.w3.org/2001/XMLSchema" xmlns:xs="http://www.w3.org/2001/XMLSchema" xmlns:p="http://schemas.microsoft.com/office/2006/metadata/properties" xmlns:ns3="3c531925-a8e9-4f82-822f-6e720afa08d7" xmlns:ns4="8698945b-6f9d-463e-b0af-88f8ba16812e" targetNamespace="http://schemas.microsoft.com/office/2006/metadata/properties" ma:root="true" ma:fieldsID="6ec4227a4fb91e11e9f671e1cfe49db7" ns3:_="" ns4:_="">
    <xsd:import namespace="3c531925-a8e9-4f82-822f-6e720afa08d7"/>
    <xsd:import namespace="8698945b-6f9d-463e-b0af-88f8ba1681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31925-a8e9-4f82-822f-6e720afa08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945b-6f9d-463e-b0af-88f8ba168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0EF4E1-8D93-499C-847E-6A1FE7806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31925-a8e9-4f82-822f-6e720afa08d7"/>
    <ds:schemaRef ds:uri="8698945b-6f9d-463e-b0af-88f8ba168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2728E-5F0C-4C8F-827F-1C33C5462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C08655-CD8B-4B85-BDDB-DB00B33B22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2</vt:lpstr>
      <vt:lpstr>Dataset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Brown, Anne</cp:lastModifiedBy>
  <dcterms:created xsi:type="dcterms:W3CDTF">2020-01-23T11:24:49Z</dcterms:created>
  <dcterms:modified xsi:type="dcterms:W3CDTF">2022-02-22T13:10:02Z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0x0101004DB9F5D92B7EB6498533E14AA62F30E0</vt:lpwstr>
  </property>
</Properties>
</file>