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d.docs.live.net/8bc71b4645830000/Desktop/"/>
    </mc:Choice>
  </mc:AlternateContent>
  <xr:revisionPtr revIDLastSave="38" documentId="11_AD4DA82427541F7ACA7EB8EB98CA3FCA6BE8DE12" xr6:coauthVersionLast="47" xr6:coauthVersionMax="47" xr10:uidLastSave="{9557C0DD-D3D9-4A65-93BA-83F9BAA8243C}"/>
  <bookViews>
    <workbookView xWindow="1590" yWindow="75" windowWidth="30750" windowHeight="19650" activeTab="7" xr2:uid="{00000000-000D-0000-FFFF-FFFF00000000}"/>
  </bookViews>
  <sheets>
    <sheet name="伤害计算公式和战斗、养成" sheetId="1" r:id="rId1"/>
    <sheet name="魂玉与魂玉词条" sheetId="3" r:id="rId2"/>
    <sheet name="疲劳掉落表" sheetId="4" r:id="rId3"/>
    <sheet name="伤害系数_特木尔" sheetId="5" r:id="rId4"/>
    <sheet name="伤害系数_妖刀姬" sheetId="8" r:id="rId5"/>
    <sheet name="伤害系数_迦南" sheetId="6" r:id="rId6"/>
    <sheet name="伤害系数_宁红叶" sheetId="7" r:id="rId7"/>
    <sheet name="伤害系数_胡桃"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0" l="1"/>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40" i="10"/>
  <c r="H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H39" i="10" s="1"/>
  <c r="G40" i="10"/>
  <c r="G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2"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7" i="10"/>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2" i="7"/>
  <c r="H3" i="8"/>
  <c r="H2" i="8"/>
  <c r="G3" i="8"/>
  <c r="G2" i="8"/>
  <c r="F3" i="8"/>
  <c r="F4" i="8"/>
  <c r="F5" i="8"/>
  <c r="F2" i="8"/>
  <c r="G61" i="8"/>
  <c r="H61" i="8" s="1"/>
  <c r="F61" i="8"/>
  <c r="D61" i="8"/>
  <c r="G60" i="8"/>
  <c r="H60" i="8" s="1"/>
  <c r="F60" i="8"/>
  <c r="D60" i="8"/>
  <c r="G59" i="8"/>
  <c r="H59" i="8" s="1"/>
  <c r="F59" i="8"/>
  <c r="D59" i="8"/>
  <c r="G58" i="8"/>
  <c r="H58" i="8" s="1"/>
  <c r="F58" i="8"/>
  <c r="D58" i="8"/>
  <c r="G57" i="8"/>
  <c r="H57" i="8" s="1"/>
  <c r="F57" i="8"/>
  <c r="D57" i="8"/>
  <c r="G56" i="8"/>
  <c r="H56" i="8" s="1"/>
  <c r="F56" i="8"/>
  <c r="D56" i="8"/>
  <c r="G55" i="8"/>
  <c r="H55" i="8" s="1"/>
  <c r="F55" i="8"/>
  <c r="D55" i="8"/>
  <c r="G54" i="8"/>
  <c r="H54" i="8" s="1"/>
  <c r="F54" i="8"/>
  <c r="D54" i="8"/>
  <c r="G53" i="8"/>
  <c r="H53" i="8" s="1"/>
  <c r="F53" i="8"/>
  <c r="D53" i="8"/>
  <c r="G52" i="8"/>
  <c r="H52" i="8" s="1"/>
  <c r="F52" i="8"/>
  <c r="D52" i="8"/>
  <c r="G51" i="8"/>
  <c r="H51" i="8" s="1"/>
  <c r="F51" i="8"/>
  <c r="D51" i="8"/>
  <c r="G50" i="8"/>
  <c r="H50" i="8" s="1"/>
  <c r="F50" i="8"/>
  <c r="D50" i="8"/>
  <c r="G49" i="8"/>
  <c r="H49" i="8" s="1"/>
  <c r="F49" i="8"/>
  <c r="D49" i="8"/>
  <c r="G48" i="8"/>
  <c r="H48" i="8" s="1"/>
  <c r="F48" i="8"/>
  <c r="D48" i="8"/>
  <c r="G47" i="8"/>
  <c r="H47" i="8" s="1"/>
  <c r="F47" i="8"/>
  <c r="D47" i="8"/>
  <c r="G46" i="8"/>
  <c r="H46" i="8" s="1"/>
  <c r="F46" i="8"/>
  <c r="D46" i="8"/>
  <c r="G45" i="8"/>
  <c r="H45" i="8" s="1"/>
  <c r="F45" i="8"/>
  <c r="D45" i="8"/>
  <c r="G44" i="8"/>
  <c r="H44" i="8" s="1"/>
  <c r="F44" i="8"/>
  <c r="D44" i="8"/>
  <c r="G43" i="8"/>
  <c r="H43" i="8" s="1"/>
  <c r="F43" i="8"/>
  <c r="D43" i="8"/>
  <c r="G42" i="8"/>
  <c r="H42" i="8" s="1"/>
  <c r="F42" i="8"/>
  <c r="D42" i="8"/>
  <c r="G41" i="8"/>
  <c r="H41" i="8" s="1"/>
  <c r="F41" i="8"/>
  <c r="D41" i="8"/>
  <c r="G40" i="8"/>
  <c r="H40" i="8" s="1"/>
  <c r="F40" i="8"/>
  <c r="D40" i="8"/>
  <c r="G39" i="8"/>
  <c r="H39" i="8" s="1"/>
  <c r="F39" i="8"/>
  <c r="D39" i="8"/>
  <c r="G38" i="8"/>
  <c r="H38" i="8" s="1"/>
  <c r="F38" i="8"/>
  <c r="D38" i="8"/>
  <c r="G37" i="8"/>
  <c r="H37" i="8" s="1"/>
  <c r="F37" i="8"/>
  <c r="D37" i="8"/>
  <c r="G36" i="8"/>
  <c r="H36" i="8" s="1"/>
  <c r="F36" i="8"/>
  <c r="D36" i="8"/>
  <c r="G35" i="8"/>
  <c r="H35" i="8" s="1"/>
  <c r="F35" i="8"/>
  <c r="D35" i="8"/>
  <c r="G34" i="8"/>
  <c r="H34" i="8" s="1"/>
  <c r="F34" i="8"/>
  <c r="D34" i="8"/>
  <c r="G33" i="8"/>
  <c r="H33" i="8" s="1"/>
  <c r="F33" i="8"/>
  <c r="D33" i="8"/>
  <c r="G32" i="8"/>
  <c r="H32" i="8" s="1"/>
  <c r="F32" i="8"/>
  <c r="D32" i="8"/>
  <c r="G31" i="8"/>
  <c r="H31" i="8" s="1"/>
  <c r="F31" i="8"/>
  <c r="D31" i="8"/>
  <c r="G30" i="8"/>
  <c r="H30" i="8" s="1"/>
  <c r="F30" i="8"/>
  <c r="D30" i="8"/>
  <c r="G29" i="8"/>
  <c r="H29" i="8" s="1"/>
  <c r="F29" i="8"/>
  <c r="D29" i="8"/>
  <c r="G28" i="8"/>
  <c r="H28" i="8" s="1"/>
  <c r="F28" i="8"/>
  <c r="D28" i="8"/>
  <c r="G27" i="8"/>
  <c r="H27" i="8" s="1"/>
  <c r="F27" i="8"/>
  <c r="D27" i="8"/>
  <c r="G26" i="8"/>
  <c r="H26" i="8" s="1"/>
  <c r="F26" i="8"/>
  <c r="D26" i="8"/>
  <c r="G25" i="8"/>
  <c r="H25" i="8" s="1"/>
  <c r="F25" i="8"/>
  <c r="D25" i="8"/>
  <c r="G24" i="8"/>
  <c r="H24" i="8" s="1"/>
  <c r="F24" i="8"/>
  <c r="D24" i="8"/>
  <c r="G23" i="8"/>
  <c r="H23" i="8" s="1"/>
  <c r="F23" i="8"/>
  <c r="D23" i="8"/>
  <c r="G22" i="8"/>
  <c r="H22" i="8" s="1"/>
  <c r="F22" i="8"/>
  <c r="D22" i="8"/>
  <c r="G21" i="8"/>
  <c r="H21" i="8" s="1"/>
  <c r="F21" i="8"/>
  <c r="D21" i="8"/>
  <c r="G20" i="8"/>
  <c r="H20" i="8" s="1"/>
  <c r="F20" i="8"/>
  <c r="D20" i="8"/>
  <c r="G19" i="8"/>
  <c r="H19" i="8" s="1"/>
  <c r="F19" i="8"/>
  <c r="D19" i="8"/>
  <c r="G18" i="8"/>
  <c r="H18" i="8" s="1"/>
  <c r="F18" i="8"/>
  <c r="D18" i="8"/>
  <c r="G17" i="8"/>
  <c r="H17" i="8" s="1"/>
  <c r="F17" i="8"/>
  <c r="D17" i="8"/>
  <c r="G16" i="8"/>
  <c r="H16" i="8" s="1"/>
  <c r="F16" i="8"/>
  <c r="D16" i="8"/>
  <c r="G15" i="8"/>
  <c r="H15" i="8" s="1"/>
  <c r="F15" i="8"/>
  <c r="D15" i="8"/>
  <c r="G14" i="8"/>
  <c r="H14" i="8" s="1"/>
  <c r="F14" i="8"/>
  <c r="D14" i="8"/>
  <c r="G13" i="8"/>
  <c r="H13" i="8" s="1"/>
  <c r="F13" i="8"/>
  <c r="D13" i="8"/>
  <c r="G12" i="8"/>
  <c r="H12" i="8" s="1"/>
  <c r="F12" i="8"/>
  <c r="D12" i="8"/>
  <c r="G11" i="8"/>
  <c r="H11" i="8" s="1"/>
  <c r="F11" i="8"/>
  <c r="D11" i="8"/>
  <c r="G10" i="8"/>
  <c r="H10" i="8" s="1"/>
  <c r="F10" i="8"/>
  <c r="D10" i="8"/>
  <c r="G9" i="8"/>
  <c r="H9" i="8" s="1"/>
  <c r="F9" i="8"/>
  <c r="D9" i="8"/>
  <c r="G8" i="8"/>
  <c r="H8" i="8" s="1"/>
  <c r="F8" i="8"/>
  <c r="D8" i="8"/>
  <c r="G7" i="8"/>
  <c r="H7" i="8" s="1"/>
  <c r="F7" i="8"/>
  <c r="D7" i="8"/>
  <c r="G6" i="8"/>
  <c r="H6" i="8" s="1"/>
  <c r="F6" i="8"/>
  <c r="D31" i="6"/>
  <c r="F31" i="6"/>
  <c r="G31" i="6"/>
  <c r="H31" i="6" s="1"/>
  <c r="H16" i="6"/>
  <c r="H17" i="6"/>
  <c r="H18" i="6"/>
  <c r="H24" i="6"/>
  <c r="H25" i="6"/>
  <c r="H26" i="6"/>
  <c r="H27" i="6"/>
  <c r="H28" i="6"/>
  <c r="H29" i="6"/>
  <c r="H2" i="6"/>
  <c r="G3" i="6"/>
  <c r="H3" i="6" s="1"/>
  <c r="G4" i="6"/>
  <c r="H4" i="6" s="1"/>
  <c r="G5" i="6"/>
  <c r="H5" i="6" s="1"/>
  <c r="G6" i="6"/>
  <c r="H6" i="6" s="1"/>
  <c r="G7" i="6"/>
  <c r="H7" i="6" s="1"/>
  <c r="G8" i="6"/>
  <c r="H8" i="6" s="1"/>
  <c r="G9" i="6"/>
  <c r="H9" i="6" s="1"/>
  <c r="G10" i="6"/>
  <c r="H10" i="6" s="1"/>
  <c r="G11" i="6"/>
  <c r="H11" i="6" s="1"/>
  <c r="G12" i="6"/>
  <c r="H12" i="6" s="1"/>
  <c r="G13" i="6"/>
  <c r="H13" i="6" s="1"/>
  <c r="G14" i="6"/>
  <c r="H14" i="6" s="1"/>
  <c r="G15" i="6"/>
  <c r="H15" i="6" s="1"/>
  <c r="G16" i="6"/>
  <c r="G17" i="6"/>
  <c r="G18" i="6"/>
  <c r="G19" i="6"/>
  <c r="H19" i="6" s="1"/>
  <c r="G20" i="6"/>
  <c r="H20" i="6" s="1"/>
  <c r="G21" i="6"/>
  <c r="H21" i="6" s="1"/>
  <c r="G22" i="6"/>
  <c r="H22" i="6" s="1"/>
  <c r="G23" i="6"/>
  <c r="H23" i="6" s="1"/>
  <c r="G24" i="6"/>
  <c r="G25" i="6"/>
  <c r="G26" i="6"/>
  <c r="G27" i="6"/>
  <c r="G28" i="6"/>
  <c r="G29" i="6"/>
  <c r="G30" i="6"/>
  <c r="H30" i="6" s="1"/>
  <c r="G32" i="6"/>
  <c r="H32" i="6" s="1"/>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2" i="6"/>
  <c r="F2" i="6"/>
  <c r="D6" i="6"/>
  <c r="D7" i="6"/>
  <c r="D8" i="6"/>
  <c r="D9" i="6"/>
  <c r="D10" i="6"/>
  <c r="D11" i="6"/>
  <c r="D12" i="6"/>
  <c r="D13" i="6"/>
  <c r="D14" i="6"/>
  <c r="D15" i="6"/>
  <c r="D16" i="6"/>
  <c r="D17" i="6"/>
  <c r="D18" i="6"/>
  <c r="D19" i="6"/>
  <c r="D20" i="6"/>
  <c r="D21" i="6"/>
  <c r="D22" i="6"/>
  <c r="D23" i="6"/>
  <c r="D24" i="6"/>
  <c r="D25" i="6"/>
  <c r="D26" i="6"/>
  <c r="D27" i="6"/>
  <c r="D28" i="6"/>
  <c r="D29" i="6"/>
  <c r="D30" i="6"/>
  <c r="D32" i="6"/>
  <c r="D5" i="6"/>
  <c r="D2" i="6"/>
  <c r="D46" i="5"/>
  <c r="F46" i="5"/>
  <c r="G46" i="5"/>
  <c r="H46" i="5" s="1"/>
  <c r="D45" i="5"/>
  <c r="F45" i="5"/>
  <c r="G45" i="5"/>
  <c r="H45" i="5" s="1"/>
  <c r="D44" i="5"/>
  <c r="F44" i="5"/>
  <c r="G44" i="5"/>
  <c r="H44" i="5" s="1"/>
  <c r="D43" i="5"/>
  <c r="F43" i="5"/>
  <c r="G43" i="5"/>
  <c r="H43" i="5" s="1"/>
  <c r="D42" i="5"/>
  <c r="F42" i="5"/>
  <c r="G42" i="5"/>
  <c r="H42" i="5" s="1"/>
  <c r="D41" i="5"/>
  <c r="F41" i="5"/>
  <c r="G41" i="5"/>
  <c r="H41" i="5" s="1"/>
  <c r="G40" i="5"/>
  <c r="H40" i="5" s="1"/>
  <c r="F40" i="5"/>
  <c r="D40" i="5"/>
  <c r="G4" i="5"/>
  <c r="H4" i="5" s="1"/>
  <c r="G5" i="5"/>
  <c r="G6" i="5"/>
  <c r="H6" i="5" s="1"/>
  <c r="G7" i="5"/>
  <c r="H7" i="5" s="1"/>
  <c r="G8" i="5"/>
  <c r="H8" i="5" s="1"/>
  <c r="G9" i="5"/>
  <c r="G10" i="5"/>
  <c r="G11" i="5"/>
  <c r="G12" i="5"/>
  <c r="H12" i="5" s="1"/>
  <c r="G13" i="5"/>
  <c r="H13" i="5" s="1"/>
  <c r="G14" i="5"/>
  <c r="H14" i="5" s="1"/>
  <c r="G15" i="5"/>
  <c r="H15" i="5" s="1"/>
  <c r="G16" i="5"/>
  <c r="H16" i="5" s="1"/>
  <c r="G17" i="5"/>
  <c r="H17" i="5" s="1"/>
  <c r="G18" i="5"/>
  <c r="H18" i="5" s="1"/>
  <c r="G19" i="5"/>
  <c r="H19" i="5" s="1"/>
  <c r="G20" i="5"/>
  <c r="H20" i="5" s="1"/>
  <c r="G21" i="5"/>
  <c r="H21" i="5" s="1"/>
  <c r="G22" i="5"/>
  <c r="H22" i="5" s="1"/>
  <c r="G23" i="5"/>
  <c r="G24" i="5"/>
  <c r="H24" i="5" s="1"/>
  <c r="G25" i="5"/>
  <c r="G26" i="5"/>
  <c r="H26" i="5" s="1"/>
  <c r="G27" i="5"/>
  <c r="H27" i="5" s="1"/>
  <c r="G28" i="5"/>
  <c r="H28" i="5" s="1"/>
  <c r="G29" i="5"/>
  <c r="H29" i="5" s="1"/>
  <c r="G30" i="5"/>
  <c r="H30" i="5" s="1"/>
  <c r="G31" i="5"/>
  <c r="H31" i="5" s="1"/>
  <c r="G32" i="5"/>
  <c r="H32" i="5" s="1"/>
  <c r="G33" i="5"/>
  <c r="H33" i="5" s="1"/>
  <c r="G34" i="5"/>
  <c r="H34" i="5" s="1"/>
  <c r="G35" i="5"/>
  <c r="H35" i="5" s="1"/>
  <c r="G36" i="5"/>
  <c r="H36" i="5" s="1"/>
  <c r="G37" i="5"/>
  <c r="H37" i="5" s="1"/>
  <c r="G38" i="5"/>
  <c r="H38" i="5" s="1"/>
  <c r="G39" i="5"/>
  <c r="G47" i="5"/>
  <c r="H47" i="5" s="1"/>
  <c r="G48" i="5"/>
  <c r="H48" i="5" s="1"/>
  <c r="G49" i="5"/>
  <c r="H49" i="5" s="1"/>
  <c r="G50" i="5"/>
  <c r="H50" i="5" s="1"/>
  <c r="G51" i="5"/>
  <c r="H51" i="5" s="1"/>
  <c r="G52" i="5"/>
  <c r="H52" i="5" s="1"/>
  <c r="G53" i="5"/>
  <c r="H53" i="5" s="1"/>
  <c r="G54" i="5"/>
  <c r="H54" i="5" s="1"/>
  <c r="G55" i="5"/>
  <c r="H55" i="5" s="1"/>
  <c r="G56" i="5"/>
  <c r="H56" i="5" s="1"/>
  <c r="G57" i="5"/>
  <c r="H57" i="5" s="1"/>
  <c r="G58" i="5"/>
  <c r="H58" i="5" s="1"/>
  <c r="G59" i="5"/>
  <c r="H59" i="5" s="1"/>
  <c r="F30" i="5"/>
  <c r="F31" i="5"/>
  <c r="F32" i="5"/>
  <c r="F33" i="5"/>
  <c r="F34" i="5"/>
  <c r="F35" i="5"/>
  <c r="F36" i="5"/>
  <c r="F37" i="5"/>
  <c r="F39" i="5"/>
  <c r="F47" i="5"/>
  <c r="F48" i="5"/>
  <c r="F49" i="5"/>
  <c r="F50" i="5"/>
  <c r="F51" i="5"/>
  <c r="F52" i="5"/>
  <c r="F53" i="5"/>
  <c r="F54" i="5"/>
  <c r="F55" i="5"/>
  <c r="F56" i="5"/>
  <c r="F57" i="5"/>
  <c r="F58" i="5"/>
  <c r="F59" i="5"/>
  <c r="F38" i="5"/>
  <c r="F3" i="5"/>
  <c r="F4" i="5"/>
  <c r="F5" i="5"/>
  <c r="F6" i="5"/>
  <c r="F7" i="5"/>
  <c r="F8" i="5"/>
  <c r="F9" i="5"/>
  <c r="F10" i="5"/>
  <c r="F11" i="5"/>
  <c r="F12" i="5"/>
  <c r="F13" i="5"/>
  <c r="F14" i="5"/>
  <c r="F15" i="5"/>
  <c r="F16" i="5"/>
  <c r="F17" i="5"/>
  <c r="F18" i="5"/>
  <c r="F19" i="5"/>
  <c r="F20" i="5"/>
  <c r="F21" i="5"/>
  <c r="F22" i="5"/>
  <c r="F23" i="5"/>
  <c r="F24" i="5"/>
  <c r="F25" i="5"/>
  <c r="F26" i="5"/>
  <c r="F27" i="5"/>
  <c r="F28" i="5"/>
  <c r="F29" i="5"/>
  <c r="H5" i="5"/>
  <c r="H9" i="5"/>
  <c r="H10" i="5"/>
  <c r="H11" i="5"/>
  <c r="H23" i="5"/>
  <c r="H25" i="5"/>
  <c r="H39" i="5"/>
  <c r="G2" i="5"/>
  <c r="H2" i="5" s="1"/>
  <c r="F2" i="5"/>
  <c r="D59" i="5"/>
  <c r="D38" i="5"/>
  <c r="D39" i="5"/>
  <c r="D47" i="5"/>
  <c r="D48" i="5"/>
  <c r="D49" i="5"/>
  <c r="D50" i="5"/>
  <c r="D51" i="5"/>
  <c r="D52" i="5"/>
  <c r="D53" i="5"/>
  <c r="D54" i="5"/>
  <c r="D55" i="5"/>
  <c r="D56" i="5"/>
  <c r="D57" i="5"/>
  <c r="D58"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6" i="5"/>
  <c r="D7" i="5"/>
  <c r="D5" i="5"/>
</calcChain>
</file>

<file path=xl/sharedStrings.xml><?xml version="1.0" encoding="utf-8"?>
<sst xmlns="http://schemas.openxmlformats.org/spreadsheetml/2006/main" count="739" uniqueCount="388">
  <si>
    <t>征神之路赛季2.5伤害计算公式如下：</t>
    <phoneticPr fontId="1" type="noConversion"/>
  </si>
  <si>
    <t>名称</t>
    <phoneticPr fontId="1" type="noConversion"/>
  </si>
  <si>
    <t>类型</t>
    <phoneticPr fontId="1" type="noConversion"/>
  </si>
  <si>
    <t>数值</t>
    <phoneticPr fontId="1" type="noConversion"/>
  </si>
  <si>
    <t>描述</t>
    <phoneticPr fontId="1" type="noConversion"/>
  </si>
  <si>
    <t>稀有词条</t>
    <phoneticPr fontId="1" type="noConversion"/>
  </si>
  <si>
    <t>触发元素后减少技能冷却+25%</t>
  </si>
  <si>
    <t>最大值：25%</t>
  </si>
  <si>
    <t>化气</t>
  </si>
  <si>
    <t>振刀后近战招式附带3级灼烧</t>
  </si>
  <si>
    <t>最大值：3</t>
  </si>
  <si>
    <t>此魂玉上的副属性额外增加50%</t>
  </si>
  <si>
    <t>最大值：50%</t>
  </si>
  <si>
    <t>火正</t>
  </si>
  <si>
    <t>合道</t>
  </si>
  <si>
    <t>战斗词条</t>
    <phoneticPr fontId="1" type="noConversion"/>
  </si>
  <si>
    <t>攻击</t>
  </si>
  <si>
    <t>最大值：4%</t>
  </si>
  <si>
    <t>体力</t>
  </si>
  <si>
    <t>护甲</t>
    <phoneticPr fontId="1" type="noConversion"/>
  </si>
  <si>
    <t>近抗加成</t>
  </si>
  <si>
    <t>远抗加成</t>
    <phoneticPr fontId="1" type="noConversion"/>
  </si>
  <si>
    <t>对首领伤害增加</t>
  </si>
  <si>
    <t>对非首领伤害增加</t>
  </si>
  <si>
    <t>蓄力攻击伤害加成</t>
  </si>
  <si>
    <t>非蓄力攻击伤害加成</t>
  </si>
  <si>
    <t>近战招式增伤</t>
  </si>
  <si>
    <t>远程招式增伤</t>
  </si>
  <si>
    <t>冰爆伤害加成</t>
  </si>
  <si>
    <t>毒爆伤害加成</t>
    <phoneticPr fontId="1" type="noConversion"/>
  </si>
  <si>
    <t>罡气伤害加成</t>
  </si>
  <si>
    <t>蓄力罡气伤害加成</t>
  </si>
  <si>
    <t>非蓄力罡气伤害加成</t>
  </si>
  <si>
    <t>受到首领伤害减免</t>
  </si>
  <si>
    <t>受到非首领伤害减免</t>
  </si>
  <si>
    <t>最大值：15%</t>
  </si>
  <si>
    <t>最大值：200</t>
  </si>
  <si>
    <t>最大值：5%</t>
  </si>
  <si>
    <t>最大值：10%</t>
  </si>
  <si>
    <t>最大值：30%</t>
  </si>
  <si>
    <t>最大值：8%</t>
  </si>
  <si>
    <t>效果词条</t>
    <phoneticPr fontId="1" type="noConversion"/>
  </si>
  <si>
    <t>每秒怒气回复加成</t>
  </si>
  <si>
    <t>伤害怒气转换加成</t>
  </si>
  <si>
    <t>振刀触发恢复</t>
  </si>
  <si>
    <t>四象招式触发恢复</t>
  </si>
  <si>
    <t>凝血丸恢复增强</t>
  </si>
  <si>
    <t>护甲粉末恢复增强</t>
  </si>
  <si>
    <t>闪避精力消耗减少</t>
  </si>
  <si>
    <t>天雷伤害加成</t>
    <phoneticPr fontId="1" type="noConversion"/>
  </si>
  <si>
    <t>精力上限加成</t>
    <phoneticPr fontId="1" type="noConversion"/>
  </si>
  <si>
    <t>每秒精力回复加成</t>
  </si>
  <si>
    <t>技能冷却速度加成</t>
  </si>
  <si>
    <t>使用凝血丸不消耗道具概率</t>
  </si>
  <si>
    <t>使用护甲粉末不消耗道具概率</t>
  </si>
  <si>
    <t>使用飞索线轴不消耗道具概率</t>
  </si>
  <si>
    <t>使用武备匣不消耗道具概率</t>
  </si>
  <si>
    <t>飞索距离</t>
  </si>
  <si>
    <t>飞索速度</t>
  </si>
  <si>
    <t>幸运值</t>
  </si>
  <si>
    <t>魂冢能量初始值</t>
  </si>
  <si>
    <t>魂冢能量流失速度</t>
    <phoneticPr fontId="1" type="noConversion"/>
  </si>
  <si>
    <t>被救起体力</t>
  </si>
  <si>
    <t>最大值：40%</t>
  </si>
  <si>
    <t>最大值：7%</t>
  </si>
  <si>
    <t>最大值：-3.2%</t>
  </si>
  <si>
    <t>最大值：5.4%</t>
  </si>
  <si>
    <t>最大值：12%</t>
  </si>
  <si>
    <t>最大值：8.3%</t>
  </si>
  <si>
    <t>最大值：500</t>
  </si>
  <si>
    <t>最大值：15%</t>
    <phoneticPr fontId="1" type="noConversion"/>
  </si>
  <si>
    <t>最大值：3%</t>
    <phoneticPr fontId="1" type="noConversion"/>
  </si>
  <si>
    <t>最大值：6%</t>
    <phoneticPr fontId="1" type="noConversion"/>
  </si>
  <si>
    <t>remark：对于稀有词条，合道只影响魂玉词条的数值，而化气（4个化气）和火正（4个3级火正）改变游戏玩法。对于战斗词条和效果词条，选择效果词条的很少，只有振刀回复、四象回复（四象灼烧流或者12火正流携带增加容错）、幸运值（简单副本增加掉落）和使用武备匣不消耗道具（远程武器流）。对于战斗词条，攻击、首领伤害、元素伤害（冰爆天雷毒爆伤害加成）是绝大多数人的最终选择，体力只适用于四象灼烧流，蓄力伤害/非蓄力伤害只适用于新版本开荒魂玉的过渡词条。最终成型的魂玉词条一般选择上述常用战斗/效果的两个+两个稀有词条（具体看流派），或者是上述常用战斗/效果的三个+一个稀有词条。</t>
    <phoneticPr fontId="1" type="noConversion"/>
  </si>
  <si>
    <r>
      <rPr>
        <sz val="14"/>
        <color theme="1"/>
        <rFont val="仿宋"/>
        <family val="3"/>
        <charset val="134"/>
      </rPr>
      <t xml:space="preserve">伤害=基础攻击力(例如征神英雄达到一定等级后拿到紫武器属性上升20点达到210+801级神识等级提供10 则此时基础攻击力为220)
*【1+总攻击提升(面板攻击（分为英雄等级提升增加和魂玉攻击词条增加）+你携带的反快攻掣电术、封霜劲、等魂玉描述中明确提升攻击的魂玉+局内道具罗刹水加10%/特级罗刹水20%)】
*【1+伤害提升总值(面板蓄力/非蓄力、首领、武器招式增伤的总和加上你携带的暴凌、魂燃、蓄凝劲、利刃、炼甲劲等魂玉描述中明确提升伤害魂玉的总和)】
*【招式伤害系数(例如斩马刀右凿一段仍然用着削弱前的数据6.14，如果带上了刃马连斩·御电，那么斩马刀右蓄一段伤害系数为6.14*1.27即7.8)
*【1+神识压制系数(新版本规则神识增伤从15%开始，即710对710有15%增伤)】
*2(破罡状态倒地，不破罡倒地没有)
*【1+英雄技能/奥义(攻击提升类的总和，例如你是一个迦南，被胡桃f牵着28%、同时开f48%、并在胡桃奥义里28%，一共提升88%)】
*【1+易伤伤害，目前只有英雄火男f易伤10%(目前有目仅有火男f可以提供易伤效果，灼伤和易伤是两个单独的buff，它们之间没有关系，不要认为有灼伤就有易伤)】
</t>
    </r>
    <r>
      <rPr>
        <sz val="11"/>
        <color theme="1"/>
        <rFont val="仿宋"/>
        <family val="3"/>
        <charset val="134"/>
      </rPr>
      <t>+</t>
    </r>
    <r>
      <rPr>
        <sz val="14"/>
        <color theme="1"/>
        <rFont val="仿宋"/>
        <family val="3"/>
        <charset val="134"/>
      </rPr>
      <t>【额外元素魂玉附带伤害(在2024.10.31版本中，原元素近战招式魂玉效果升级：根据该魂玉自身的元素属性，造成对应的元素伤害。2024.12.5版本远程魂玉也进行更新中【寒冰弩】、【电击弩】、【剧毒弩】附加额外元素伤害统一提升至210，【冰蜂】、【电蜂】、【毒蜂】附加额外元素伤害统一提升至310)】</t>
    </r>
    <r>
      <rPr>
        <sz val="11"/>
        <color theme="1"/>
        <rFont val="等线"/>
        <family val="3"/>
        <charset val="134"/>
        <scheme val="minor"/>
      </rPr>
      <t xml:space="preserve">
</t>
    </r>
    <phoneticPr fontId="1" type="noConversion"/>
  </si>
  <si>
    <r>
      <rPr>
        <sz val="18"/>
        <color theme="1"/>
        <rFont val="等线"/>
        <family val="3"/>
        <charset val="134"/>
        <scheme val="minor"/>
      </rPr>
      <t>一、伤害公式设计逻辑解析</t>
    </r>
    <r>
      <rPr>
        <sz val="11"/>
        <color theme="1"/>
        <rFont val="等线"/>
        <family val="2"/>
        <scheme val="minor"/>
      </rPr>
      <t xml:space="preserve">
</t>
    </r>
    <r>
      <rPr>
        <sz val="14"/>
        <color theme="1"/>
        <rFont val="等线"/>
        <family val="3"/>
        <charset val="134"/>
        <scheme val="minor"/>
      </rPr>
      <t>1. 乘算分块：多维度成长体系构建</t>
    </r>
    <r>
      <rPr>
        <sz val="11"/>
        <color theme="1"/>
        <rFont val="等线"/>
        <family val="2"/>
        <scheme val="minor"/>
      </rPr>
      <t xml:space="preserve">
该公式通过将不同增益模块设计为乘法关系（基础攻击力×总攻击提升×伤害提升总值×招式系数×...），实现了多维度的数值成长体系。这种设计方式具有以下优势：
（1）边际收益控制：每个模块的增益独立计算，避免了单一属性堆叠导致的线性膨胀问题。例如当玩家将攻击力提升50%后，再获得50%的伤害加成时，实际收益是1.5×1.5=2.25倍而非2倍。
（2）系统扩展性：新增的魂玉类型（如刚推出的"凛霜莲煞、掣电莲煞、蚀毒莲煞"）可直接作为独立乘区加入公式，无需重构整个计算体系。2024年远程魂玉的更新验证了该设计的扩展能力。
（3）策略选择空间：玩家需要平衡攻击力提升与伤害提升的资源配置。例如携带"反快攻掣电术"提升攻击力，与选择"魂燃"提升伤害，会产生不同的Build方向。
</t>
    </r>
    <r>
      <rPr>
        <sz val="14"/>
        <color theme="1"/>
        <rFont val="等线"/>
        <family val="3"/>
        <charset val="134"/>
        <scheme val="minor"/>
      </rPr>
      <t>2. 基础攻击力：角色成长锚点</t>
    </r>
    <r>
      <rPr>
        <sz val="11"/>
        <color theme="1"/>
        <rFont val="等线"/>
        <family val="2"/>
        <scheme val="minor"/>
      </rPr>
      <t xml:space="preserve">
基础攻击力=220（紫武器）+10×神识等级的设计体现了：
（1）阶段化成长：紫武器提供20点跳跃式提升，神识等级每10级1点的线性增长，形成阶梯状成长曲线。玩家在神识801级时基础攻击力可达210+10=220。
（2）身份认同塑造：词条效果和潜能等级作为长期养成目标，通过每日任务/周常活动持续驱动玩家参与（道具琢玉晶和魂玉晶块进行魂玉洗练，藏灵玉增加魂玉词条个数但是关卡极难掉落只能通过赛季付费手册和周常任务获得）。神识等级作为版本更新后的短期目标，等级压制系数15%的设定（710对710）创造了明确的追赶机制。
</t>
    </r>
    <r>
      <rPr>
        <sz val="14"/>
        <color theme="1"/>
        <rFont val="等线"/>
        <family val="3"/>
        <charset val="134"/>
        <scheme val="minor"/>
      </rPr>
      <t>3. 元素伤害模块：新手友好设计</t>
    </r>
    <r>
      <rPr>
        <sz val="11"/>
        <color theme="1"/>
        <rFont val="等线"/>
        <family val="2"/>
        <scheme val="minor"/>
      </rPr>
      <t xml:space="preserve">
额外元素伤害采用固定值（寒冰弩210/冰蜂310）而非百分比加成，实现了：
（1）前期平滑过渡：新手玩家即使未掌握复杂Build，未拿到流派核心魂玉，仍可通过单个元素魂玉获得稳定伤害输出。
（2）后期策略平衡：当神识达到版本顶级时，已经选择了流派，310固定伤害占比很低，促使高阶玩家转向版本热门的有百分比加成的魂玉组合（灵莲流派）。
</t>
    </r>
    <r>
      <rPr>
        <sz val="11"/>
        <color theme="1"/>
        <rFont val="等线"/>
        <family val="3"/>
        <charset val="134"/>
        <scheme val="minor"/>
      </rPr>
      <t xml:space="preserve">
</t>
    </r>
    <r>
      <rPr>
        <sz val="18"/>
        <color theme="1"/>
        <rFont val="等线"/>
        <family val="3"/>
        <charset val="134"/>
        <scheme val="minor"/>
      </rPr>
      <t>二、战斗体验塑造</t>
    </r>
    <r>
      <rPr>
        <sz val="16"/>
        <color theme="1"/>
        <rFont val="等线"/>
        <family val="3"/>
        <charset val="134"/>
        <scheme val="minor"/>
      </rPr>
      <t xml:space="preserve">
</t>
    </r>
    <r>
      <rPr>
        <sz val="14"/>
        <color theme="1"/>
        <rFont val="等线"/>
        <family val="3"/>
        <charset val="134"/>
        <scheme val="minor"/>
      </rPr>
      <t>1. 操作-收益闭环设计</t>
    </r>
    <r>
      <rPr>
        <sz val="11"/>
        <color theme="1"/>
        <rFont val="等线"/>
        <family val="3"/>
        <charset val="134"/>
        <scheme val="minor"/>
      </rPr>
      <t xml:space="preserve">
招式伤害系数、魂玉伤害系数、多个魂玉与潜能系统与破罡双倍伤害的结合，创造了深度的战斗循环：
（1）技能衔接奖励：比如最近版本顶级操作的12火正蒸发雷，一直在排行榜前几名。核心是在魂玉词条养成4个3级火正，魂玉铜皮降低容错增加伤害，通过魂玉掣电术积累电元素条，魂玉抗雷术降低元素条长度，增加容错（防止振刀时被boss打僵直不带这个魂玉会造成僵直），通过魂玉振天雷进行振刀触发12级火正（最高设定12级）通过魂玉游龙步闪避进行结算，结算后触发魂玉焚燃的增伤效果。在短时间内多次结算可以瞬秒boss达到打榜的目的。
（2）破罡机制博弈：BOSS战形成"常规输出→破罡爆发→倒地输出"的节奏循环，2倍伤害的设定使大部分破罡阶段DPS占比可达40%以上。
</t>
    </r>
    <r>
      <rPr>
        <sz val="14"/>
        <color theme="1"/>
        <rFont val="等线"/>
        <family val="3"/>
        <charset val="134"/>
        <scheme val="minor"/>
      </rPr>
      <t>2.团队协同设计</t>
    </r>
    <r>
      <rPr>
        <sz val="11"/>
        <color theme="1"/>
        <rFont val="等线"/>
        <family val="3"/>
        <charset val="134"/>
        <scheme val="minor"/>
      </rPr>
      <t xml:space="preserve">
英雄技能加成模块（如迦南+胡桃组合）的叠加机制：
（1）职业定位强化：辅助型角色（胡桃）通过F技能28%+奥义28%的加成，可提供56%团队增伤，确立其核心地位。
（2）动态战场策略：火男F技能10%易伤需要精确覆盖爆发期，与迦南48%自增伤形成combo链，要求团队掌握"易伤窗口期（破罡倒地）"的输出节奏。
</t>
    </r>
    <r>
      <rPr>
        <sz val="18"/>
        <color theme="1"/>
        <rFont val="等线"/>
        <family val="3"/>
        <charset val="134"/>
        <scheme val="minor"/>
      </rPr>
      <t>三、养成体系构建</t>
    </r>
    <r>
      <rPr>
        <sz val="11"/>
        <color theme="1"/>
        <rFont val="等线"/>
        <family val="3"/>
        <charset val="134"/>
        <scheme val="minor"/>
      </rPr>
      <t xml:space="preserve">
</t>
    </r>
    <r>
      <rPr>
        <sz val="14"/>
        <color theme="1"/>
        <rFont val="等线"/>
        <family val="3"/>
        <charset val="134"/>
        <scheme val="minor"/>
      </rPr>
      <t>1. 短中长期目标设置</t>
    </r>
    <r>
      <rPr>
        <sz val="11"/>
        <color theme="1"/>
        <rFont val="等线"/>
        <family val="3"/>
        <charset val="134"/>
        <scheme val="minor"/>
      </rPr>
      <t xml:space="preserve">
通过疲劳值系统增加游戏寿命，增加玩家日活，设置每周疲劳值上限（2400，不可通过付费增加疲劳）确保竞技游戏玩家之间平衡性。
养成维度：短期（1-21天）：提升人物等级和神识等级、潜能等级，获取新魂玉；中期（21-2月）	新版本魂玉初步成型，寻找伤害最高的潜能进行排位（十殿门），达到最高段位后可得10个常驻宝箱和稀有水晶（把魂玉随机一个词条变为稀有词条）、；长期（2月-版本更新/结束+）在排位模式进行打榜，获得限定头像和称号，；
</t>
    </r>
    <r>
      <rPr>
        <sz val="14"/>
        <color theme="1"/>
        <rFont val="等线"/>
        <family val="3"/>
        <charset val="134"/>
        <scheme val="minor"/>
      </rPr>
      <t>2. 付费深度设计</t>
    </r>
    <r>
      <rPr>
        <sz val="11"/>
        <color theme="1"/>
        <rFont val="等线"/>
        <family val="3"/>
        <charset val="134"/>
        <scheme val="minor"/>
      </rPr>
      <t xml:space="preserve">
（1）魂玉词条系统：攻击词条采用浮动值设计（0.8%-4%），通过洗练或者将稀有词条转化为普通词条升满词条，付费手册玩家可通过付费手册获得洗练道具和稀有水晶在版本更新中快人一步，创造付费差异点。
（2）外观属性绑定：每个赛季付费手册中，有道具保肝丸（可以付费获得增加掉落同时疲劳增长更快），同时付费手册中有限定武技招式（只改变外观不改变数值），既满足付费需求又避免pay to win。
</t>
    </r>
    <r>
      <rPr>
        <sz val="14"/>
        <color theme="1"/>
        <rFont val="等线"/>
        <family val="3"/>
        <charset val="134"/>
        <scheme val="minor"/>
      </rPr>
      <t>3. 行为激励模型</t>
    </r>
    <r>
      <rPr>
        <sz val="11"/>
        <color theme="1"/>
        <rFont val="等线"/>
        <family val="3"/>
        <charset val="134"/>
        <scheme val="minor"/>
      </rPr>
      <t xml:space="preserve">
通过模块化公式设计引导玩家行为：
日常/周常活跃：疲劳值每周上限机制
周常挑战：每周达到目标对局数完成简单小任务掉落魂玉洗练材料和魂玉，满足数值成长；神异挑战：完成目标后可获得金色魂玉（爆率5%）。
赛季目标：挑战高难度副本可获得赛季限定称号，如挑战巅峰秘境可以获得限定金色/红色成就，完成每个赛季的目标任务或者成功挑战困难灵虚界可以获得魂玉洗练材料、金色成就和稀有水晶以及常驻箱子。</t>
    </r>
    <phoneticPr fontId="1" type="noConversion"/>
  </si>
  <si>
    <t>击败boss数</t>
    <phoneticPr fontId="1" type="noConversion"/>
  </si>
  <si>
    <t>疲劳</t>
    <phoneticPr fontId="1" type="noConversion"/>
  </si>
  <si>
    <t>消耗疲劳</t>
    <phoneticPr fontId="1" type="noConversion"/>
  </si>
  <si>
    <t>紫票</t>
    <phoneticPr fontId="1" type="noConversion"/>
  </si>
  <si>
    <t>金票</t>
    <phoneticPr fontId="1" type="noConversion"/>
  </si>
  <si>
    <t>掉落</t>
    <phoneticPr fontId="1" type="noConversion"/>
  </si>
  <si>
    <t>已探索数</t>
    <phoneticPr fontId="1" type="noConversion"/>
  </si>
  <si>
    <t>通关</t>
    <phoneticPr fontId="1" type="noConversion"/>
  </si>
  <si>
    <t>黄玉秘境掉落（魂玉数）</t>
    <phoneticPr fontId="1" type="noConversion"/>
  </si>
  <si>
    <t>灵虚界掉落（魂玉数）</t>
    <phoneticPr fontId="1" type="noConversion"/>
  </si>
  <si>
    <t>remark：黄玉秘境进入需要门槛（紫色或金色门票），而灵虚界进入无需门槛。在设计上，150%疲劳下黄玉秘境低boss击败数下，几乎1疲劳得到1魂玉，满足玩家短期成长诉求，适合新版本开荒时刷取。而灵虚界收益几乎成线性增加，并且灵虚界有灵诀图鉴机制，凑齐灵诀后或者在灵虚界击杀一定数量boss/消耗一定疲劳/通过探索区域数升级灵虚界内属性（只能通过这两种方式）类似肉鸽模式，形成长期养成锚点。
魂玉洗练需要魂玉晶块（分解魂玉获得）和淬玉晶（完成周常任务/赛季任务或者攻打副本）两种道具，在一次版本更新后，增加副本的掉落倾向性，灵虚界更倾向于掉落淬玉晶而黄玉秘境更倾向于掉落高品质（紫色、金色）魂玉构建了双轨制资源获取体系，通过疲劳权重差异引导玩家建立"黄玉补魂玉，灵虚得玉晶"的认知，引导玩家两个副本都玩而不是只刷一个的困境。</t>
    <phoneticPr fontId="1" type="noConversion"/>
  </si>
  <si>
    <t>招式属性</t>
  </si>
  <si>
    <t>招式名称</t>
  </si>
  <si>
    <t>伤害系数</t>
  </si>
  <si>
    <t>罡气伤害</t>
  </si>
  <si>
    <t>破罡系数</t>
  </si>
  <si>
    <t>回复怒气值</t>
  </si>
  <si>
    <t>回怒百分比</t>
  </si>
  <si>
    <t>英雄</t>
  </si>
  <si>
    <t>特木尔</t>
  </si>
  <si>
    <t>武器</t>
  </si>
  <si>
    <t>阔刀</t>
  </si>
  <si>
    <t>怒气上限</t>
  </si>
  <si>
    <t>技能</t>
  </si>
  <si>
    <t>风之精灵</t>
  </si>
  <si>
    <t>奥义</t>
  </si>
  <si>
    <t>/</t>
  </si>
  <si>
    <t>风之牢笼·破罡</t>
  </si>
  <si>
    <t>10*总攻击+10000</t>
  </si>
  <si>
    <t>非蓄力</t>
  </si>
  <si>
    <t>夏夜鸣</t>
  </si>
  <si>
    <t>朱火焦天鸣</t>
  </si>
  <si>
    <t>振刀连击（处决）</t>
  </si>
  <si>
    <t>振刀连击（夺魂）</t>
  </si>
  <si>
    <t>疾奔平击</t>
  </si>
  <si>
    <t>疾奔纵击</t>
  </si>
  <si>
    <t>狂潮平击（A）</t>
  </si>
  <si>
    <t>狂潮平击（AA）</t>
  </si>
  <si>
    <t>狂潮平击（BAA）</t>
  </si>
  <si>
    <t>狂潮平击（ABA）</t>
  </si>
  <si>
    <t>狂潮平击（BA）</t>
  </si>
  <si>
    <t>狂潮纵击（B）</t>
  </si>
  <si>
    <t>狂潮纵击（AB）</t>
  </si>
  <si>
    <t>狂潮纵击（BB）</t>
  </si>
  <si>
    <t>狂潮纵击（ABB）</t>
  </si>
  <si>
    <t>蹲伏平击/狂潮平击（BBA）</t>
  </si>
  <si>
    <t>滑铲平击/狂潮平击（ABAA）</t>
  </si>
  <si>
    <t>蹲伏升龙</t>
  </si>
  <si>
    <t>滑铲升龙</t>
  </si>
  <si>
    <t>空中平击</t>
  </si>
  <si>
    <t>空中下劈</t>
  </si>
  <si>
    <t>飞索攻击</t>
  </si>
  <si>
    <t>冲顶攻击</t>
  </si>
  <si>
    <t>壁击</t>
  </si>
  <si>
    <t>蓄力</t>
  </si>
  <si>
    <t>蓄力壁击</t>
  </si>
  <si>
    <t>崩山斩（原地蓄一段）</t>
  </si>
  <si>
    <t>崩山斩（原地蓄二段）</t>
  </si>
  <si>
    <t>崩山斩（原地蓄三段）</t>
  </si>
  <si>
    <t>崩山斩（左半月斩一段）</t>
  </si>
  <si>
    <t>崩山斩（左半月斩二段）</t>
  </si>
  <si>
    <t>崩山斩（左半月斩三段）</t>
  </si>
  <si>
    <t>崩山斩（右半月斩一段）</t>
  </si>
  <si>
    <t>崩山斩（右半月斩二段）</t>
  </si>
  <si>
    <t>崩山斩（右半月斩三段）</t>
  </si>
  <si>
    <t>旋风斩（蓄力一段）</t>
  </si>
  <si>
    <t>旋风斩（蓄力二段）</t>
  </si>
  <si>
    <t>旋风斩（蓄力三段）</t>
  </si>
  <si>
    <t>巽风震雷刀</t>
  </si>
  <si>
    <t>湮沙灭空斩（无蓄力）</t>
  </si>
  <si>
    <t>湮沙灭空斩（满蓄力）</t>
  </si>
  <si>
    <t>怒气消耗</t>
  </si>
  <si>
    <t>10*2+20</t>
  </si>
  <si>
    <t>备注：每堵风墙造成每秒0.1*4的伤害系数，破罡系数同样为40</t>
  </si>
  <si>
    <t>奥义</t>
    <phoneticPr fontId="1" type="noConversion"/>
  </si>
  <si>
    <t>裂空·元素（派生/磐石/跑蓄一段）</t>
    <phoneticPr fontId="1" type="noConversion"/>
  </si>
  <si>
    <t>裂空·元素（派生/磐石/跑蓄二段）</t>
    <phoneticPr fontId="1" type="noConversion"/>
  </si>
  <si>
    <t>裂空·元素（派生/磐石/跑蓄三段）</t>
    <phoneticPr fontId="1" type="noConversion"/>
  </si>
  <si>
    <t>裂空·元素（原地蓄一段）</t>
    <phoneticPr fontId="1" type="noConversion"/>
  </si>
  <si>
    <t>裂空·元素（原地蓄二段）</t>
    <phoneticPr fontId="1" type="noConversion"/>
  </si>
  <si>
    <t>裂空·元素（原地蓄三段）</t>
    <phoneticPr fontId="1" type="noConversion"/>
  </si>
  <si>
    <t>裂空·元素（半月斩一段）</t>
    <phoneticPr fontId="1" type="noConversion"/>
  </si>
  <si>
    <t>裂空·元素（半月斩二段）</t>
    <phoneticPr fontId="1" type="noConversion"/>
  </si>
  <si>
    <t>裂空·元素（半月斩三段）</t>
    <phoneticPr fontId="1" type="noConversion"/>
  </si>
  <si>
    <t>元素伤害</t>
    <phoneticPr fontId="1" type="noConversion"/>
  </si>
  <si>
    <t>崩山斩（轻击后一段）</t>
    <phoneticPr fontId="1" type="noConversion"/>
  </si>
  <si>
    <t>崩山斩（轻击后二段）</t>
    <phoneticPr fontId="1" type="noConversion"/>
  </si>
  <si>
    <t>崩山斩（轻击后三段）</t>
    <phoneticPr fontId="1" type="noConversion"/>
  </si>
  <si>
    <t>崩山斩（蹲伏轻击后一段）</t>
    <phoneticPr fontId="1" type="noConversion"/>
  </si>
  <si>
    <t>崩山斩（蹲伏轻击后二段）</t>
    <phoneticPr fontId="1" type="noConversion"/>
  </si>
  <si>
    <t>崩山斩（蹲伏轻击后三段）</t>
    <phoneticPr fontId="1" type="noConversion"/>
  </si>
  <si>
    <t>崩山斩（滑铲轻击后一段）</t>
    <phoneticPr fontId="1" type="noConversion"/>
  </si>
  <si>
    <t>崩山斩（滑铲轻击后二段）</t>
    <phoneticPr fontId="1" type="noConversion"/>
  </si>
  <si>
    <t>崩山斩（滑铲轻击后三段）</t>
    <phoneticPr fontId="1" type="noConversion"/>
  </si>
  <si>
    <t>迦南</t>
    <phoneticPr fontId="1" type="noConversion"/>
  </si>
  <si>
    <t>追魂（寂静暗刑）</t>
  </si>
  <si>
    <t>秋叶舞</t>
  </si>
  <si>
    <t>空牙鬼反断</t>
  </si>
  <si>
    <t>鬼返断</t>
  </si>
  <si>
    <t>平击一段</t>
  </si>
  <si>
    <t>平击二段</t>
  </si>
  <si>
    <t>平击三段</t>
  </si>
  <si>
    <t>纵击一段</t>
  </si>
  <si>
    <t>纵击二段</t>
  </si>
  <si>
    <t>纵击三段</t>
  </si>
  <si>
    <t>蹲伏平击</t>
  </si>
  <si>
    <t>滑铲平击</t>
  </si>
  <si>
    <t>亢龙卷破</t>
  </si>
  <si>
    <t>豫让三伏</t>
  </si>
  <si>
    <t>瞬痕绝影霎</t>
  </si>
  <si>
    <t>remark：【豫让三伏】每段伤害系数0.93、1.85、1.85、4.63，总伤害系数9.26。
【鬼哭神嚎】每段伤害系数0.84，最后一段打击伤害系数由1.34提升至2.09，总伤害系数由10.49。</t>
    <phoneticPr fontId="1" type="noConversion"/>
  </si>
  <si>
    <t>鬼哭神嚎</t>
    <phoneticPr fontId="1" type="noConversion"/>
  </si>
  <si>
    <t>荆轲献匕·元素</t>
    <phoneticPr fontId="1" type="noConversion"/>
  </si>
  <si>
    <t>亢龙卷破·元素</t>
    <phoneticPr fontId="1" type="noConversion"/>
  </si>
  <si>
    <t>鬼刃暗扎·元素</t>
    <phoneticPr fontId="1" type="noConversion"/>
  </si>
  <si>
    <t>匕首</t>
    <phoneticPr fontId="1" type="noConversion"/>
  </si>
  <si>
    <t>鬼刃暗扎</t>
    <phoneticPr fontId="1" type="noConversion"/>
  </si>
  <si>
    <t>remark：【巽风震雷刀】的每段伤害系数2.45、2.45、2.45、3.96、2.45、2.45、2.45、2.45、2.45、2.45、0.82、0.82、5.71，总伤害系数33.36。</t>
    <phoneticPr fontId="1" type="noConversion"/>
  </si>
  <si>
    <t>宁红叶</t>
    <phoneticPr fontId="1" type="noConversion"/>
  </si>
  <si>
    <t>妖刀姬</t>
    <phoneticPr fontId="1" type="noConversion"/>
  </si>
  <si>
    <t>妖刀斩·征神（旋转）</t>
  </si>
  <si>
    <t>妖刀斩·征神（斩击）</t>
  </si>
  <si>
    <t>不祥之刃·征神（前三刀）</t>
  </si>
  <si>
    <t>不祥之刃·征神（后三刀）</t>
  </si>
  <si>
    <t>昆仑决</t>
  </si>
  <si>
    <t>赤练无明</t>
  </si>
  <si>
    <t>春雷透</t>
  </si>
  <si>
    <t>苍龙穿雷透</t>
  </si>
  <si>
    <t>横剑气（一段）</t>
  </si>
  <si>
    <t>横剑气（二段）</t>
  </si>
  <si>
    <t>纵剑气（一段）</t>
  </si>
  <si>
    <t>纵剑气（二段）</t>
  </si>
  <si>
    <t>凤凰羽（横剑气一段）</t>
  </si>
  <si>
    <t>凤凰羽（横剑气二段）</t>
  </si>
  <si>
    <t>凤凰羽（纵剑气一段）</t>
  </si>
  <si>
    <t>凤凰羽（纵剑气二段）</t>
  </si>
  <si>
    <t>阴蚀堕丹翎</t>
  </si>
  <si>
    <t>40/14000</t>
  </si>
  <si>
    <t>纵剑气·元素（凤凰羽一段）</t>
    <phoneticPr fontId="1" type="noConversion"/>
  </si>
  <si>
    <t>纵剑气·元素（凤凰羽二段）</t>
    <phoneticPr fontId="1" type="noConversion"/>
  </si>
  <si>
    <t>横剑气·元素（凤凰羽一段）</t>
    <phoneticPr fontId="1" type="noConversion"/>
  </si>
  <si>
    <t>横剑气·元素（凤凰羽二段）</t>
    <phoneticPr fontId="1" type="noConversion"/>
  </si>
  <si>
    <t>蓝月（旧版本）</t>
    <phoneticPr fontId="1" type="noConversion"/>
  </si>
  <si>
    <t>魂玉故事</t>
    <phoneticPr fontId="1" type="noConversion"/>
  </si>
  <si>
    <t>魂玉详述</t>
    <phoneticPr fontId="1" type="noConversion"/>
  </si>
  <si>
    <t>掉落关卡</t>
    <phoneticPr fontId="1" type="noConversion"/>
  </si>
  <si>
    <t>爆冰诀</t>
    <phoneticPr fontId="1" type="noConversion"/>
  </si>
  <si>
    <t>攻击</t>
    <phoneticPr fontId="1" type="noConversion"/>
  </si>
  <si>
    <t>大类型</t>
    <phoneticPr fontId="1" type="noConversion"/>
  </si>
  <si>
    <t>小类型</t>
    <phoneticPr fontId="1" type="noConversion"/>
  </si>
  <si>
    <t>元素</t>
    <phoneticPr fontId="1" type="noConversion"/>
  </si>
  <si>
    <t>冰爆伤害提高35%，且触发冰爆的冷却时间降低33%，但自身霜冻值上限降低450点</t>
    <phoneticPr fontId="1" type="noConversion"/>
  </si>
  <si>
    <t>昆仑的缪凡，天赋虽不如师妹，但有着甘愿承受霜冻反噬的执着野心</t>
    <phoneticPr fontId="1" type="noConversion"/>
  </si>
  <si>
    <t>【灵墟界·噩梦-传奇】、
【巅峰秘境】</t>
    <phoneticPr fontId="1" type="noConversion"/>
  </si>
  <si>
    <t>连续冰爆</t>
    <phoneticPr fontId="1" type="noConversion"/>
  </si>
  <si>
    <t>以霜冻伤害触发的冰爆变成3次，但伤害降低45%</t>
  </si>
  <si>
    <t>八百年前，曾有位擅用寒冰真气的昆仑骆姓弟子上岛，他极擅用寒冰真气</t>
    <phoneticPr fontId="1" type="noConversion"/>
  </si>
  <si>
    <t>隐族“雷神”列缺先生的绝技封印于此</t>
    <phoneticPr fontId="1" type="noConversion"/>
  </si>
  <si>
    <t>攻击力提升20%，但造成伤害会增加自身电击值</t>
    <phoneticPr fontId="1" type="noConversion"/>
  </si>
  <si>
    <t>掣电术</t>
    <phoneticPr fontId="1" type="noConversion"/>
  </si>
  <si>
    <t>品质</t>
    <phoneticPr fontId="1" type="noConversion"/>
  </si>
  <si>
    <t>极品</t>
    <phoneticPr fontId="1" type="noConversion"/>
  </si>
  <si>
    <t>醒春</t>
    <phoneticPr fontId="1" type="noConversion"/>
  </si>
  <si>
    <t>自身霜冻值非自然衰减时，攻击力提升55%，持续10秒</t>
    <phoneticPr fontId="1" type="noConversion"/>
  </si>
  <si>
    <t>封存着“肉枯骨”林执的医者仁心，与自幼体内难以抑制的煞气</t>
  </si>
  <si>
    <t>封存着“肉枯骨”林执的医者仁心，与自幼体内难以抑制的煞气</t>
    <phoneticPr fontId="1" type="noConversion"/>
  </si>
  <si>
    <t>冰渊爆</t>
    <phoneticPr fontId="1" type="noConversion"/>
  </si>
  <si>
    <t>冰爆伤害提高60%，但触发冰爆时会增长自身霜冻值，御冰值越高，增长的霜冻值越少</t>
  </si>
  <si>
    <t>昆仑圣影</t>
    <phoneticPr fontId="1" type="noConversion"/>
  </si>
  <si>
    <t>自身霜冻值满可累积层数，最多2层，使用武技·破罡或者四象反击将召唤“昆仑主母之影”协同攻击并消耗1层。</t>
    <phoneticPr fontId="1" type="noConversion"/>
  </si>
  <si>
    <t>宁红夜醒来，在湿润的眼前漂浮着的，是昨夜关于母亲的梦的结晶</t>
    <phoneticPr fontId="1" type="noConversion"/>
  </si>
  <si>
    <t>优品</t>
  </si>
  <si>
    <t>寒天劲</t>
  </si>
  <si>
    <t>自身霜冻值上升时，5秒内攻击力提升15%，期间所有打击造成的霜冻伤害提高45%</t>
    <phoneticPr fontId="1" type="noConversion"/>
  </si>
  <si>
    <t>蛰苏</t>
    <phoneticPr fontId="1" type="noConversion"/>
  </si>
  <si>
    <t>自身霜冻值降低为零时，攻击力提升35%，持续8秒</t>
  </si>
  <si>
    <t>封霜劲</t>
    <phoneticPr fontId="1" type="noConversion"/>
  </si>
  <si>
    <t>体力值大于50%时所有打击伤害提升20%，但同时自身将持续增长霜冻值，御冰值越高，增长的霜冻值越低</t>
    <phoneticPr fontId="1" type="noConversion"/>
  </si>
  <si>
    <t>沼生</t>
    <phoneticPr fontId="1" type="noConversion"/>
  </si>
  <si>
    <t>毒爆会产生毒沼，在内自身毒素值积累加快，敌人【瘴毒】层数每2秒增加1层，持续4秒</t>
  </si>
  <si>
    <t>封存着万仙门主兰鸩身纳万蛊的奇毒之体，和她永不能与爱人肌肤相亲的遗憾。</t>
  </si>
  <si>
    <t>封存着万仙门主兰鸩身纳万蛊的奇毒之体，和她永不能与爱人肌肤相亲的遗憾。</t>
    <phoneticPr fontId="1" type="noConversion"/>
  </si>
  <si>
    <t>瘴煞</t>
    <phoneticPr fontId="1" type="noConversion"/>
  </si>
  <si>
    <t>毒爆附带1层【瘴毒】效果，叠加至6层触发范围爆炸</t>
    <phoneticPr fontId="1" type="noConversion"/>
  </si>
  <si>
    <t>蚀骨春</t>
  </si>
  <si>
    <t>对敌人施加【瘴毒】时，自身获得25%攻击力加成，持续18秒</t>
    <phoneticPr fontId="1" type="noConversion"/>
  </si>
  <si>
    <t>自幼被炼作毒人的经历，是兰鸩登上聚窟的凭靠，却亦是她挥之不去的噩梦。</t>
  </si>
  <si>
    <t>灼烧</t>
    <phoneticPr fontId="1" type="noConversion"/>
  </si>
  <si>
    <t>焚燃</t>
    <phoneticPr fontId="1" type="noConversion"/>
  </si>
  <si>
    <t>触发【水火相激】时会使自身灼烧，同时攻击力提升25%，持续10秒</t>
    <phoneticPr fontId="1" type="noConversion"/>
  </si>
  <si>
    <t>辟水剑吴观潮和红鸾季鸢的魂元，他们水火合璧默契无间，但也为彼此所伤</t>
    <phoneticPr fontId="1" type="noConversion"/>
  </si>
  <si>
    <t>烈烬</t>
    <phoneticPr fontId="1" type="noConversion"/>
  </si>
  <si>
    <t>受到灼烧伤害达到护甲与体力上限总和10%后，下次近战武器打击命中时会释放烈焰冲击，对敌人造成灼烧，并重置积攒进度</t>
    <phoneticPr fontId="1" type="noConversion"/>
  </si>
  <si>
    <t>鬼火刀季盛洪的魂元，其中封存的那神出鬼没的火灵真气，正是季家跻身名门的第一块敲门砖</t>
    <phoneticPr fontId="1" type="noConversion"/>
  </si>
  <si>
    <t>焚天术</t>
    <phoneticPr fontId="1" type="noConversion"/>
  </si>
  <si>
    <t>对敌人造成的【灼伤】伤害累计达到攻击力5000%时，下次打击会根据附近敌人的数量生成至多3道炎柱攻击敌人。炎柱数量越少，造成伤害越高</t>
    <phoneticPr fontId="1" type="noConversion"/>
  </si>
  <si>
    <t>鬼火刀季盛洪的绝学，操纵火灵真气凝成炎柱，烈火焚天</t>
    <phoneticPr fontId="1" type="noConversion"/>
  </si>
  <si>
    <t>焚云斩</t>
    <phoneticPr fontId="1" type="noConversion"/>
  </si>
  <si>
    <t>蓄力近战攻击命中敌人会造成灼烧</t>
    <phoneticPr fontId="1" type="noConversion"/>
  </si>
  <si>
    <t>惊蛰</t>
    <phoneticPr fontId="1" type="noConversion"/>
  </si>
  <si>
    <t>召雷剑</t>
    <phoneticPr fontId="1" type="noConversion"/>
  </si>
  <si>
    <t>非蓄力近战攻击时命中敌人会引发落雷</t>
    <phoneticPr fontId="1" type="noConversion"/>
  </si>
  <si>
    <t>三百年前，无极帝国的炼气士东方震以引雷之术横行聚窟洲，最后他败于苍狼王之手</t>
    <phoneticPr fontId="1" type="noConversion"/>
  </si>
  <si>
    <t>蓄雷剑</t>
    <phoneticPr fontId="1" type="noConversion"/>
  </si>
  <si>
    <t>蓄力近战攻击时命中敌人会引发落雷</t>
    <phoneticPr fontId="1" type="noConversion"/>
  </si>
  <si>
    <t>玄雷术</t>
    <phoneticPr fontId="1" type="noConversion"/>
  </si>
  <si>
    <t>魂玉词条一览</t>
    <phoneticPr fontId="1" type="noConversion"/>
  </si>
  <si>
    <t>常用魂玉描述和掉落</t>
    <phoneticPr fontId="1" type="noConversion"/>
  </si>
  <si>
    <t>使用技能或奥义时将对最近的一名敌人引发一道高伤害落雷</t>
    <phoneticPr fontId="1" type="noConversion"/>
  </si>
  <si>
    <t>驭电术</t>
    <phoneticPr fontId="1" type="noConversion"/>
  </si>
  <si>
    <t>攻击会使敌人在3秒后受到落雷打击，该打击命中后会使自身攻击力提高15%，持续5秒</t>
    <phoneticPr fontId="1" type="noConversion"/>
  </si>
  <si>
    <t>疗愈劲</t>
    <phoneticPr fontId="1" type="noConversion"/>
  </si>
  <si>
    <t>获得回复效果时，攻击力提升20%，持续4秒</t>
  </si>
  <si>
    <t>通用攻击</t>
    <phoneticPr fontId="1" type="noConversion"/>
  </si>
  <si>
    <t>铠枪术</t>
    <phoneticPr fontId="1" type="noConversion"/>
  </si>
  <si>
    <t>每隔5秒，下一次近战攻击额外附带大范围打击，造成自身护甲最大值70%的伤害</t>
    <phoneticPr fontId="1" type="noConversion"/>
  </si>
  <si>
    <t>无极枪术师霍阳将精元注入铠甲之内，此后，甲胄好似拥有灵性般助他屡战屡胜。</t>
    <phoneticPr fontId="1" type="noConversion"/>
  </si>
  <si>
    <t>反噬</t>
    <phoneticPr fontId="1" type="noConversion"/>
  </si>
  <si>
    <t>攻击力提升20%，造成伤害时会受到反噬伤害，该伤害不会致命</t>
    <phoneticPr fontId="1" type="noConversion"/>
  </si>
  <si>
    <t>相传曾有一门伤人伤己的武学在无极帝国的江湖上掀起阵阵腥风，谁曾想到，创下这门功法的掌门人竟然殒命于聚窟洲上</t>
    <phoneticPr fontId="1" type="noConversion"/>
  </si>
  <si>
    <t>使用武备匣后8秒内，伤害提升15%</t>
  </si>
  <si>
    <t>利刃</t>
    <phoneticPr fontId="1" type="noConversion"/>
  </si>
  <si>
    <t>月轮国炼金师阿利娅曾以炼金术强化武备匣，赋予武器更强的威力</t>
  </si>
  <si>
    <t>游龙步</t>
    <phoneticPr fontId="1" type="noConversion"/>
  </si>
  <si>
    <t>移动</t>
    <phoneticPr fontId="1" type="noConversion"/>
  </si>
  <si>
    <t>蹈海神龙崔海宁的魂元，封印着他信手聚浪的异禀，与身囿雾海的不甘</t>
    <phoneticPr fontId="1" type="noConversion"/>
  </si>
  <si>
    <t>召雷术</t>
    <phoneticPr fontId="1" type="noConversion"/>
  </si>
  <si>
    <t>闪避后0.5秒，在之前位置降下雷击。该效果在攻击或受击后15秒内才会触发
（无法同时装备魂玉：“落冰术”和“游龙步”）</t>
    <phoneticPr fontId="1" type="noConversion"/>
  </si>
  <si>
    <t>隐族元教玄天师的绝学，在信步之间埋下阴阳二气，勾引天雷</t>
    <phoneticPr fontId="1" type="noConversion"/>
  </si>
  <si>
    <t>落冰术</t>
    <phoneticPr fontId="1" type="noConversion"/>
  </si>
  <si>
    <t>每次闪避，在原地落下一道附加霜冻伤害的冰柱，但同时增长自身霜冻值，御冰值越高，增长的霜冻值越少（无法同时装备魂玉：“召雷术”和“游龙步”）</t>
    <phoneticPr fontId="1" type="noConversion"/>
  </si>
  <si>
    <t>闪避后0.5秒，在之前位置掀起浪涛，命中敌人会造成水浸，该效果在攻击或受击后15秒内才会触发（无法同时装备魂玉：“召雷术”和“落冰术”）</t>
    <phoneticPr fontId="1" type="noConversion"/>
  </si>
  <si>
    <t>隐族元教玄天师的绝学，在信步之间埋下寒冰真气，凝结成冰锥伤人</t>
    <phoneticPr fontId="1" type="noConversion"/>
  </si>
  <si>
    <t>四象</t>
    <phoneticPr fontId="1" type="noConversion"/>
  </si>
  <si>
    <t>四象·猛火</t>
    <phoneticPr fontId="1" type="noConversion"/>
  </si>
  <si>
    <t>近战攻击造成伤害或者触发四象可以积攒四象槽。四象触发成功时，若四象槽满，则会释放火焰爆炸，对敌人造成灼烧，并消耗全部四象槽
（无法同时装配魂玉：“四象·弥冰”）</t>
    <phoneticPr fontId="1" type="noConversion"/>
  </si>
  <si>
    <t>四象之力经由通教宇氏一脉的改进，与火灵真气融会贯通</t>
    <phoneticPr fontId="1" type="noConversion"/>
  </si>
  <si>
    <t>四象·破罡</t>
    <phoneticPr fontId="1" type="noConversion"/>
  </si>
  <si>
    <t>振刀追击将会消耗武器耐久值，同时该次振刀追击对罡气的伤害增加；四象触发成功将会回复武器耐久值，并在10秒内提升自身25%攻击</t>
    <phoneticPr fontId="1" type="noConversion"/>
  </si>
  <si>
    <t>四象之力经由通教天狼一脉的改进，变得更具威力</t>
    <phoneticPr fontId="1" type="noConversion"/>
  </si>
  <si>
    <t>四象·疾凝</t>
    <phoneticPr fontId="1" type="noConversion"/>
  </si>
  <si>
    <t>触发四象时，15秒内攻击力提升20%，期间所有打击造成的霜冻与电击伤害提高40%</t>
    <phoneticPr fontId="1" type="noConversion"/>
  </si>
  <si>
    <t>隐族通教善用神兽之力，而四象之力便随着通教的传承，流传了下来</t>
    <phoneticPr fontId="1" type="noConversion"/>
  </si>
  <si>
    <t>【黄沙百炼·噩梦】、【如如不动·噩梦】、
【灵墟界·噩梦-传奇】、巅峰秘境】</t>
    <phoneticPr fontId="1" type="noConversion"/>
  </si>
  <si>
    <t>【无忧谷惊变·困难】、【无忧谷惊变·噩梦】、
【灵墟界·噩梦-传奇】、【巅峰秘境】</t>
    <phoneticPr fontId="1" type="noConversion"/>
  </si>
  <si>
    <t>【雪满弓刀·噩梦】、【灵墟界·噩梦-传奇】、
【巅峰秘境】</t>
    <phoneticPr fontId="1" type="noConversion"/>
  </si>
  <si>
    <t>【瘴云吞吐·噩梦】、【灵墟界·噩梦-传奇】、
【巅峰秘境】</t>
    <phoneticPr fontId="1" type="noConversion"/>
  </si>
  <si>
    <t>【静水流深·噩梦】、【灵墟界·噩梦-传奇】、
【巅峰秘境】</t>
    <phoneticPr fontId="1" type="noConversion"/>
  </si>
  <si>
    <t>【鸿溟之难·噩梦】、【灵墟界·噩梦-传奇】、
【巅峰秘境】</t>
    <phoneticPr fontId="1" type="noConversion"/>
  </si>
  <si>
    <t>【静水流深·困难】、【静水流深·噩梦】、
【灵墟界·噩梦-传奇】、【巅峰秘境】</t>
    <phoneticPr fontId="1" type="noConversion"/>
  </si>
  <si>
    <t>【瘴云吞吐·困难】、【瘴云吞吐·噩梦】、
【灵墟界·噩梦-传奇】、【巅峰秘境】</t>
    <phoneticPr fontId="1" type="noConversion"/>
  </si>
  <si>
    <t>【木已成舟·噩梦】、【灵墟界·噩梦-传奇】、
【巅峰秘境】</t>
    <phoneticPr fontId="1" type="noConversion"/>
  </si>
  <si>
    <t>【草木知威·噩梦】、【灵墟界·噩梦-传奇】、
【巅峰秘境】</t>
    <phoneticPr fontId="1" type="noConversion"/>
  </si>
  <si>
    <t>【无忧谷惊变·噩梦】、【灵墟界·噩梦-传奇】、
【巅峰秘境】</t>
    <phoneticPr fontId="1" type="noConversion"/>
  </si>
  <si>
    <t>【无忧谷惊变·噩梦】、【征神令1级-秘藏】、
【灵墟界·噩梦-传奇】、【巅峰秘境】</t>
    <phoneticPr fontId="1" type="noConversion"/>
  </si>
  <si>
    <t xml:space="preserve">【通用掉落】、【巅峰秘境】
【落日余烬·普通-首通奖励】、【灵墟界·噩梦-传奇】、
</t>
    <phoneticPr fontId="1" type="noConversion"/>
  </si>
  <si>
    <t>【万象降临·噩梦】、【如如不动·噩梦】、
【灵墟界·噩梦-传奇】、【黄玉秘境】、
【巅峰秘境】</t>
    <phoneticPr fontId="1" type="noConversion"/>
  </si>
  <si>
    <t>【一夫当关·噩梦】、【灵墟界·噩梦-传奇】、
【黄玉秘境】、【巅峰秘境】</t>
    <phoneticPr fontId="1" type="noConversion"/>
  </si>
  <si>
    <t>【灵墟界·噩梦-传奇】、【黄玉秘境】、
【巅峰秘境】</t>
    <phoneticPr fontId="1" type="noConversion"/>
  </si>
  <si>
    <t>【通用掉落】、【灵墟界·噩梦-传奇】、
【巅峰秘境】</t>
    <phoneticPr fontId="1" type="noConversion"/>
  </si>
  <si>
    <t>【通用掉落】、【万象降临·普通-首通奖励】、
【灵墟界·噩梦-传奇】、【巅峰秘境】</t>
    <phoneticPr fontId="1" type="noConversion"/>
  </si>
  <si>
    <t>【雪满弓刀·困难】、【雪满弓刀·噩梦】、
【灵墟界·噩梦-传奇】、【巅峰秘境】</t>
    <phoneticPr fontId="1" type="noConversion"/>
  </si>
  <si>
    <t>近战攻击造成伤害或者触发四象可以积攒四象槽。四象触发成功时。若四象槽满，则会释放寒冰冲击，并消耗全部四象槽
（无法同时装配魂玉：“四象·猛火”）</t>
    <phoneticPr fontId="1" type="noConversion"/>
  </si>
  <si>
    <t>四象·弥冰</t>
    <phoneticPr fontId="1" type="noConversion"/>
  </si>
  <si>
    <t>通教贤者青女苦心钻研四象之力，终将其与寒冰真气融会贯通</t>
    <phoneticPr fontId="1" type="noConversion"/>
  </si>
  <si>
    <t>四象·燃刃</t>
    <phoneticPr fontId="1" type="noConversion"/>
  </si>
  <si>
    <t>触发四象时，会使下次武器打击附加灼烧</t>
    <phoneticPr fontId="1" type="noConversion"/>
  </si>
  <si>
    <t>防御</t>
    <phoneticPr fontId="1" type="noConversion"/>
  </si>
  <si>
    <t>元素通用防御</t>
    <phoneticPr fontId="1" type="noConversion"/>
  </si>
  <si>
    <t>通用防御</t>
    <phoneticPr fontId="1" type="noConversion"/>
  </si>
  <si>
    <t>振天雷</t>
    <phoneticPr fontId="1" type="noConversion"/>
  </si>
  <si>
    <t>天雷可被振刀</t>
    <phoneticPr fontId="1" type="noConversion"/>
  </si>
  <si>
    <t>铜皮</t>
    <phoneticPr fontId="1" type="noConversion"/>
  </si>
  <si>
    <t>失去护甲，同时体力上限提升60%（无法同时装配魂玉：“坚甲”）</t>
    <phoneticPr fontId="1" type="noConversion"/>
  </si>
  <si>
    <t>这个魂玉封印着的，是月轮国炼金师阿利娅的能力，她不善搏斗，故而发明了一种能够提升体力的药水</t>
    <phoneticPr fontId="1" type="noConversion"/>
  </si>
  <si>
    <t>【如如不动·噩梦】、【灵墟界·困难-传奇】、
【巅峰秘境】</t>
    <phoneticPr fontId="1" type="noConversion"/>
  </si>
  <si>
    <t>抗雷术</t>
    <phoneticPr fontId="1" type="noConversion"/>
  </si>
  <si>
    <t>己方电击值满时，天雷不再造成硬直，但是自身电击值累积上限减少</t>
    <phoneticPr fontId="1" type="noConversion"/>
  </si>
  <si>
    <t>“雷神”列缺先生擅御电，也精通抗雷之术</t>
    <phoneticPr fontId="1" type="noConversion"/>
  </si>
  <si>
    <t xml:space="preserve">【其利断金·噩梦】、【黄玉秘境】、
【灵墟界·噩梦-传奇】、【巅峰秘境】
【征神令1级-秘藏-启程魂玉礼-驾驭天雷魂玉套装】、
</t>
    <phoneticPr fontId="1" type="noConversion"/>
  </si>
  <si>
    <t>【一夫当关·噩梦】、
【征神令1级-秘藏-启程魂玉礼-驾驭天雷魂玉套装】、
【灵墟界·困难-传奇】、【巅峰秘境】</t>
    <phoneticPr fontId="1" type="noConversion"/>
  </si>
  <si>
    <t>【其利断金·噩梦】、【黄玉秘境】、
【灵墟界·噩梦-传奇】、【巅峰秘境】
【征神令1级-秘藏-启程魂玉礼-驾驭天雷魂玉套装】、</t>
    <phoneticPr fontId="1" type="noConversion"/>
  </si>
  <si>
    <t>祛毒</t>
    <phoneticPr fontId="1" type="noConversion"/>
  </si>
  <si>
    <t>自身【瘴毒】时，使用平纵击终结技、破罡或四象武技清除自身【瘴毒】并对敌方施加2层【瘴毒】</t>
    <phoneticPr fontId="1" type="noConversion"/>
  </si>
  <si>
    <t>【地心巨影·噩梦】、【灵墟界·噩梦-传奇】、
【巅峰秘境】</t>
    <phoneticPr fontId="1" type="noConversion"/>
  </si>
  <si>
    <t>破冰</t>
    <phoneticPr fontId="1" type="noConversion"/>
  </si>
  <si>
    <t>振刀成功时，大幅度降低自身霜冻值</t>
    <phoneticPr fontId="1" type="noConversion"/>
  </si>
  <si>
    <r>
      <rPr>
        <sz val="18"/>
        <color theme="1"/>
        <rFont val="等线"/>
        <family val="3"/>
        <charset val="134"/>
        <scheme val="minor"/>
      </rPr>
      <t xml:space="preserve">一、系统设计的底层逻辑：多维收益的差异化定位
</t>
    </r>
    <r>
      <rPr>
        <sz val="11"/>
        <color theme="1"/>
        <rFont val="等线"/>
        <family val="2"/>
        <scheme val="minor"/>
      </rPr>
      <t xml:space="preserve">
</t>
    </r>
    <r>
      <rPr>
        <sz val="14"/>
        <color theme="1"/>
        <rFont val="等线"/>
        <family val="3"/>
        <charset val="134"/>
        <scheme val="minor"/>
      </rPr>
      <t xml:space="preserve">1.1 稀有词条的核心价值：玩法质变与流派定义
</t>
    </r>
    <r>
      <rPr>
        <sz val="11"/>
        <color theme="1"/>
        <rFont val="等线"/>
        <family val="2"/>
        <scheme val="minor"/>
      </rPr>
      <t xml:space="preserve">（1）化气与火正的机制重构性
化气（25%技能冷却缩减）通过缩短技能循环周期，直接影响角色技能释放频率，本质是输出模式从"爆发-真空期"向持续高频输出转化。配合元素触发条件，要求玩家在技能发动-触发元素伤害-元素状态管理上建立新操作逻辑。
火正（3级灼烧）则通过振刀机制绑定近战伤害附加，实现了防御动作与进攻收益的强关联，推动"振刀-灼烧-连招"的Combo链设计。3级灼烧的阈值设定既避免低阶效果稀释价值，又为后续扩展预留空间。
（2）合道的数值杠杆效应
副属性50%加成的设计本质是建立词条间的乘数关系。例如当基础攻击词条为4%时，合道可将其提升至6%，在边际效应显著的后期环境中，该词条成为突破线性成长的关键。这种设计既控制基础词条数值膨胀，又通过稀有词条创造非对称优势。
</t>
    </r>
    <r>
      <rPr>
        <sz val="16"/>
        <color theme="1"/>
        <rFont val="等线"/>
        <family val="3"/>
        <charset val="134"/>
        <scheme val="minor"/>
      </rPr>
      <t>1.2 战斗词条的属性支撑体系</t>
    </r>
    <r>
      <rPr>
        <sz val="11"/>
        <color theme="1"/>
        <rFont val="等线"/>
        <family val="2"/>
        <scheme val="minor"/>
      </rPr>
      <t xml:space="preserve">
（1）伤害乘区的精细拆分
将伤害类型细分为首领/非首领、蓄力/非蓄力、元素类型等9个独立乘区，实质是构建多维度选择的空间：
1.通用性选择：攻击力4%作为基础乘区适配全流派
2.环境特化：首领伤害5%针对PVE核心boss场景
3.操作特化：蓄力与非蓄力分流适配不同武器和武技机制，也适应高难度副本的不同异像（如降低蓄力伤害，增加非蓄力伤害等）
（2）防御属性的策略取舍
体力15%与护甲200的差异化设计（百分比vs固定值）形成生存策略双轴：
1.新手可以通过护甲值输出伤害的魂玉（恺枪术），配合魂玉增加生存同时能增加输出迅速上手游戏。
2.魂玉铜皮的独特机制（失去护甲增加60%体力上限）配合体力的百分比机制有独特效果。
</t>
    </r>
    <r>
      <rPr>
        <sz val="14"/>
        <color theme="1"/>
        <rFont val="等线"/>
        <family val="3"/>
        <charset val="134"/>
        <scheme val="minor"/>
      </rPr>
      <t>1.3 效果词条的功能性补充</t>
    </r>
    <r>
      <rPr>
        <sz val="11"/>
        <color theme="1"/>
        <rFont val="等线"/>
        <family val="2"/>
        <scheme val="minor"/>
      </rPr>
      <t xml:space="preserve">
（1）资源循环系统构建</t>
    </r>
    <r>
      <rPr>
        <sz val="11"/>
        <color rgb="FFFF0000"/>
        <rFont val="等线"/>
        <family val="3"/>
        <charset val="134"/>
        <scheme val="minor"/>
      </rPr>
      <t>（在版本更新中已经无法使用）</t>
    </r>
    <r>
      <rPr>
        <sz val="11"/>
        <color theme="1"/>
        <rFont val="等线"/>
        <family val="2"/>
        <scheme val="minor"/>
      </rPr>
      <t xml:space="preserve">
怒气回复（40%）与伤害怒气转换（7%）形成闭环：
高频攻击→快速积怒→技能释放→触发化气冷却缩减→再次攻击的正向反馈循环。数值设计上转换率（7%）低于直接回复（40%），避免纯普攻流派过度强势。
（2）操作辅助的隐性增强（和pvp一样的数值，在pve中鸡肋无用）
飞索距离5%与速度8.3%的微小增幅，实质是通过操作空间扩展提升战斗流畅度。5%的距离阈值确保基础移动策略不变，但关键场景可跨越地形障碍，属于体验优化型设计。
</t>
    </r>
    <r>
      <rPr>
        <sz val="18"/>
        <color theme="1"/>
        <rFont val="等线"/>
        <family val="3"/>
        <charset val="134"/>
        <scheme val="minor"/>
      </rPr>
      <t>二、战斗体验的层次化构建</t>
    </r>
    <r>
      <rPr>
        <sz val="11"/>
        <color theme="1"/>
        <rFont val="等线"/>
        <family val="2"/>
        <scheme val="minor"/>
      </rPr>
      <t xml:space="preserve">
</t>
    </r>
    <r>
      <rPr>
        <sz val="14"/>
        <color theme="1"/>
        <rFont val="等线"/>
        <family val="3"/>
        <charset val="134"/>
        <scheme val="minor"/>
      </rPr>
      <t xml:space="preserve">2.1 流派多样性的底层支撑
</t>
    </r>
    <r>
      <rPr>
        <sz val="11"/>
        <color theme="1"/>
        <rFont val="等线"/>
        <family val="2"/>
        <scheme val="minor"/>
      </rPr>
      <t xml:space="preserve">（1）四象灼烧流的典型配置：
火正（核心机制）+体力（配合潜能失去体力增加灼烧伤害）+四象/振刀回复（容错提升），形成"振刀/四象触发-持续灼烧-高生存"的战术三角。15%体力加成转化为搞伤害，与200点回复的数值配合，确保在操作下的高难度副本仍保持安全血线。
（2）元素速攻流的数值协同：
化气（冷却缩减）+天雷伤害30%+攻击4%，通过缩短技能间隔实现元素伤害的堆叠效率最大化。
</t>
    </r>
    <r>
      <rPr>
        <sz val="14"/>
        <color theme="1"/>
        <rFont val="等线"/>
        <family val="3"/>
        <charset val="134"/>
        <scheme val="minor"/>
      </rPr>
      <t>2.2 战术深度的动态平衡</t>
    </r>
    <r>
      <rPr>
        <sz val="11"/>
        <color theme="1"/>
        <rFont val="等线"/>
        <family val="2"/>
        <scheme val="minor"/>
      </rPr>
      <t xml:space="preserve">
（1）风险回报机制的数值映射：
振刀回复200的设计使高风险动作（振刀失败惩罚）与高收益（灼烧触发+即时回复）形成对冲。按首领单次攻击平均500伤害计算，200回复相当于40%伤害减免，激励玩家主动采取高风险策略。
（2）想要获得金色品质魂玉，只能通过难度较高的噩梦关卡或者高难度的巅峰秘境和噩梦/传奇灵虚界。
三、养成路径的阶梯式引导
3.1 成长阶段的渐进设计
（1）开荒期（0-20小时）：
蓄力伤害/非蓄力伤害 4%作为过渡词条，因其普适性强且获取难度低。4%加成可增加几十-一百多伤害，显著增加开荒效率。
（2）中期（20-60小时）：
元素伤害30%的质变效应开始显现。通过潜能系统控制主要流派为三大元素（冰爆天雷毒爆），引导玩家去洗练元素伤害词条。
（3）后期（60+小时）：
合道词条的50%副属性加成产生指数效应。假设玩家已拥有攻击4%+首领5%+天雷30%，合道可额外提供(4%+5%)×50%=4.5%等效攻击和15%等效元素，使总加成就绪突破线性成长曲线。
3.2 资源投放的调控策略
（1）稀有词条的获取控制：
通过&lt;0.1%的掉落概率和保底150机制，确保平均获取周期＞20小时。化气与火正的互斥设计（没有魂玉同时适合化气和火正）延长全流派体验周期，预估单赛季完整成型双流派需150+小时，新手需250+小时。
</t>
    </r>
    <phoneticPr fontId="1" type="noConversion"/>
  </si>
  <si>
    <t>remark：魂玉格子一共六个，后期主要流派大致如下。魂玉元素/灵莲流派，攻击类型中元素魂玉+元素防御魂玉+（灵莲类型魂玉）构成冰爆/天雷/毒爆元素或者灵莲；灼烧流派：惊蛰+四象魂玉；水火流派：灼烧+四象魂玉+游龙步（不带焚天术）+铜皮（体力转化为灼烧潜能存在的情况下）；12火正蒸发雷：振天雷+掣电术+铜皮+游龙步+焚燃+玄雷术/抗雷术（词条4个3级火正）。</t>
    <phoneticPr fontId="1" type="noConversion"/>
  </si>
  <si>
    <t>庇护</t>
  </si>
  <si>
    <t>断秋风</t>
  </si>
  <si>
    <t>白牙断风斩</t>
  </si>
  <si>
    <t>苍牙（平击）</t>
  </si>
  <si>
    <t>奔跑平击</t>
  </si>
  <si>
    <t>平击四段</t>
  </si>
  <si>
    <t>纵击四段</t>
  </si>
  <si>
    <t>惊雷一闪（平击）</t>
  </si>
  <si>
    <t>惊雷一闪（纵击）</t>
  </si>
  <si>
    <t>横百裂斩（一段蓄力）</t>
  </si>
  <si>
    <t>横百裂斩（二段蓄力）</t>
  </si>
  <si>
    <t>纵百裂斩（一段蓄力）</t>
  </si>
  <si>
    <t>纵百裂斩（二段蓄力）</t>
  </si>
  <si>
    <t>噬魂斩（横）</t>
  </si>
  <si>
    <t>噬魂斩（纵）</t>
  </si>
  <si>
    <t>横百裂斩·元素（一段蓄力）</t>
    <phoneticPr fontId="1" type="noConversion"/>
  </si>
  <si>
    <t>横百裂斩·元素（二段蓄力）</t>
    <phoneticPr fontId="1" type="noConversion"/>
  </si>
  <si>
    <t>纵百裂斩·元素（一段蓄力）</t>
    <phoneticPr fontId="1" type="noConversion"/>
  </si>
  <si>
    <t>纵百裂斩·元素（二段蓄力）</t>
    <phoneticPr fontId="1" type="noConversion"/>
  </si>
  <si>
    <t>remark：轻击蓄力【噬魂斩】每段伤害系数1.1，总伤害系数由12.1。</t>
    <phoneticPr fontId="1" type="noConversion"/>
  </si>
  <si>
    <t>长剑</t>
    <phoneticPr fontId="1" type="noConversion"/>
  </si>
  <si>
    <t>胡桃</t>
    <phoneticPr fontId="1" type="noConversion"/>
  </si>
  <si>
    <t>太刀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</si>
</sst>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等线"/>
      <family val="2"/>
      <scheme val="minor"/>
    </font>
    <font>
      <sz val="9"/>
      <name val="等线"/>
      <family val="3"/>
      <charset val="134"/>
      <scheme val="minor"/>
    </font>
    <font>
      <sz val="11"/>
      <color theme="1"/>
      <name val="等线"/>
      <family val="3"/>
      <charset val="134"/>
      <scheme val="minor"/>
    </font>
    <font>
      <sz val="20"/>
      <color theme="1"/>
      <name val="等线"/>
      <family val="3"/>
      <charset val="134"/>
      <scheme val="minor"/>
    </font>
    <font>
      <sz val="14"/>
      <color theme="1"/>
      <name val="等线"/>
      <family val="3"/>
      <charset val="134"/>
      <scheme val="minor"/>
    </font>
    <font>
      <sz val="14"/>
      <color theme="1"/>
      <name val="仿宋"/>
      <family val="3"/>
      <charset val="134"/>
    </font>
    <font>
      <sz val="14"/>
      <color theme="1"/>
      <name val="仿宋"/>
      <family val="3"/>
      <charset val="134"/>
    </font>
    <font>
      <sz val="11"/>
      <color theme="1"/>
      <name val="仿宋"/>
      <family val="3"/>
      <charset val="134"/>
    </font>
    <font>
      <sz val="20"/>
      <color theme="1"/>
      <name val="仿宋"/>
      <family val="3"/>
      <charset val="134"/>
    </font>
    <font>
      <sz val="16"/>
      <color theme="1"/>
      <name val="等线"/>
      <family val="3"/>
      <charset val="134"/>
      <scheme val="minor"/>
    </font>
    <font>
      <sz val="18"/>
      <color theme="1"/>
      <name val="等线"/>
      <family val="3"/>
      <charset val="134"/>
      <scheme val="minor"/>
    </font>
    <font>
      <sz val="11"/>
      <color rgb="FFFF0000"/>
      <name val="等线"/>
      <family val="3"/>
      <charset val="134"/>
      <scheme val="minor"/>
    </font>
    <font>
      <sz val="14"/>
      <color theme="0"/>
      <name val="等线"/>
      <family val="3"/>
      <charset val="134"/>
      <scheme val="minor"/>
    </font>
    <font>
      <b/>
      <sz val="11"/>
      <color rgb="FF000000"/>
      <name val="微软雅黑"/>
      <family val="2"/>
      <charset val="134"/>
    </font>
    <font>
      <sz val="11"/>
      <color rgb="FF000000"/>
      <name val="微软雅黑"/>
      <family val="2"/>
      <charset val="134"/>
    </font>
    <font>
      <sz val="11"/>
      <color rgb="FFFFFFFF"/>
      <name val="微软雅黑"/>
      <family val="2"/>
      <charset val="134"/>
    </font>
    <font>
      <sz val="11"/>
      <name val="微软雅黑"/>
      <family val="2"/>
      <charset val="134"/>
    </font>
    <font>
      <sz val="12"/>
      <color theme="1"/>
      <name val="等线"/>
      <family val="3"/>
      <charset val="134"/>
      <scheme val="minor"/>
    </font>
    <font>
      <sz val="12"/>
      <color theme="1"/>
      <name val="等线"/>
      <family val="3"/>
      <charset val="134"/>
    </font>
    <font>
      <sz val="12"/>
      <color theme="7" tint="-0.249977111117893"/>
      <name val="等线"/>
      <family val="3"/>
      <charset val="134"/>
    </font>
    <font>
      <sz val="12"/>
      <color rgb="FF7030A0"/>
      <name val="等线"/>
      <family val="3"/>
      <charset val="134"/>
    </font>
    <font>
      <i/>
      <sz val="12"/>
      <color theme="1"/>
      <name val="仿宋"/>
      <family val="3"/>
      <charset val="134"/>
    </font>
  </fonts>
  <fills count="9">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theme="7"/>
        <bgColor indexed="64"/>
      </patternFill>
    </fill>
    <fill>
      <patternFill patternType="solid">
        <fgColor rgb="FF810FC1"/>
        <bgColor indexed="64"/>
      </patternFill>
    </fill>
    <fill>
      <patternFill patternType="solid">
        <fgColor rgb="FFC00000"/>
        <bgColor indexed="64"/>
      </patternFill>
    </fill>
    <fill>
      <patternFill patternType="solid">
        <fgColor theme="0"/>
        <bgColor indexed="64"/>
      </patternFill>
    </fill>
    <fill>
      <patternFill patternType="solid">
        <fgColor rgb="FFFFFFFF"/>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style="thin">
        <color rgb="FF000000"/>
      </right>
      <top/>
      <bottom style="thin">
        <color rgb="FF000000"/>
      </bottom>
      <diagonal/>
    </border>
  </borders>
  <cellStyleXfs count="1">
    <xf numFmtId="0" fontId="0" fillId="0" borderId="0"/>
  </cellStyleXfs>
  <cellXfs count="90">
    <xf numFmtId="0" fontId="0" fillId="0" borderId="0" xfId="0"/>
    <xf numFmtId="0" fontId="0" fillId="0" borderId="0" xfId="0" applyAlignment="1"/>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0" fillId="0" borderId="2" xfId="0" applyBorder="1" applyAlignment="1">
      <alignment horizontal="center" vertical="center"/>
    </xf>
    <xf numFmtId="0" fontId="12" fillId="5" borderId="2" xfId="0" applyFont="1" applyFill="1" applyBorder="1" applyAlignment="1">
      <alignment horizontal="center" vertical="center"/>
    </xf>
    <xf numFmtId="0" fontId="12" fillId="4" borderId="2" xfId="0" applyFont="1" applyFill="1" applyBorder="1" applyAlignment="1">
      <alignment horizontal="center" vertical="center"/>
    </xf>
    <xf numFmtId="0" fontId="12" fillId="3" borderId="2" xfId="0" applyFont="1" applyFill="1" applyBorder="1" applyAlignment="1">
      <alignment horizontal="center" vertical="center"/>
    </xf>
    <xf numFmtId="0" fontId="4" fillId="0" borderId="2" xfId="0" applyFont="1" applyBorder="1" applyAlignment="1">
      <alignment horizontal="center" vertical="center"/>
    </xf>
    <xf numFmtId="0" fontId="9" fillId="0" borderId="0" xfId="0" applyFont="1"/>
    <xf numFmtId="0" fontId="9" fillId="0" borderId="0" xfId="0" applyFont="1" applyAlignment="1">
      <alignment horizontal="center" vertical="center"/>
    </xf>
    <xf numFmtId="0" fontId="13" fillId="0" borderId="5" xfId="0" applyFont="1" applyBorder="1" applyAlignment="1">
      <alignment horizontal="center" vertical="center"/>
    </xf>
    <xf numFmtId="0" fontId="14" fillId="0" borderId="5" xfId="0" applyFont="1" applyBorder="1" applyAlignment="1">
      <alignment vertical="center"/>
    </xf>
    <xf numFmtId="0" fontId="9" fillId="0" borderId="2" xfId="0" applyFont="1" applyBorder="1" applyAlignment="1">
      <alignment horizontal="center" vertical="center"/>
    </xf>
    <xf numFmtId="0" fontId="14" fillId="0" borderId="5" xfId="0" applyFont="1" applyBorder="1" applyAlignment="1">
      <alignment horizontal="center" vertical="center"/>
    </xf>
    <xf numFmtId="10" fontId="14" fillId="0" borderId="5" xfId="0" applyNumberFormat="1" applyFont="1" applyBorder="1" applyAlignment="1">
      <alignment vertical="center"/>
    </xf>
    <xf numFmtId="0" fontId="14" fillId="0" borderId="6" xfId="0" applyFont="1" applyBorder="1" applyAlignment="1">
      <alignment horizontal="center" vertical="center"/>
    </xf>
    <xf numFmtId="0" fontId="14" fillId="0" borderId="8" xfId="0" applyFont="1" applyBorder="1" applyAlignment="1">
      <alignment vertical="center"/>
    </xf>
    <xf numFmtId="0" fontId="15" fillId="6" borderId="8" xfId="0" applyFont="1" applyFill="1" applyBorder="1" applyAlignment="1">
      <alignment vertical="center"/>
    </xf>
    <xf numFmtId="0" fontId="15" fillId="6" borderId="5" xfId="0" applyFont="1" applyFill="1" applyBorder="1" applyAlignment="1">
      <alignment vertical="center"/>
    </xf>
    <xf numFmtId="0" fontId="14" fillId="0" borderId="6" xfId="0" applyFont="1" applyBorder="1" applyAlignment="1">
      <alignment vertical="center"/>
    </xf>
    <xf numFmtId="0" fontId="14" fillId="0" borderId="2" xfId="0" applyFont="1" applyBorder="1" applyAlignment="1">
      <alignment vertical="center"/>
    </xf>
    <xf numFmtId="0" fontId="14" fillId="0" borderId="2" xfId="0" applyFont="1" applyBorder="1" applyAlignment="1">
      <alignment horizontal="center" vertical="center"/>
    </xf>
    <xf numFmtId="10" fontId="14" fillId="0" borderId="6" xfId="0" applyNumberFormat="1" applyFont="1" applyBorder="1" applyAlignment="1">
      <alignment vertical="center"/>
    </xf>
    <xf numFmtId="10" fontId="14" fillId="0" borderId="2" xfId="0" applyNumberFormat="1" applyFont="1" applyBorder="1" applyAlignment="1">
      <alignment vertical="center"/>
    </xf>
    <xf numFmtId="0" fontId="15" fillId="6" borderId="2" xfId="0" applyFont="1" applyFill="1" applyBorder="1" applyAlignment="1">
      <alignment vertical="center"/>
    </xf>
    <xf numFmtId="10" fontId="14" fillId="0" borderId="6" xfId="0" applyNumberFormat="1" applyFont="1" applyBorder="1" applyAlignment="1">
      <alignment horizontal="center" vertical="center"/>
    </xf>
    <xf numFmtId="10" fontId="14" fillId="0" borderId="2" xfId="0" applyNumberFormat="1" applyFont="1" applyBorder="1" applyAlignment="1">
      <alignment horizontal="center" vertical="center"/>
    </xf>
    <xf numFmtId="0" fontId="15" fillId="6" borderId="2" xfId="0" applyFont="1" applyFill="1" applyBorder="1" applyAlignment="1">
      <alignment horizontal="center" vertical="center"/>
    </xf>
    <xf numFmtId="0" fontId="14" fillId="7" borderId="2" xfId="0" applyFont="1" applyFill="1" applyBorder="1" applyAlignment="1">
      <alignment horizontal="center" vertical="center"/>
    </xf>
    <xf numFmtId="0" fontId="14" fillId="0" borderId="4" xfId="0" applyFont="1" applyBorder="1" applyAlignment="1">
      <alignment vertical="center"/>
    </xf>
    <xf numFmtId="0" fontId="0" fillId="0" borderId="0" xfId="0" applyBorder="1"/>
    <xf numFmtId="10" fontId="14" fillId="0" borderId="0" xfId="0" applyNumberFormat="1" applyFont="1" applyBorder="1" applyAlignment="1">
      <alignment vertical="center"/>
    </xf>
    <xf numFmtId="0" fontId="0" fillId="0" borderId="0" xfId="0" applyAlignment="1">
      <alignment horizontal="left" vertical="top"/>
    </xf>
    <xf numFmtId="0" fontId="14" fillId="7" borderId="5" xfId="0" applyFont="1" applyFill="1" applyBorder="1" applyAlignment="1">
      <alignment vertical="center"/>
    </xf>
    <xf numFmtId="0" fontId="16" fillId="7" borderId="5" xfId="0" applyFont="1" applyFill="1" applyBorder="1" applyAlignment="1">
      <alignment vertical="center"/>
    </xf>
    <xf numFmtId="0" fontId="14" fillId="0" borderId="0" xfId="0" applyFont="1" applyBorder="1" applyAlignment="1">
      <alignment vertical="center"/>
    </xf>
    <xf numFmtId="0" fontId="14" fillId="7" borderId="2" xfId="0" applyFont="1" applyFill="1" applyBorder="1" applyAlignment="1">
      <alignment vertical="center"/>
    </xf>
    <xf numFmtId="0" fontId="9" fillId="0" borderId="0" xfId="0" applyFont="1" applyBorder="1" applyAlignment="1">
      <alignment horizontal="center" vertical="center"/>
    </xf>
    <xf numFmtId="0" fontId="14" fillId="2" borderId="8" xfId="0" applyFont="1" applyFill="1" applyBorder="1" applyAlignment="1">
      <alignment vertical="center"/>
    </xf>
    <xf numFmtId="0" fontId="14" fillId="8" borderId="5" xfId="0" applyFont="1" applyFill="1" applyBorder="1" applyAlignment="1">
      <alignment vertical="center"/>
    </xf>
    <xf numFmtId="9" fontId="14" fillId="8" borderId="5" xfId="0" applyNumberFormat="1" applyFont="1" applyFill="1" applyBorder="1" applyAlignment="1">
      <alignment vertical="center"/>
    </xf>
    <xf numFmtId="0" fontId="9" fillId="0" borderId="2" xfId="0" applyFont="1" applyBorder="1" applyAlignment="1">
      <alignment horizontal="center" vertical="center"/>
    </xf>
    <xf numFmtId="9" fontId="9" fillId="0" borderId="2" xfId="0" applyNumberFormat="1" applyFont="1" applyBorder="1" applyAlignment="1">
      <alignment horizontal="center" vertical="center"/>
    </xf>
    <xf numFmtId="0" fontId="14" fillId="7" borderId="8" xfId="0" applyFont="1" applyFill="1" applyBorder="1" applyAlignment="1">
      <alignment vertical="center"/>
    </xf>
    <xf numFmtId="0" fontId="13" fillId="0" borderId="0" xfId="0" applyFont="1" applyBorder="1" applyAlignment="1">
      <alignment vertical="center"/>
    </xf>
    <xf numFmtId="0" fontId="8" fillId="0" borderId="0" xfId="0" applyFon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xf>
    <xf numFmtId="0" fontId="2"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9" fillId="0" borderId="2" xfId="0" applyFont="1" applyBorder="1" applyAlignment="1">
      <alignment horizontal="center" vertical="center"/>
    </xf>
    <xf numFmtId="0" fontId="4" fillId="0" borderId="2" xfId="0" applyFont="1" applyBorder="1" applyAlignment="1">
      <alignment horizontal="center" vertical="center"/>
    </xf>
    <xf numFmtId="0" fontId="3" fillId="0" borderId="2" xfId="0" applyFont="1" applyBorder="1" applyAlignment="1">
      <alignment horizontal="center"/>
    </xf>
    <xf numFmtId="0" fontId="10" fillId="0" borderId="2" xfId="0" applyFont="1" applyBorder="1" applyAlignment="1">
      <alignment horizontal="center" vertical="center"/>
    </xf>
    <xf numFmtId="0" fontId="0" fillId="0" borderId="2" xfId="0" applyBorder="1" applyAlignment="1">
      <alignment horizontal="center" vertical="center"/>
    </xf>
    <xf numFmtId="9" fontId="4" fillId="0" borderId="2" xfId="0" applyNumberFormat="1" applyFont="1" applyBorder="1" applyAlignment="1">
      <alignment horizontal="center" vertical="center"/>
    </xf>
    <xf numFmtId="0" fontId="15" fillId="6" borderId="2" xfId="0" applyFont="1" applyFill="1" applyBorder="1" applyAlignment="1">
      <alignment horizontal="center" vertical="center"/>
    </xf>
    <xf numFmtId="0" fontId="14" fillId="0" borderId="2" xfId="0" applyFont="1" applyBorder="1" applyAlignment="1">
      <alignment horizontal="center" vertical="center"/>
    </xf>
    <xf numFmtId="0" fontId="14" fillId="0" borderId="10" xfId="0" applyFont="1" applyBorder="1" applyAlignment="1">
      <alignment horizontal="left" vertical="top"/>
    </xf>
    <xf numFmtId="0" fontId="14" fillId="0" borderId="0" xfId="0" applyFont="1" applyBorder="1" applyAlignment="1">
      <alignment horizontal="left" vertical="top"/>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14" fillId="0" borderId="0" xfId="0" applyFont="1" applyBorder="1" applyAlignment="1">
      <alignment horizontal="center" vertical="center"/>
    </xf>
    <xf numFmtId="0" fontId="14" fillId="0" borderId="1"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2" xfId="0" applyFont="1" applyBorder="1" applyAlignment="1">
      <alignment horizontal="center" vertical="center"/>
    </xf>
    <xf numFmtId="0" fontId="8" fillId="0" borderId="1" xfId="0" applyFont="1" applyBorder="1" applyAlignment="1">
      <alignment horizontal="center"/>
    </xf>
    <xf numFmtId="0" fontId="0" fillId="0" borderId="0" xfId="0" applyAlignment="1">
      <alignment vertical="top" wrapText="1"/>
    </xf>
    <xf numFmtId="0" fontId="17" fillId="0" borderId="0" xfId="0" applyFont="1" applyAlignment="1">
      <alignment horizontal="left" vertical="top" wrapText="1"/>
    </xf>
    <xf numFmtId="0" fontId="18" fillId="0" borderId="2" xfId="0" applyFont="1" applyBorder="1" applyAlignment="1">
      <alignment horizontal="center" vertical="center" wrapText="1"/>
    </xf>
    <xf numFmtId="0" fontId="18" fillId="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18" fillId="0" borderId="2" xfId="0" applyFont="1" applyBorder="1" applyAlignment="1">
      <alignment horizontal="center" vertical="center"/>
    </xf>
    <xf numFmtId="0" fontId="18" fillId="0" borderId="0" xfId="0" applyFont="1"/>
    <xf numFmtId="0" fontId="21" fillId="0" borderId="2" xfId="0" applyFont="1" applyBorder="1" applyAlignment="1">
      <alignment horizontal="center" vertical="center" wrapText="1"/>
    </xf>
    <xf numFmtId="0" fontId="21" fillId="0" borderId="0" xfId="0" applyFont="1"/>
    <xf numFmtId="0" fontId="0" fillId="0" borderId="11" xfId="0" applyBorder="1" applyAlignment="1">
      <alignment horizontal="left" vertical="top" wrapText="1"/>
    </xf>
    <xf numFmtId="0" fontId="14" fillId="0" borderId="0" xfId="0" applyFont="1" applyAlignment="1">
      <alignment horizontal="center" vertical="center"/>
    </xf>
    <xf numFmtId="0" fontId="14" fillId="0" borderId="12" xfId="0" applyFont="1" applyBorder="1" applyAlignment="1">
      <alignment horizontal="center" vertical="center"/>
    </xf>
    <xf numFmtId="10" fontId="14" fillId="0" borderId="5" xfId="0" applyNumberFormat="1" applyFont="1" applyBorder="1" applyAlignment="1">
      <alignment horizontal="center" vertical="center"/>
    </xf>
    <xf numFmtId="0" fontId="14" fillId="7" borderId="5" xfId="0" applyFont="1" applyFill="1" applyBorder="1" applyAlignment="1">
      <alignment horizontal="center" vertical="center"/>
    </xf>
    <xf numFmtId="0" fontId="14" fillId="0" borderId="0"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810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2"/>
  <sheetViews>
    <sheetView workbookViewId="0">
      <selection activeCell="A31" sqref="A31:U82"/>
    </sheetView>
  </sheetViews>
  <sheetFormatPr defaultRowHeight="14.25" x14ac:dyDescent="0.2"/>
  <cols>
    <col min="21" max="21" width="16.625" customWidth="1"/>
  </cols>
  <sheetData>
    <row r="1" spans="1:22" ht="44.25" customHeight="1" x14ac:dyDescent="0.2">
      <c r="A1" s="46" t="s">
        <v>0</v>
      </c>
      <c r="B1" s="46"/>
      <c r="C1" s="46"/>
      <c r="D1" s="46"/>
      <c r="E1" s="46"/>
      <c r="F1" s="46"/>
      <c r="G1" s="46"/>
      <c r="H1" s="46"/>
      <c r="I1" s="46"/>
      <c r="J1" s="46"/>
      <c r="K1" s="46"/>
      <c r="L1" s="46"/>
      <c r="M1" s="46"/>
      <c r="N1" s="46"/>
      <c r="O1" s="46"/>
      <c r="P1" s="46"/>
      <c r="Q1" s="46"/>
      <c r="R1" s="46"/>
      <c r="S1" s="46"/>
      <c r="T1" s="46"/>
      <c r="U1" s="46"/>
      <c r="V1" s="1"/>
    </row>
    <row r="2" spans="1:22" x14ac:dyDescent="0.2">
      <c r="A2" s="47" t="s">
        <v>74</v>
      </c>
      <c r="B2" s="48"/>
      <c r="C2" s="48"/>
      <c r="D2" s="48"/>
      <c r="E2" s="48"/>
      <c r="F2" s="48"/>
      <c r="G2" s="48"/>
      <c r="H2" s="48"/>
      <c r="I2" s="48"/>
      <c r="J2" s="48"/>
      <c r="K2" s="48"/>
      <c r="L2" s="48"/>
      <c r="M2" s="48"/>
      <c r="N2" s="48"/>
      <c r="O2" s="48"/>
      <c r="P2" s="48"/>
      <c r="Q2" s="48"/>
      <c r="R2" s="48"/>
      <c r="S2" s="48"/>
      <c r="T2" s="48"/>
      <c r="U2" s="48"/>
      <c r="V2" s="1"/>
    </row>
    <row r="3" spans="1:22" x14ac:dyDescent="0.2">
      <c r="A3" s="48"/>
      <c r="B3" s="48"/>
      <c r="C3" s="48"/>
      <c r="D3" s="48"/>
      <c r="E3" s="48"/>
      <c r="F3" s="48"/>
      <c r="G3" s="48"/>
      <c r="H3" s="48"/>
      <c r="I3" s="48"/>
      <c r="J3" s="48"/>
      <c r="K3" s="48"/>
      <c r="L3" s="48"/>
      <c r="M3" s="48"/>
      <c r="N3" s="48"/>
      <c r="O3" s="48"/>
      <c r="P3" s="48"/>
      <c r="Q3" s="48"/>
      <c r="R3" s="48"/>
      <c r="S3" s="48"/>
      <c r="T3" s="48"/>
      <c r="U3" s="48"/>
      <c r="V3" s="1"/>
    </row>
    <row r="4" spans="1:22" x14ac:dyDescent="0.2">
      <c r="A4" s="48"/>
      <c r="B4" s="48"/>
      <c r="C4" s="48"/>
      <c r="D4" s="48"/>
      <c r="E4" s="48"/>
      <c r="F4" s="48"/>
      <c r="G4" s="48"/>
      <c r="H4" s="48"/>
      <c r="I4" s="48"/>
      <c r="J4" s="48"/>
      <c r="K4" s="48"/>
      <c r="L4" s="48"/>
      <c r="M4" s="48"/>
      <c r="N4" s="48"/>
      <c r="O4" s="48"/>
      <c r="P4" s="48"/>
      <c r="Q4" s="48"/>
      <c r="R4" s="48"/>
      <c r="S4" s="48"/>
      <c r="T4" s="48"/>
      <c r="U4" s="48"/>
      <c r="V4" s="1"/>
    </row>
    <row r="5" spans="1:22" x14ac:dyDescent="0.2">
      <c r="A5" s="48"/>
      <c r="B5" s="48"/>
      <c r="C5" s="48"/>
      <c r="D5" s="48"/>
      <c r="E5" s="48"/>
      <c r="F5" s="48"/>
      <c r="G5" s="48"/>
      <c r="H5" s="48"/>
      <c r="I5" s="48"/>
      <c r="J5" s="48"/>
      <c r="K5" s="48"/>
      <c r="L5" s="48"/>
      <c r="M5" s="48"/>
      <c r="N5" s="48"/>
      <c r="O5" s="48"/>
      <c r="P5" s="48"/>
      <c r="Q5" s="48"/>
      <c r="R5" s="48"/>
      <c r="S5" s="48"/>
      <c r="T5" s="48"/>
      <c r="U5" s="48"/>
      <c r="V5" s="1"/>
    </row>
    <row r="6" spans="1:22" x14ac:dyDescent="0.2">
      <c r="A6" s="48"/>
      <c r="B6" s="48"/>
      <c r="C6" s="48"/>
      <c r="D6" s="48"/>
      <c r="E6" s="48"/>
      <c r="F6" s="48"/>
      <c r="G6" s="48"/>
      <c r="H6" s="48"/>
      <c r="I6" s="48"/>
      <c r="J6" s="48"/>
      <c r="K6" s="48"/>
      <c r="L6" s="48"/>
      <c r="M6" s="48"/>
      <c r="N6" s="48"/>
      <c r="O6" s="48"/>
      <c r="P6" s="48"/>
      <c r="Q6" s="48"/>
      <c r="R6" s="48"/>
      <c r="S6" s="48"/>
      <c r="T6" s="48"/>
      <c r="U6" s="48"/>
      <c r="V6" s="1"/>
    </row>
    <row r="7" spans="1:22" x14ac:dyDescent="0.2">
      <c r="A7" s="48"/>
      <c r="B7" s="48"/>
      <c r="C7" s="48"/>
      <c r="D7" s="48"/>
      <c r="E7" s="48"/>
      <c r="F7" s="48"/>
      <c r="G7" s="48"/>
      <c r="H7" s="48"/>
      <c r="I7" s="48"/>
      <c r="J7" s="48"/>
      <c r="K7" s="48"/>
      <c r="L7" s="48"/>
      <c r="M7" s="48"/>
      <c r="N7" s="48"/>
      <c r="O7" s="48"/>
      <c r="P7" s="48"/>
      <c r="Q7" s="48"/>
      <c r="R7" s="48"/>
      <c r="S7" s="48"/>
      <c r="T7" s="48"/>
      <c r="U7" s="48"/>
      <c r="V7" s="1"/>
    </row>
    <row r="8" spans="1:22" x14ac:dyDescent="0.2">
      <c r="A8" s="48"/>
      <c r="B8" s="48"/>
      <c r="C8" s="48"/>
      <c r="D8" s="48"/>
      <c r="E8" s="48"/>
      <c r="F8" s="48"/>
      <c r="G8" s="48"/>
      <c r="H8" s="48"/>
      <c r="I8" s="48"/>
      <c r="J8" s="48"/>
      <c r="K8" s="48"/>
      <c r="L8" s="48"/>
      <c r="M8" s="48"/>
      <c r="N8" s="48"/>
      <c r="O8" s="48"/>
      <c r="P8" s="48"/>
      <c r="Q8" s="48"/>
      <c r="R8" s="48"/>
      <c r="S8" s="48"/>
      <c r="T8" s="48"/>
      <c r="U8" s="48"/>
      <c r="V8" s="1"/>
    </row>
    <row r="9" spans="1:22" x14ac:dyDescent="0.2">
      <c r="A9" s="48"/>
      <c r="B9" s="48"/>
      <c r="C9" s="48"/>
      <c r="D9" s="48"/>
      <c r="E9" s="48"/>
      <c r="F9" s="48"/>
      <c r="G9" s="48"/>
      <c r="H9" s="48"/>
      <c r="I9" s="48"/>
      <c r="J9" s="48"/>
      <c r="K9" s="48"/>
      <c r="L9" s="48"/>
      <c r="M9" s="48"/>
      <c r="N9" s="48"/>
      <c r="O9" s="48"/>
      <c r="P9" s="48"/>
      <c r="Q9" s="48"/>
      <c r="R9" s="48"/>
      <c r="S9" s="48"/>
      <c r="T9" s="48"/>
      <c r="U9" s="48"/>
      <c r="V9" s="1"/>
    </row>
    <row r="10" spans="1:22" x14ac:dyDescent="0.2">
      <c r="A10" s="48"/>
      <c r="B10" s="48"/>
      <c r="C10" s="48"/>
      <c r="D10" s="48"/>
      <c r="E10" s="48"/>
      <c r="F10" s="48"/>
      <c r="G10" s="48"/>
      <c r="H10" s="48"/>
      <c r="I10" s="48"/>
      <c r="J10" s="48"/>
      <c r="K10" s="48"/>
      <c r="L10" s="48"/>
      <c r="M10" s="48"/>
      <c r="N10" s="48"/>
      <c r="O10" s="48"/>
      <c r="P10" s="48"/>
      <c r="Q10" s="48"/>
      <c r="R10" s="48"/>
      <c r="S10" s="48"/>
      <c r="T10" s="48"/>
      <c r="U10" s="48"/>
      <c r="V10" s="1"/>
    </row>
    <row r="11" spans="1:22" x14ac:dyDescent="0.2">
      <c r="A11" s="48"/>
      <c r="B11" s="48"/>
      <c r="C11" s="48"/>
      <c r="D11" s="48"/>
      <c r="E11" s="48"/>
      <c r="F11" s="48"/>
      <c r="G11" s="48"/>
      <c r="H11" s="48"/>
      <c r="I11" s="48"/>
      <c r="J11" s="48"/>
      <c r="K11" s="48"/>
      <c r="L11" s="48"/>
      <c r="M11" s="48"/>
      <c r="N11" s="48"/>
      <c r="O11" s="48"/>
      <c r="P11" s="48"/>
      <c r="Q11" s="48"/>
      <c r="R11" s="48"/>
      <c r="S11" s="48"/>
      <c r="T11" s="48"/>
      <c r="U11" s="48"/>
      <c r="V11" s="1"/>
    </row>
    <row r="12" spans="1:22" x14ac:dyDescent="0.2">
      <c r="A12" s="48"/>
      <c r="B12" s="48"/>
      <c r="C12" s="48"/>
      <c r="D12" s="48"/>
      <c r="E12" s="48"/>
      <c r="F12" s="48"/>
      <c r="G12" s="48"/>
      <c r="H12" s="48"/>
      <c r="I12" s="48"/>
      <c r="J12" s="48"/>
      <c r="K12" s="48"/>
      <c r="L12" s="48"/>
      <c r="M12" s="48"/>
      <c r="N12" s="48"/>
      <c r="O12" s="48"/>
      <c r="P12" s="48"/>
      <c r="Q12" s="48"/>
      <c r="R12" s="48"/>
      <c r="S12" s="48"/>
      <c r="T12" s="48"/>
      <c r="U12" s="48"/>
      <c r="V12" s="1"/>
    </row>
    <row r="13" spans="1:22" x14ac:dyDescent="0.2">
      <c r="A13" s="48"/>
      <c r="B13" s="48"/>
      <c r="C13" s="48"/>
      <c r="D13" s="48"/>
      <c r="E13" s="48"/>
      <c r="F13" s="48"/>
      <c r="G13" s="48"/>
      <c r="H13" s="48"/>
      <c r="I13" s="48"/>
      <c r="J13" s="48"/>
      <c r="K13" s="48"/>
      <c r="L13" s="48"/>
      <c r="M13" s="48"/>
      <c r="N13" s="48"/>
      <c r="O13" s="48"/>
      <c r="P13" s="48"/>
      <c r="Q13" s="48"/>
      <c r="R13" s="48"/>
      <c r="S13" s="48"/>
      <c r="T13" s="48"/>
      <c r="U13" s="48"/>
      <c r="V13" s="1"/>
    </row>
    <row r="14" spans="1:22" x14ac:dyDescent="0.2">
      <c r="A14" s="48"/>
      <c r="B14" s="48"/>
      <c r="C14" s="48"/>
      <c r="D14" s="48"/>
      <c r="E14" s="48"/>
      <c r="F14" s="48"/>
      <c r="G14" s="48"/>
      <c r="H14" s="48"/>
      <c r="I14" s="48"/>
      <c r="J14" s="48"/>
      <c r="K14" s="48"/>
      <c r="L14" s="48"/>
      <c r="M14" s="48"/>
      <c r="N14" s="48"/>
      <c r="O14" s="48"/>
      <c r="P14" s="48"/>
      <c r="Q14" s="48"/>
      <c r="R14" s="48"/>
      <c r="S14" s="48"/>
      <c r="T14" s="48"/>
      <c r="U14" s="48"/>
      <c r="V14" s="1"/>
    </row>
    <row r="15" spans="1:22" x14ac:dyDescent="0.2">
      <c r="A15" s="48"/>
      <c r="B15" s="48"/>
      <c r="C15" s="48"/>
      <c r="D15" s="48"/>
      <c r="E15" s="48"/>
      <c r="F15" s="48"/>
      <c r="G15" s="48"/>
      <c r="H15" s="48"/>
      <c r="I15" s="48"/>
      <c r="J15" s="48"/>
      <c r="K15" s="48"/>
      <c r="L15" s="48"/>
      <c r="M15" s="48"/>
      <c r="N15" s="48"/>
      <c r="O15" s="48"/>
      <c r="P15" s="48"/>
      <c r="Q15" s="48"/>
      <c r="R15" s="48"/>
      <c r="S15" s="48"/>
      <c r="T15" s="48"/>
      <c r="U15" s="48"/>
      <c r="V15" s="1"/>
    </row>
    <row r="16" spans="1:22" x14ac:dyDescent="0.2">
      <c r="A16" s="48"/>
      <c r="B16" s="48"/>
      <c r="C16" s="48"/>
      <c r="D16" s="48"/>
      <c r="E16" s="48"/>
      <c r="F16" s="48"/>
      <c r="G16" s="48"/>
      <c r="H16" s="48"/>
      <c r="I16" s="48"/>
      <c r="J16" s="48"/>
      <c r="K16" s="48"/>
      <c r="L16" s="48"/>
      <c r="M16" s="48"/>
      <c r="N16" s="48"/>
      <c r="O16" s="48"/>
      <c r="P16" s="48"/>
      <c r="Q16" s="48"/>
      <c r="R16" s="48"/>
      <c r="S16" s="48"/>
      <c r="T16" s="48"/>
      <c r="U16" s="48"/>
      <c r="V16" s="1"/>
    </row>
    <row r="17" spans="1:22" x14ac:dyDescent="0.2">
      <c r="A17" s="48"/>
      <c r="B17" s="48"/>
      <c r="C17" s="48"/>
      <c r="D17" s="48"/>
      <c r="E17" s="48"/>
      <c r="F17" s="48"/>
      <c r="G17" s="48"/>
      <c r="H17" s="48"/>
      <c r="I17" s="48"/>
      <c r="J17" s="48"/>
      <c r="K17" s="48"/>
      <c r="L17" s="48"/>
      <c r="M17" s="48"/>
      <c r="N17" s="48"/>
      <c r="O17" s="48"/>
      <c r="P17" s="48"/>
      <c r="Q17" s="48"/>
      <c r="R17" s="48"/>
      <c r="S17" s="48"/>
      <c r="T17" s="48"/>
      <c r="U17" s="48"/>
      <c r="V17" s="1"/>
    </row>
    <row r="18" spans="1:22" x14ac:dyDescent="0.2">
      <c r="A18" s="48"/>
      <c r="B18" s="48"/>
      <c r="C18" s="48"/>
      <c r="D18" s="48"/>
      <c r="E18" s="48"/>
      <c r="F18" s="48"/>
      <c r="G18" s="48"/>
      <c r="H18" s="48"/>
      <c r="I18" s="48"/>
      <c r="J18" s="48"/>
      <c r="K18" s="48"/>
      <c r="L18" s="48"/>
      <c r="M18" s="48"/>
      <c r="N18" s="48"/>
      <c r="O18" s="48"/>
      <c r="P18" s="48"/>
      <c r="Q18" s="48"/>
      <c r="R18" s="48"/>
      <c r="S18" s="48"/>
      <c r="T18" s="48"/>
      <c r="U18" s="48"/>
      <c r="V18" s="1"/>
    </row>
    <row r="19" spans="1:22" x14ac:dyDescent="0.2">
      <c r="A19" s="48"/>
      <c r="B19" s="48"/>
      <c r="C19" s="48"/>
      <c r="D19" s="48"/>
      <c r="E19" s="48"/>
      <c r="F19" s="48"/>
      <c r="G19" s="48"/>
      <c r="H19" s="48"/>
      <c r="I19" s="48"/>
      <c r="J19" s="48"/>
      <c r="K19" s="48"/>
      <c r="L19" s="48"/>
      <c r="M19" s="48"/>
      <c r="N19" s="48"/>
      <c r="O19" s="48"/>
      <c r="P19" s="48"/>
      <c r="Q19" s="48"/>
      <c r="R19" s="48"/>
      <c r="S19" s="48"/>
      <c r="T19" s="48"/>
      <c r="U19" s="48"/>
      <c r="V19" s="1"/>
    </row>
    <row r="20" spans="1:22" x14ac:dyDescent="0.2">
      <c r="A20" s="48"/>
      <c r="B20" s="48"/>
      <c r="C20" s="48"/>
      <c r="D20" s="48"/>
      <c r="E20" s="48"/>
      <c r="F20" s="48"/>
      <c r="G20" s="48"/>
      <c r="H20" s="48"/>
      <c r="I20" s="48"/>
      <c r="J20" s="48"/>
      <c r="K20" s="48"/>
      <c r="L20" s="48"/>
      <c r="M20" s="48"/>
      <c r="N20" s="48"/>
      <c r="O20" s="48"/>
      <c r="P20" s="48"/>
      <c r="Q20" s="48"/>
      <c r="R20" s="48"/>
      <c r="S20" s="48"/>
      <c r="T20" s="48"/>
      <c r="U20" s="48"/>
      <c r="V20" s="1"/>
    </row>
    <row r="21" spans="1:22" x14ac:dyDescent="0.2">
      <c r="A21" s="48"/>
      <c r="B21" s="48"/>
      <c r="C21" s="48"/>
      <c r="D21" s="48"/>
      <c r="E21" s="48"/>
      <c r="F21" s="48"/>
      <c r="G21" s="48"/>
      <c r="H21" s="48"/>
      <c r="I21" s="48"/>
      <c r="J21" s="48"/>
      <c r="K21" s="48"/>
      <c r="L21" s="48"/>
      <c r="M21" s="48"/>
      <c r="N21" s="48"/>
      <c r="O21" s="48"/>
      <c r="P21" s="48"/>
      <c r="Q21" s="48"/>
      <c r="R21" s="48"/>
      <c r="S21" s="48"/>
      <c r="T21" s="48"/>
      <c r="U21" s="48"/>
      <c r="V21" s="1"/>
    </row>
    <row r="22" spans="1:22" x14ac:dyDescent="0.2">
      <c r="A22" s="48"/>
      <c r="B22" s="48"/>
      <c r="C22" s="48"/>
      <c r="D22" s="48"/>
      <c r="E22" s="48"/>
      <c r="F22" s="48"/>
      <c r="G22" s="48"/>
      <c r="H22" s="48"/>
      <c r="I22" s="48"/>
      <c r="J22" s="48"/>
      <c r="K22" s="48"/>
      <c r="L22" s="48"/>
      <c r="M22" s="48"/>
      <c r="N22" s="48"/>
      <c r="O22" s="48"/>
      <c r="P22" s="48"/>
      <c r="Q22" s="48"/>
      <c r="R22" s="48"/>
      <c r="S22" s="48"/>
      <c r="T22" s="48"/>
      <c r="U22" s="48"/>
      <c r="V22" s="1"/>
    </row>
    <row r="23" spans="1:22" x14ac:dyDescent="0.2">
      <c r="A23" s="48"/>
      <c r="B23" s="48"/>
      <c r="C23" s="48"/>
      <c r="D23" s="48"/>
      <c r="E23" s="48"/>
      <c r="F23" s="48"/>
      <c r="G23" s="48"/>
      <c r="H23" s="48"/>
      <c r="I23" s="48"/>
      <c r="J23" s="48"/>
      <c r="K23" s="48"/>
      <c r="L23" s="48"/>
      <c r="M23" s="48"/>
      <c r="N23" s="48"/>
      <c r="O23" s="48"/>
      <c r="P23" s="48"/>
      <c r="Q23" s="48"/>
      <c r="R23" s="48"/>
      <c r="S23" s="48"/>
      <c r="T23" s="48"/>
      <c r="U23" s="48"/>
      <c r="V23" s="1"/>
    </row>
    <row r="24" spans="1:22" x14ac:dyDescent="0.2">
      <c r="A24" s="48"/>
      <c r="B24" s="48"/>
      <c r="C24" s="48"/>
      <c r="D24" s="48"/>
      <c r="E24" s="48"/>
      <c r="F24" s="48"/>
      <c r="G24" s="48"/>
      <c r="H24" s="48"/>
      <c r="I24" s="48"/>
      <c r="J24" s="48"/>
      <c r="K24" s="48"/>
      <c r="L24" s="48"/>
      <c r="M24" s="48"/>
      <c r="N24" s="48"/>
      <c r="O24" s="48"/>
      <c r="P24" s="48"/>
      <c r="Q24" s="48"/>
      <c r="R24" s="48"/>
      <c r="S24" s="48"/>
      <c r="T24" s="48"/>
      <c r="U24" s="48"/>
      <c r="V24" s="1"/>
    </row>
    <row r="25" spans="1:22" ht="3" customHeight="1" x14ac:dyDescent="0.2">
      <c r="A25" s="48"/>
      <c r="B25" s="48"/>
      <c r="C25" s="48"/>
      <c r="D25" s="48"/>
      <c r="E25" s="48"/>
      <c r="F25" s="48"/>
      <c r="G25" s="48"/>
      <c r="H25" s="48"/>
      <c r="I25" s="48"/>
      <c r="J25" s="48"/>
      <c r="K25" s="48"/>
      <c r="L25" s="48"/>
      <c r="M25" s="48"/>
      <c r="N25" s="48"/>
      <c r="O25" s="48"/>
      <c r="P25" s="48"/>
      <c r="Q25" s="48"/>
      <c r="R25" s="48"/>
      <c r="S25" s="48"/>
      <c r="T25" s="48"/>
      <c r="U25" s="48"/>
      <c r="V25" s="1"/>
    </row>
    <row r="26" spans="1:22" hidden="1" x14ac:dyDescent="0.2">
      <c r="A26" s="48"/>
      <c r="B26" s="48"/>
      <c r="C26" s="48"/>
      <c r="D26" s="48"/>
      <c r="E26" s="48"/>
      <c r="F26" s="48"/>
      <c r="G26" s="48"/>
      <c r="H26" s="48"/>
      <c r="I26" s="48"/>
      <c r="J26" s="48"/>
      <c r="K26" s="48"/>
      <c r="L26" s="48"/>
      <c r="M26" s="48"/>
      <c r="N26" s="48"/>
      <c r="O26" s="48"/>
      <c r="P26" s="48"/>
      <c r="Q26" s="48"/>
      <c r="R26" s="48"/>
      <c r="S26" s="48"/>
      <c r="T26" s="48"/>
      <c r="U26" s="48"/>
      <c r="V26" s="1"/>
    </row>
    <row r="27" spans="1:22" ht="5.25" hidden="1" customHeight="1" x14ac:dyDescent="0.2">
      <c r="A27" s="48"/>
      <c r="B27" s="48"/>
      <c r="C27" s="48"/>
      <c r="D27" s="48"/>
      <c r="E27" s="48"/>
      <c r="F27" s="48"/>
      <c r="G27" s="48"/>
      <c r="H27" s="48"/>
      <c r="I27" s="48"/>
      <c r="J27" s="48"/>
      <c r="K27" s="48"/>
      <c r="L27" s="48"/>
      <c r="M27" s="48"/>
      <c r="N27" s="48"/>
      <c r="O27" s="48"/>
      <c r="P27" s="48"/>
      <c r="Q27" s="48"/>
      <c r="R27" s="48"/>
      <c r="S27" s="48"/>
      <c r="T27" s="48"/>
      <c r="U27" s="48"/>
      <c r="V27" s="1"/>
    </row>
    <row r="28" spans="1:22" hidden="1" x14ac:dyDescent="0.2">
      <c r="A28" s="48"/>
      <c r="B28" s="48"/>
      <c r="C28" s="48"/>
      <c r="D28" s="48"/>
      <c r="E28" s="48"/>
      <c r="F28" s="48"/>
      <c r="G28" s="48"/>
      <c r="H28" s="48"/>
      <c r="I28" s="48"/>
      <c r="J28" s="48"/>
      <c r="K28" s="48"/>
      <c r="L28" s="48"/>
      <c r="M28" s="48"/>
      <c r="N28" s="48"/>
      <c r="O28" s="48"/>
      <c r="P28" s="48"/>
      <c r="Q28" s="48"/>
      <c r="R28" s="48"/>
      <c r="S28" s="48"/>
      <c r="T28" s="48"/>
      <c r="U28" s="48"/>
      <c r="V28" s="1"/>
    </row>
    <row r="29" spans="1:22" ht="47.25" hidden="1" customHeight="1" x14ac:dyDescent="0.2">
      <c r="A29" s="48"/>
      <c r="B29" s="48"/>
      <c r="C29" s="48"/>
      <c r="D29" s="48"/>
      <c r="E29" s="48"/>
      <c r="F29" s="48"/>
      <c r="G29" s="48"/>
      <c r="H29" s="48"/>
      <c r="I29" s="48"/>
      <c r="J29" s="48"/>
      <c r="K29" s="48"/>
      <c r="L29" s="48"/>
      <c r="M29" s="48"/>
      <c r="N29" s="48"/>
      <c r="O29" s="48"/>
      <c r="P29" s="48"/>
      <c r="Q29" s="48"/>
      <c r="R29" s="48"/>
      <c r="S29" s="48"/>
      <c r="T29" s="48"/>
      <c r="U29" s="48"/>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49" t="s">
        <v>75</v>
      </c>
      <c r="B31" s="50"/>
      <c r="C31" s="50"/>
      <c r="D31" s="50"/>
      <c r="E31" s="50"/>
      <c r="F31" s="50"/>
      <c r="G31" s="50"/>
      <c r="H31" s="50"/>
      <c r="I31" s="50"/>
      <c r="J31" s="50"/>
      <c r="K31" s="50"/>
      <c r="L31" s="50"/>
      <c r="M31" s="50"/>
      <c r="N31" s="50"/>
      <c r="O31" s="50"/>
      <c r="P31" s="50"/>
      <c r="Q31" s="50"/>
      <c r="R31" s="50"/>
      <c r="S31" s="50"/>
      <c r="T31" s="50"/>
      <c r="U31" s="50"/>
    </row>
    <row r="32" spans="1:22" x14ac:dyDescent="0.2">
      <c r="A32" s="50"/>
      <c r="B32" s="50"/>
      <c r="C32" s="50"/>
      <c r="D32" s="50"/>
      <c r="E32" s="50"/>
      <c r="F32" s="50"/>
      <c r="G32" s="50"/>
      <c r="H32" s="50"/>
      <c r="I32" s="50"/>
      <c r="J32" s="50"/>
      <c r="K32" s="50"/>
      <c r="L32" s="50"/>
      <c r="M32" s="50"/>
      <c r="N32" s="50"/>
      <c r="O32" s="50"/>
      <c r="P32" s="50"/>
      <c r="Q32" s="50"/>
      <c r="R32" s="50"/>
      <c r="S32" s="50"/>
      <c r="T32" s="50"/>
      <c r="U32" s="50"/>
    </row>
    <row r="33" spans="1:21" x14ac:dyDescent="0.2">
      <c r="A33" s="50"/>
      <c r="B33" s="50"/>
      <c r="C33" s="50"/>
      <c r="D33" s="50"/>
      <c r="E33" s="50"/>
      <c r="F33" s="50"/>
      <c r="G33" s="50"/>
      <c r="H33" s="50"/>
      <c r="I33" s="50"/>
      <c r="J33" s="50"/>
      <c r="K33" s="50"/>
      <c r="L33" s="50"/>
      <c r="M33" s="50"/>
      <c r="N33" s="50"/>
      <c r="O33" s="50"/>
      <c r="P33" s="50"/>
      <c r="Q33" s="50"/>
      <c r="R33" s="50"/>
      <c r="S33" s="50"/>
      <c r="T33" s="50"/>
      <c r="U33" s="50"/>
    </row>
    <row r="34" spans="1:21" x14ac:dyDescent="0.2">
      <c r="A34" s="50"/>
      <c r="B34" s="50"/>
      <c r="C34" s="50"/>
      <c r="D34" s="50"/>
      <c r="E34" s="50"/>
      <c r="F34" s="50"/>
      <c r="G34" s="50"/>
      <c r="H34" s="50"/>
      <c r="I34" s="50"/>
      <c r="J34" s="50"/>
      <c r="K34" s="50"/>
      <c r="L34" s="50"/>
      <c r="M34" s="50"/>
      <c r="N34" s="50"/>
      <c r="O34" s="50"/>
      <c r="P34" s="50"/>
      <c r="Q34" s="50"/>
      <c r="R34" s="50"/>
      <c r="S34" s="50"/>
      <c r="T34" s="50"/>
      <c r="U34" s="50"/>
    </row>
    <row r="35" spans="1:21" x14ac:dyDescent="0.2">
      <c r="A35" s="50"/>
      <c r="B35" s="50"/>
      <c r="C35" s="50"/>
      <c r="D35" s="50"/>
      <c r="E35" s="50"/>
      <c r="F35" s="50"/>
      <c r="G35" s="50"/>
      <c r="H35" s="50"/>
      <c r="I35" s="50"/>
      <c r="J35" s="50"/>
      <c r="K35" s="50"/>
      <c r="L35" s="50"/>
      <c r="M35" s="50"/>
      <c r="N35" s="50"/>
      <c r="O35" s="50"/>
      <c r="P35" s="50"/>
      <c r="Q35" s="50"/>
      <c r="R35" s="50"/>
      <c r="S35" s="50"/>
      <c r="T35" s="50"/>
      <c r="U35" s="50"/>
    </row>
    <row r="36" spans="1:21" x14ac:dyDescent="0.2">
      <c r="A36" s="50"/>
      <c r="B36" s="50"/>
      <c r="C36" s="50"/>
      <c r="D36" s="50"/>
      <c r="E36" s="50"/>
      <c r="F36" s="50"/>
      <c r="G36" s="50"/>
      <c r="H36" s="50"/>
      <c r="I36" s="50"/>
      <c r="J36" s="50"/>
      <c r="K36" s="50"/>
      <c r="L36" s="50"/>
      <c r="M36" s="50"/>
      <c r="N36" s="50"/>
      <c r="O36" s="50"/>
      <c r="P36" s="50"/>
      <c r="Q36" s="50"/>
      <c r="R36" s="50"/>
      <c r="S36" s="50"/>
      <c r="T36" s="50"/>
      <c r="U36" s="50"/>
    </row>
    <row r="37" spans="1:21" x14ac:dyDescent="0.2">
      <c r="A37" s="50"/>
      <c r="B37" s="50"/>
      <c r="C37" s="50"/>
      <c r="D37" s="50"/>
      <c r="E37" s="50"/>
      <c r="F37" s="50"/>
      <c r="G37" s="50"/>
      <c r="H37" s="50"/>
      <c r="I37" s="50"/>
      <c r="J37" s="50"/>
      <c r="K37" s="50"/>
      <c r="L37" s="50"/>
      <c r="M37" s="50"/>
      <c r="N37" s="50"/>
      <c r="O37" s="50"/>
      <c r="P37" s="50"/>
      <c r="Q37" s="50"/>
      <c r="R37" s="50"/>
      <c r="S37" s="50"/>
      <c r="T37" s="50"/>
      <c r="U37" s="50"/>
    </row>
    <row r="38" spans="1:21" x14ac:dyDescent="0.2">
      <c r="A38" s="50"/>
      <c r="B38" s="50"/>
      <c r="C38" s="50"/>
      <c r="D38" s="50"/>
      <c r="E38" s="50"/>
      <c r="F38" s="50"/>
      <c r="G38" s="50"/>
      <c r="H38" s="50"/>
      <c r="I38" s="50"/>
      <c r="J38" s="50"/>
      <c r="K38" s="50"/>
      <c r="L38" s="50"/>
      <c r="M38" s="50"/>
      <c r="N38" s="50"/>
      <c r="O38" s="50"/>
      <c r="P38" s="50"/>
      <c r="Q38" s="50"/>
      <c r="R38" s="50"/>
      <c r="S38" s="50"/>
      <c r="T38" s="50"/>
      <c r="U38" s="50"/>
    </row>
    <row r="39" spans="1:21" x14ac:dyDescent="0.2">
      <c r="A39" s="50"/>
      <c r="B39" s="50"/>
      <c r="C39" s="50"/>
      <c r="D39" s="50"/>
      <c r="E39" s="50"/>
      <c r="F39" s="50"/>
      <c r="G39" s="50"/>
      <c r="H39" s="50"/>
      <c r="I39" s="50"/>
      <c r="J39" s="50"/>
      <c r="K39" s="50"/>
      <c r="L39" s="50"/>
      <c r="M39" s="50"/>
      <c r="N39" s="50"/>
      <c r="O39" s="50"/>
      <c r="P39" s="50"/>
      <c r="Q39" s="50"/>
      <c r="R39" s="50"/>
      <c r="S39" s="50"/>
      <c r="T39" s="50"/>
      <c r="U39" s="50"/>
    </row>
    <row r="40" spans="1:21" x14ac:dyDescent="0.2">
      <c r="A40" s="50"/>
      <c r="B40" s="50"/>
      <c r="C40" s="50"/>
      <c r="D40" s="50"/>
      <c r="E40" s="50"/>
      <c r="F40" s="50"/>
      <c r="G40" s="50"/>
      <c r="H40" s="50"/>
      <c r="I40" s="50"/>
      <c r="J40" s="50"/>
      <c r="K40" s="50"/>
      <c r="L40" s="50"/>
      <c r="M40" s="50"/>
      <c r="N40" s="50"/>
      <c r="O40" s="50"/>
      <c r="P40" s="50"/>
      <c r="Q40" s="50"/>
      <c r="R40" s="50"/>
      <c r="S40" s="50"/>
      <c r="T40" s="50"/>
      <c r="U40" s="50"/>
    </row>
    <row r="41" spans="1:21" x14ac:dyDescent="0.2">
      <c r="A41" s="50"/>
      <c r="B41" s="50"/>
      <c r="C41" s="50"/>
      <c r="D41" s="50"/>
      <c r="E41" s="50"/>
      <c r="F41" s="50"/>
      <c r="G41" s="50"/>
      <c r="H41" s="50"/>
      <c r="I41" s="50"/>
      <c r="J41" s="50"/>
      <c r="K41" s="50"/>
      <c r="L41" s="50"/>
      <c r="M41" s="50"/>
      <c r="N41" s="50"/>
      <c r="O41" s="50"/>
      <c r="P41" s="50"/>
      <c r="Q41" s="50"/>
      <c r="R41" s="50"/>
      <c r="S41" s="50"/>
      <c r="T41" s="50"/>
      <c r="U41" s="50"/>
    </row>
    <row r="42" spans="1:21" x14ac:dyDescent="0.2">
      <c r="A42" s="50"/>
      <c r="B42" s="50"/>
      <c r="C42" s="50"/>
      <c r="D42" s="50"/>
      <c r="E42" s="50"/>
      <c r="F42" s="50"/>
      <c r="G42" s="50"/>
      <c r="H42" s="50"/>
      <c r="I42" s="50"/>
      <c r="J42" s="50"/>
      <c r="K42" s="50"/>
      <c r="L42" s="50"/>
      <c r="M42" s="50"/>
      <c r="N42" s="50"/>
      <c r="O42" s="50"/>
      <c r="P42" s="50"/>
      <c r="Q42" s="50"/>
      <c r="R42" s="50"/>
      <c r="S42" s="50"/>
      <c r="T42" s="50"/>
      <c r="U42" s="50"/>
    </row>
    <row r="43" spans="1:21" x14ac:dyDescent="0.2">
      <c r="A43" s="50"/>
      <c r="B43" s="50"/>
      <c r="C43" s="50"/>
      <c r="D43" s="50"/>
      <c r="E43" s="50"/>
      <c r="F43" s="50"/>
      <c r="G43" s="50"/>
      <c r="H43" s="50"/>
      <c r="I43" s="50"/>
      <c r="J43" s="50"/>
      <c r="K43" s="50"/>
      <c r="L43" s="50"/>
      <c r="M43" s="50"/>
      <c r="N43" s="50"/>
      <c r="O43" s="50"/>
      <c r="P43" s="50"/>
      <c r="Q43" s="50"/>
      <c r="R43" s="50"/>
      <c r="S43" s="50"/>
      <c r="T43" s="50"/>
      <c r="U43" s="50"/>
    </row>
    <row r="44" spans="1:21" x14ac:dyDescent="0.2">
      <c r="A44" s="50"/>
      <c r="B44" s="50"/>
      <c r="C44" s="50"/>
      <c r="D44" s="50"/>
      <c r="E44" s="50"/>
      <c r="F44" s="50"/>
      <c r="G44" s="50"/>
      <c r="H44" s="50"/>
      <c r="I44" s="50"/>
      <c r="J44" s="50"/>
      <c r="K44" s="50"/>
      <c r="L44" s="50"/>
      <c r="M44" s="50"/>
      <c r="N44" s="50"/>
      <c r="O44" s="50"/>
      <c r="P44" s="50"/>
      <c r="Q44" s="50"/>
      <c r="R44" s="50"/>
      <c r="S44" s="50"/>
      <c r="T44" s="50"/>
      <c r="U44" s="50"/>
    </row>
    <row r="45" spans="1:21" x14ac:dyDescent="0.2">
      <c r="A45" s="50"/>
      <c r="B45" s="50"/>
      <c r="C45" s="50"/>
      <c r="D45" s="50"/>
      <c r="E45" s="50"/>
      <c r="F45" s="50"/>
      <c r="G45" s="50"/>
      <c r="H45" s="50"/>
      <c r="I45" s="50"/>
      <c r="J45" s="50"/>
      <c r="K45" s="50"/>
      <c r="L45" s="50"/>
      <c r="M45" s="50"/>
      <c r="N45" s="50"/>
      <c r="O45" s="50"/>
      <c r="P45" s="50"/>
      <c r="Q45" s="50"/>
      <c r="R45" s="50"/>
      <c r="S45" s="50"/>
      <c r="T45" s="50"/>
      <c r="U45" s="50"/>
    </row>
    <row r="46" spans="1:21" x14ac:dyDescent="0.2">
      <c r="A46" s="50"/>
      <c r="B46" s="50"/>
      <c r="C46" s="50"/>
      <c r="D46" s="50"/>
      <c r="E46" s="50"/>
      <c r="F46" s="50"/>
      <c r="G46" s="50"/>
      <c r="H46" s="50"/>
      <c r="I46" s="50"/>
      <c r="J46" s="50"/>
      <c r="K46" s="50"/>
      <c r="L46" s="50"/>
      <c r="M46" s="50"/>
      <c r="N46" s="50"/>
      <c r="O46" s="50"/>
      <c r="P46" s="50"/>
      <c r="Q46" s="50"/>
      <c r="R46" s="50"/>
      <c r="S46" s="50"/>
      <c r="T46" s="50"/>
      <c r="U46" s="50"/>
    </row>
    <row r="47" spans="1:21" x14ac:dyDescent="0.2">
      <c r="A47" s="50"/>
      <c r="B47" s="50"/>
      <c r="C47" s="50"/>
      <c r="D47" s="50"/>
      <c r="E47" s="50"/>
      <c r="F47" s="50"/>
      <c r="G47" s="50"/>
      <c r="H47" s="50"/>
      <c r="I47" s="50"/>
      <c r="J47" s="50"/>
      <c r="K47" s="50"/>
      <c r="L47" s="50"/>
      <c r="M47" s="50"/>
      <c r="N47" s="50"/>
      <c r="O47" s="50"/>
      <c r="P47" s="50"/>
      <c r="Q47" s="50"/>
      <c r="R47" s="50"/>
      <c r="S47" s="50"/>
      <c r="T47" s="50"/>
      <c r="U47" s="50"/>
    </row>
    <row r="48" spans="1:21" x14ac:dyDescent="0.2">
      <c r="A48" s="50"/>
      <c r="B48" s="50"/>
      <c r="C48" s="50"/>
      <c r="D48" s="50"/>
      <c r="E48" s="50"/>
      <c r="F48" s="50"/>
      <c r="G48" s="50"/>
      <c r="H48" s="50"/>
      <c r="I48" s="50"/>
      <c r="J48" s="50"/>
      <c r="K48" s="50"/>
      <c r="L48" s="50"/>
      <c r="M48" s="50"/>
      <c r="N48" s="50"/>
      <c r="O48" s="50"/>
      <c r="P48" s="50"/>
      <c r="Q48" s="50"/>
      <c r="R48" s="50"/>
      <c r="S48" s="50"/>
      <c r="T48" s="50"/>
      <c r="U48" s="50"/>
    </row>
    <row r="49" spans="1:21" x14ac:dyDescent="0.2">
      <c r="A49" s="50"/>
      <c r="B49" s="50"/>
      <c r="C49" s="50"/>
      <c r="D49" s="50"/>
      <c r="E49" s="50"/>
      <c r="F49" s="50"/>
      <c r="G49" s="50"/>
      <c r="H49" s="50"/>
      <c r="I49" s="50"/>
      <c r="J49" s="50"/>
      <c r="K49" s="50"/>
      <c r="L49" s="50"/>
      <c r="M49" s="50"/>
      <c r="N49" s="50"/>
      <c r="O49" s="50"/>
      <c r="P49" s="50"/>
      <c r="Q49" s="50"/>
      <c r="R49" s="50"/>
      <c r="S49" s="50"/>
      <c r="T49" s="50"/>
      <c r="U49" s="50"/>
    </row>
    <row r="50" spans="1:21" x14ac:dyDescent="0.2">
      <c r="A50" s="50"/>
      <c r="B50" s="50"/>
      <c r="C50" s="50"/>
      <c r="D50" s="50"/>
      <c r="E50" s="50"/>
      <c r="F50" s="50"/>
      <c r="G50" s="50"/>
      <c r="H50" s="50"/>
      <c r="I50" s="50"/>
      <c r="J50" s="50"/>
      <c r="K50" s="50"/>
      <c r="L50" s="50"/>
      <c r="M50" s="50"/>
      <c r="N50" s="50"/>
      <c r="O50" s="50"/>
      <c r="P50" s="50"/>
      <c r="Q50" s="50"/>
      <c r="R50" s="50"/>
      <c r="S50" s="50"/>
      <c r="T50" s="50"/>
      <c r="U50" s="50"/>
    </row>
    <row r="51" spans="1:21" x14ac:dyDescent="0.2">
      <c r="A51" s="50"/>
      <c r="B51" s="50"/>
      <c r="C51" s="50"/>
      <c r="D51" s="50"/>
      <c r="E51" s="50"/>
      <c r="F51" s="50"/>
      <c r="G51" s="50"/>
      <c r="H51" s="50"/>
      <c r="I51" s="50"/>
      <c r="J51" s="50"/>
      <c r="K51" s="50"/>
      <c r="L51" s="50"/>
      <c r="M51" s="50"/>
      <c r="N51" s="50"/>
      <c r="O51" s="50"/>
      <c r="P51" s="50"/>
      <c r="Q51" s="50"/>
      <c r="R51" s="50"/>
      <c r="S51" s="50"/>
      <c r="T51" s="50"/>
      <c r="U51" s="50"/>
    </row>
    <row r="52" spans="1:21" x14ac:dyDescent="0.2">
      <c r="A52" s="50"/>
      <c r="B52" s="50"/>
      <c r="C52" s="50"/>
      <c r="D52" s="50"/>
      <c r="E52" s="50"/>
      <c r="F52" s="50"/>
      <c r="G52" s="50"/>
      <c r="H52" s="50"/>
      <c r="I52" s="50"/>
      <c r="J52" s="50"/>
      <c r="K52" s="50"/>
      <c r="L52" s="50"/>
      <c r="M52" s="50"/>
      <c r="N52" s="50"/>
      <c r="O52" s="50"/>
      <c r="P52" s="50"/>
      <c r="Q52" s="50"/>
      <c r="R52" s="50"/>
      <c r="S52" s="50"/>
      <c r="T52" s="50"/>
      <c r="U52" s="50"/>
    </row>
    <row r="53" spans="1:21" x14ac:dyDescent="0.2">
      <c r="A53" s="50"/>
      <c r="B53" s="50"/>
      <c r="C53" s="50"/>
      <c r="D53" s="50"/>
      <c r="E53" s="50"/>
      <c r="F53" s="50"/>
      <c r="G53" s="50"/>
      <c r="H53" s="50"/>
      <c r="I53" s="50"/>
      <c r="J53" s="50"/>
      <c r="K53" s="50"/>
      <c r="L53" s="50"/>
      <c r="M53" s="50"/>
      <c r="N53" s="50"/>
      <c r="O53" s="50"/>
      <c r="P53" s="50"/>
      <c r="Q53" s="50"/>
      <c r="R53" s="50"/>
      <c r="S53" s="50"/>
      <c r="T53" s="50"/>
      <c r="U53" s="50"/>
    </row>
    <row r="54" spans="1:21" x14ac:dyDescent="0.2">
      <c r="A54" s="50"/>
      <c r="B54" s="50"/>
      <c r="C54" s="50"/>
      <c r="D54" s="50"/>
      <c r="E54" s="50"/>
      <c r="F54" s="50"/>
      <c r="G54" s="50"/>
      <c r="H54" s="50"/>
      <c r="I54" s="50"/>
      <c r="J54" s="50"/>
      <c r="K54" s="50"/>
      <c r="L54" s="50"/>
      <c r="M54" s="50"/>
      <c r="N54" s="50"/>
      <c r="O54" s="50"/>
      <c r="P54" s="50"/>
      <c r="Q54" s="50"/>
      <c r="R54" s="50"/>
      <c r="S54" s="50"/>
      <c r="T54" s="50"/>
      <c r="U54" s="50"/>
    </row>
    <row r="55" spans="1:21" x14ac:dyDescent="0.2">
      <c r="A55" s="50"/>
      <c r="B55" s="50"/>
      <c r="C55" s="50"/>
      <c r="D55" s="50"/>
      <c r="E55" s="50"/>
      <c r="F55" s="50"/>
      <c r="G55" s="50"/>
      <c r="H55" s="50"/>
      <c r="I55" s="50"/>
      <c r="J55" s="50"/>
      <c r="K55" s="50"/>
      <c r="L55" s="50"/>
      <c r="M55" s="50"/>
      <c r="N55" s="50"/>
      <c r="O55" s="50"/>
      <c r="P55" s="50"/>
      <c r="Q55" s="50"/>
      <c r="R55" s="50"/>
      <c r="S55" s="50"/>
      <c r="T55" s="50"/>
      <c r="U55" s="50"/>
    </row>
    <row r="56" spans="1:21" x14ac:dyDescent="0.2">
      <c r="A56" s="50"/>
      <c r="B56" s="50"/>
      <c r="C56" s="50"/>
      <c r="D56" s="50"/>
      <c r="E56" s="50"/>
      <c r="F56" s="50"/>
      <c r="G56" s="50"/>
      <c r="H56" s="50"/>
      <c r="I56" s="50"/>
      <c r="J56" s="50"/>
      <c r="K56" s="50"/>
      <c r="L56" s="50"/>
      <c r="M56" s="50"/>
      <c r="N56" s="50"/>
      <c r="O56" s="50"/>
      <c r="P56" s="50"/>
      <c r="Q56" s="50"/>
      <c r="R56" s="50"/>
      <c r="S56" s="50"/>
      <c r="T56" s="50"/>
      <c r="U56" s="50"/>
    </row>
    <row r="57" spans="1:21" x14ac:dyDescent="0.2">
      <c r="A57" s="50"/>
      <c r="B57" s="50"/>
      <c r="C57" s="50"/>
      <c r="D57" s="50"/>
      <c r="E57" s="50"/>
      <c r="F57" s="50"/>
      <c r="G57" s="50"/>
      <c r="H57" s="50"/>
      <c r="I57" s="50"/>
      <c r="J57" s="50"/>
      <c r="K57" s="50"/>
      <c r="L57" s="50"/>
      <c r="M57" s="50"/>
      <c r="N57" s="50"/>
      <c r="O57" s="50"/>
      <c r="P57" s="50"/>
      <c r="Q57" s="50"/>
      <c r="R57" s="50"/>
      <c r="S57" s="50"/>
      <c r="T57" s="50"/>
      <c r="U57" s="50"/>
    </row>
    <row r="58" spans="1:21" x14ac:dyDescent="0.2">
      <c r="A58" s="50"/>
      <c r="B58" s="50"/>
      <c r="C58" s="50"/>
      <c r="D58" s="50"/>
      <c r="E58" s="50"/>
      <c r="F58" s="50"/>
      <c r="G58" s="50"/>
      <c r="H58" s="50"/>
      <c r="I58" s="50"/>
      <c r="J58" s="50"/>
      <c r="K58" s="50"/>
      <c r="L58" s="50"/>
      <c r="M58" s="50"/>
      <c r="N58" s="50"/>
      <c r="O58" s="50"/>
      <c r="P58" s="50"/>
      <c r="Q58" s="50"/>
      <c r="R58" s="50"/>
      <c r="S58" s="50"/>
      <c r="T58" s="50"/>
      <c r="U58" s="50"/>
    </row>
    <row r="59" spans="1:21" x14ac:dyDescent="0.2">
      <c r="A59" s="50"/>
      <c r="B59" s="50"/>
      <c r="C59" s="50"/>
      <c r="D59" s="50"/>
      <c r="E59" s="50"/>
      <c r="F59" s="50"/>
      <c r="G59" s="50"/>
      <c r="H59" s="50"/>
      <c r="I59" s="50"/>
      <c r="J59" s="50"/>
      <c r="K59" s="50"/>
      <c r="L59" s="50"/>
      <c r="M59" s="50"/>
      <c r="N59" s="50"/>
      <c r="O59" s="50"/>
      <c r="P59" s="50"/>
      <c r="Q59" s="50"/>
      <c r="R59" s="50"/>
      <c r="S59" s="50"/>
      <c r="T59" s="50"/>
      <c r="U59" s="50"/>
    </row>
    <row r="60" spans="1:21" x14ac:dyDescent="0.2">
      <c r="A60" s="50"/>
      <c r="B60" s="50"/>
      <c r="C60" s="50"/>
      <c r="D60" s="50"/>
      <c r="E60" s="50"/>
      <c r="F60" s="50"/>
      <c r="G60" s="50"/>
      <c r="H60" s="50"/>
      <c r="I60" s="50"/>
      <c r="J60" s="50"/>
      <c r="K60" s="50"/>
      <c r="L60" s="50"/>
      <c r="M60" s="50"/>
      <c r="N60" s="50"/>
      <c r="O60" s="50"/>
      <c r="P60" s="50"/>
      <c r="Q60" s="50"/>
      <c r="R60" s="50"/>
      <c r="S60" s="50"/>
      <c r="T60" s="50"/>
      <c r="U60" s="50"/>
    </row>
    <row r="61" spans="1:21" x14ac:dyDescent="0.2">
      <c r="A61" s="50"/>
      <c r="B61" s="50"/>
      <c r="C61" s="50"/>
      <c r="D61" s="50"/>
      <c r="E61" s="50"/>
      <c r="F61" s="50"/>
      <c r="G61" s="50"/>
      <c r="H61" s="50"/>
      <c r="I61" s="50"/>
      <c r="J61" s="50"/>
      <c r="K61" s="50"/>
      <c r="L61" s="50"/>
      <c r="M61" s="50"/>
      <c r="N61" s="50"/>
      <c r="O61" s="50"/>
      <c r="P61" s="50"/>
      <c r="Q61" s="50"/>
      <c r="R61" s="50"/>
      <c r="S61" s="50"/>
      <c r="T61" s="50"/>
      <c r="U61" s="50"/>
    </row>
    <row r="62" spans="1:21" x14ac:dyDescent="0.2">
      <c r="A62" s="50"/>
      <c r="B62" s="50"/>
      <c r="C62" s="50"/>
      <c r="D62" s="50"/>
      <c r="E62" s="50"/>
      <c r="F62" s="50"/>
      <c r="G62" s="50"/>
      <c r="H62" s="50"/>
      <c r="I62" s="50"/>
      <c r="J62" s="50"/>
      <c r="K62" s="50"/>
      <c r="L62" s="50"/>
      <c r="M62" s="50"/>
      <c r="N62" s="50"/>
      <c r="O62" s="50"/>
      <c r="P62" s="50"/>
      <c r="Q62" s="50"/>
      <c r="R62" s="50"/>
      <c r="S62" s="50"/>
      <c r="T62" s="50"/>
      <c r="U62" s="50"/>
    </row>
    <row r="63" spans="1:21" x14ac:dyDescent="0.2">
      <c r="A63" s="50"/>
      <c r="B63" s="50"/>
      <c r="C63" s="50"/>
      <c r="D63" s="50"/>
      <c r="E63" s="50"/>
      <c r="F63" s="50"/>
      <c r="G63" s="50"/>
      <c r="H63" s="50"/>
      <c r="I63" s="50"/>
      <c r="J63" s="50"/>
      <c r="K63" s="50"/>
      <c r="L63" s="50"/>
      <c r="M63" s="50"/>
      <c r="N63" s="50"/>
      <c r="O63" s="50"/>
      <c r="P63" s="50"/>
      <c r="Q63" s="50"/>
      <c r="R63" s="50"/>
      <c r="S63" s="50"/>
      <c r="T63" s="50"/>
      <c r="U63" s="50"/>
    </row>
    <row r="64" spans="1:21" x14ac:dyDescent="0.2">
      <c r="A64" s="50"/>
      <c r="B64" s="50"/>
      <c r="C64" s="50"/>
      <c r="D64" s="50"/>
      <c r="E64" s="50"/>
      <c r="F64" s="50"/>
      <c r="G64" s="50"/>
      <c r="H64" s="50"/>
      <c r="I64" s="50"/>
      <c r="J64" s="50"/>
      <c r="K64" s="50"/>
      <c r="L64" s="50"/>
      <c r="M64" s="50"/>
      <c r="N64" s="50"/>
      <c r="O64" s="50"/>
      <c r="P64" s="50"/>
      <c r="Q64" s="50"/>
      <c r="R64" s="50"/>
      <c r="S64" s="50"/>
      <c r="T64" s="50"/>
      <c r="U64" s="50"/>
    </row>
    <row r="65" spans="1:21" x14ac:dyDescent="0.2">
      <c r="A65" s="50"/>
      <c r="B65" s="50"/>
      <c r="C65" s="50"/>
      <c r="D65" s="50"/>
      <c r="E65" s="50"/>
      <c r="F65" s="50"/>
      <c r="G65" s="50"/>
      <c r="H65" s="50"/>
      <c r="I65" s="50"/>
      <c r="J65" s="50"/>
      <c r="K65" s="50"/>
      <c r="L65" s="50"/>
      <c r="M65" s="50"/>
      <c r="N65" s="50"/>
      <c r="O65" s="50"/>
      <c r="P65" s="50"/>
      <c r="Q65" s="50"/>
      <c r="R65" s="50"/>
      <c r="S65" s="50"/>
      <c r="T65" s="50"/>
      <c r="U65" s="50"/>
    </row>
    <row r="66" spans="1:21" x14ac:dyDescent="0.2">
      <c r="A66" s="50"/>
      <c r="B66" s="50"/>
      <c r="C66" s="50"/>
      <c r="D66" s="50"/>
      <c r="E66" s="50"/>
      <c r="F66" s="50"/>
      <c r="G66" s="50"/>
      <c r="H66" s="50"/>
      <c r="I66" s="50"/>
      <c r="J66" s="50"/>
      <c r="K66" s="50"/>
      <c r="L66" s="50"/>
      <c r="M66" s="50"/>
      <c r="N66" s="50"/>
      <c r="O66" s="50"/>
      <c r="P66" s="50"/>
      <c r="Q66" s="50"/>
      <c r="R66" s="50"/>
      <c r="S66" s="50"/>
      <c r="T66" s="50"/>
      <c r="U66" s="50"/>
    </row>
    <row r="67" spans="1:21" x14ac:dyDescent="0.2">
      <c r="A67" s="50"/>
      <c r="B67" s="50"/>
      <c r="C67" s="50"/>
      <c r="D67" s="50"/>
      <c r="E67" s="50"/>
      <c r="F67" s="50"/>
      <c r="G67" s="50"/>
      <c r="H67" s="50"/>
      <c r="I67" s="50"/>
      <c r="J67" s="50"/>
      <c r="K67" s="50"/>
      <c r="L67" s="50"/>
      <c r="M67" s="50"/>
      <c r="N67" s="50"/>
      <c r="O67" s="50"/>
      <c r="P67" s="50"/>
      <c r="Q67" s="50"/>
      <c r="R67" s="50"/>
      <c r="S67" s="50"/>
      <c r="T67" s="50"/>
      <c r="U67" s="50"/>
    </row>
    <row r="68" spans="1:21" x14ac:dyDescent="0.2">
      <c r="A68" s="50"/>
      <c r="B68" s="50"/>
      <c r="C68" s="50"/>
      <c r="D68" s="50"/>
      <c r="E68" s="50"/>
      <c r="F68" s="50"/>
      <c r="G68" s="50"/>
      <c r="H68" s="50"/>
      <c r="I68" s="50"/>
      <c r="J68" s="50"/>
      <c r="K68" s="50"/>
      <c r="L68" s="50"/>
      <c r="M68" s="50"/>
      <c r="N68" s="50"/>
      <c r="O68" s="50"/>
      <c r="P68" s="50"/>
      <c r="Q68" s="50"/>
      <c r="R68" s="50"/>
      <c r="S68" s="50"/>
      <c r="T68" s="50"/>
      <c r="U68" s="50"/>
    </row>
    <row r="69" spans="1:21" x14ac:dyDescent="0.2">
      <c r="A69" s="50"/>
      <c r="B69" s="50"/>
      <c r="C69" s="50"/>
      <c r="D69" s="50"/>
      <c r="E69" s="50"/>
      <c r="F69" s="50"/>
      <c r="G69" s="50"/>
      <c r="H69" s="50"/>
      <c r="I69" s="50"/>
      <c r="J69" s="50"/>
      <c r="K69" s="50"/>
      <c r="L69" s="50"/>
      <c r="M69" s="50"/>
      <c r="N69" s="50"/>
      <c r="O69" s="50"/>
      <c r="P69" s="50"/>
      <c r="Q69" s="50"/>
      <c r="R69" s="50"/>
      <c r="S69" s="50"/>
      <c r="T69" s="50"/>
      <c r="U69" s="50"/>
    </row>
    <row r="70" spans="1:21" x14ac:dyDescent="0.2">
      <c r="A70" s="50"/>
      <c r="B70" s="50"/>
      <c r="C70" s="50"/>
      <c r="D70" s="50"/>
      <c r="E70" s="50"/>
      <c r="F70" s="50"/>
      <c r="G70" s="50"/>
      <c r="H70" s="50"/>
      <c r="I70" s="50"/>
      <c r="J70" s="50"/>
      <c r="K70" s="50"/>
      <c r="L70" s="50"/>
      <c r="M70" s="50"/>
      <c r="N70" s="50"/>
      <c r="O70" s="50"/>
      <c r="P70" s="50"/>
      <c r="Q70" s="50"/>
      <c r="R70" s="50"/>
      <c r="S70" s="50"/>
      <c r="T70" s="50"/>
      <c r="U70" s="50"/>
    </row>
    <row r="71" spans="1:21" x14ac:dyDescent="0.2">
      <c r="A71" s="50"/>
      <c r="B71" s="50"/>
      <c r="C71" s="50"/>
      <c r="D71" s="50"/>
      <c r="E71" s="50"/>
      <c r="F71" s="50"/>
      <c r="G71" s="50"/>
      <c r="H71" s="50"/>
      <c r="I71" s="50"/>
      <c r="J71" s="50"/>
      <c r="K71" s="50"/>
      <c r="L71" s="50"/>
      <c r="M71" s="50"/>
      <c r="N71" s="50"/>
      <c r="O71" s="50"/>
      <c r="P71" s="50"/>
      <c r="Q71" s="50"/>
      <c r="R71" s="50"/>
      <c r="S71" s="50"/>
      <c r="T71" s="50"/>
      <c r="U71" s="50"/>
    </row>
    <row r="72" spans="1:21" x14ac:dyDescent="0.2">
      <c r="A72" s="50"/>
      <c r="B72" s="50"/>
      <c r="C72" s="50"/>
      <c r="D72" s="50"/>
      <c r="E72" s="50"/>
      <c r="F72" s="50"/>
      <c r="G72" s="50"/>
      <c r="H72" s="50"/>
      <c r="I72" s="50"/>
      <c r="J72" s="50"/>
      <c r="K72" s="50"/>
      <c r="L72" s="50"/>
      <c r="M72" s="50"/>
      <c r="N72" s="50"/>
      <c r="O72" s="50"/>
      <c r="P72" s="50"/>
      <c r="Q72" s="50"/>
      <c r="R72" s="50"/>
      <c r="S72" s="50"/>
      <c r="T72" s="50"/>
      <c r="U72" s="50"/>
    </row>
    <row r="73" spans="1:21" x14ac:dyDescent="0.2">
      <c r="A73" s="50"/>
      <c r="B73" s="50"/>
      <c r="C73" s="50"/>
      <c r="D73" s="50"/>
      <c r="E73" s="50"/>
      <c r="F73" s="50"/>
      <c r="G73" s="50"/>
      <c r="H73" s="50"/>
      <c r="I73" s="50"/>
      <c r="J73" s="50"/>
      <c r="K73" s="50"/>
      <c r="L73" s="50"/>
      <c r="M73" s="50"/>
      <c r="N73" s="50"/>
      <c r="O73" s="50"/>
      <c r="P73" s="50"/>
      <c r="Q73" s="50"/>
      <c r="R73" s="50"/>
      <c r="S73" s="50"/>
      <c r="T73" s="50"/>
      <c r="U73" s="50"/>
    </row>
    <row r="74" spans="1:21" x14ac:dyDescent="0.2">
      <c r="A74" s="50"/>
      <c r="B74" s="50"/>
      <c r="C74" s="50"/>
      <c r="D74" s="50"/>
      <c r="E74" s="50"/>
      <c r="F74" s="50"/>
      <c r="G74" s="50"/>
      <c r="H74" s="50"/>
      <c r="I74" s="50"/>
      <c r="J74" s="50"/>
      <c r="K74" s="50"/>
      <c r="L74" s="50"/>
      <c r="M74" s="50"/>
      <c r="N74" s="50"/>
      <c r="O74" s="50"/>
      <c r="P74" s="50"/>
      <c r="Q74" s="50"/>
      <c r="R74" s="50"/>
      <c r="S74" s="50"/>
      <c r="T74" s="50"/>
      <c r="U74" s="50"/>
    </row>
    <row r="75" spans="1:21" x14ac:dyDescent="0.2">
      <c r="A75" s="50"/>
      <c r="B75" s="50"/>
      <c r="C75" s="50"/>
      <c r="D75" s="50"/>
      <c r="E75" s="50"/>
      <c r="F75" s="50"/>
      <c r="G75" s="50"/>
      <c r="H75" s="50"/>
      <c r="I75" s="50"/>
      <c r="J75" s="50"/>
      <c r="K75" s="50"/>
      <c r="L75" s="50"/>
      <c r="M75" s="50"/>
      <c r="N75" s="50"/>
      <c r="O75" s="50"/>
      <c r="P75" s="50"/>
      <c r="Q75" s="50"/>
      <c r="R75" s="50"/>
      <c r="S75" s="50"/>
      <c r="T75" s="50"/>
      <c r="U75" s="50"/>
    </row>
    <row r="76" spans="1:21" x14ac:dyDescent="0.2">
      <c r="A76" s="50"/>
      <c r="B76" s="50"/>
      <c r="C76" s="50"/>
      <c r="D76" s="50"/>
      <c r="E76" s="50"/>
      <c r="F76" s="50"/>
      <c r="G76" s="50"/>
      <c r="H76" s="50"/>
      <c r="I76" s="50"/>
      <c r="J76" s="50"/>
      <c r="K76" s="50"/>
      <c r="L76" s="50"/>
      <c r="M76" s="50"/>
      <c r="N76" s="50"/>
      <c r="O76" s="50"/>
      <c r="P76" s="50"/>
      <c r="Q76" s="50"/>
      <c r="R76" s="50"/>
      <c r="S76" s="50"/>
      <c r="T76" s="50"/>
      <c r="U76" s="50"/>
    </row>
    <row r="77" spans="1:21" x14ac:dyDescent="0.2">
      <c r="A77" s="50"/>
      <c r="B77" s="50"/>
      <c r="C77" s="50"/>
      <c r="D77" s="50"/>
      <c r="E77" s="50"/>
      <c r="F77" s="50"/>
      <c r="G77" s="50"/>
      <c r="H77" s="50"/>
      <c r="I77" s="50"/>
      <c r="J77" s="50"/>
      <c r="K77" s="50"/>
      <c r="L77" s="50"/>
      <c r="M77" s="50"/>
      <c r="N77" s="50"/>
      <c r="O77" s="50"/>
      <c r="P77" s="50"/>
      <c r="Q77" s="50"/>
      <c r="R77" s="50"/>
      <c r="S77" s="50"/>
      <c r="T77" s="50"/>
      <c r="U77" s="50"/>
    </row>
    <row r="78" spans="1:21" x14ac:dyDescent="0.2">
      <c r="A78" s="50"/>
      <c r="B78" s="50"/>
      <c r="C78" s="50"/>
      <c r="D78" s="50"/>
      <c r="E78" s="50"/>
      <c r="F78" s="50"/>
      <c r="G78" s="50"/>
      <c r="H78" s="50"/>
      <c r="I78" s="50"/>
      <c r="J78" s="50"/>
      <c r="K78" s="50"/>
      <c r="L78" s="50"/>
      <c r="M78" s="50"/>
      <c r="N78" s="50"/>
      <c r="O78" s="50"/>
      <c r="P78" s="50"/>
      <c r="Q78" s="50"/>
      <c r="R78" s="50"/>
      <c r="S78" s="50"/>
      <c r="T78" s="50"/>
      <c r="U78" s="50"/>
    </row>
    <row r="79" spans="1:21" x14ac:dyDescent="0.2">
      <c r="A79" s="50"/>
      <c r="B79" s="50"/>
      <c r="C79" s="50"/>
      <c r="D79" s="50"/>
      <c r="E79" s="50"/>
      <c r="F79" s="50"/>
      <c r="G79" s="50"/>
      <c r="H79" s="50"/>
      <c r="I79" s="50"/>
      <c r="J79" s="50"/>
      <c r="K79" s="50"/>
      <c r="L79" s="50"/>
      <c r="M79" s="50"/>
      <c r="N79" s="50"/>
      <c r="O79" s="50"/>
      <c r="P79" s="50"/>
      <c r="Q79" s="50"/>
      <c r="R79" s="50"/>
      <c r="S79" s="50"/>
      <c r="T79" s="50"/>
      <c r="U79" s="50"/>
    </row>
    <row r="80" spans="1:21" x14ac:dyDescent="0.2">
      <c r="A80" s="50"/>
      <c r="B80" s="50"/>
      <c r="C80" s="50"/>
      <c r="D80" s="50"/>
      <c r="E80" s="50"/>
      <c r="F80" s="50"/>
      <c r="G80" s="50"/>
      <c r="H80" s="50"/>
      <c r="I80" s="50"/>
      <c r="J80" s="50"/>
      <c r="K80" s="50"/>
      <c r="L80" s="50"/>
      <c r="M80" s="50"/>
      <c r="N80" s="50"/>
      <c r="O80" s="50"/>
      <c r="P80" s="50"/>
      <c r="Q80" s="50"/>
      <c r="R80" s="50"/>
      <c r="S80" s="50"/>
      <c r="T80" s="50"/>
      <c r="U80" s="50"/>
    </row>
    <row r="81" spans="1:21" x14ac:dyDescent="0.2">
      <c r="A81" s="50"/>
      <c r="B81" s="50"/>
      <c r="C81" s="50"/>
      <c r="D81" s="50"/>
      <c r="E81" s="50"/>
      <c r="F81" s="50"/>
      <c r="G81" s="50"/>
      <c r="H81" s="50"/>
      <c r="I81" s="50"/>
      <c r="J81" s="50"/>
      <c r="K81" s="50"/>
      <c r="L81" s="50"/>
      <c r="M81" s="50"/>
      <c r="N81" s="50"/>
      <c r="O81" s="50"/>
      <c r="P81" s="50"/>
      <c r="Q81" s="50"/>
      <c r="R81" s="50"/>
      <c r="S81" s="50"/>
      <c r="T81" s="50"/>
      <c r="U81" s="50"/>
    </row>
    <row r="82" spans="1:21" ht="144.75" customHeight="1" x14ac:dyDescent="0.2">
      <c r="A82" s="50"/>
      <c r="B82" s="50"/>
      <c r="C82" s="50"/>
      <c r="D82" s="50"/>
      <c r="E82" s="50"/>
      <c r="F82" s="50"/>
      <c r="G82" s="50"/>
      <c r="H82" s="50"/>
      <c r="I82" s="50"/>
      <c r="J82" s="50"/>
      <c r="K82" s="50"/>
      <c r="L82" s="50"/>
      <c r="M82" s="50"/>
      <c r="N82" s="50"/>
      <c r="O82" s="50"/>
      <c r="P82" s="50"/>
      <c r="Q82" s="50"/>
      <c r="R82" s="50"/>
      <c r="S82" s="50"/>
      <c r="T82" s="50"/>
      <c r="U82" s="50"/>
    </row>
  </sheetData>
  <mergeCells count="3">
    <mergeCell ref="A1:U1"/>
    <mergeCell ref="A2:U29"/>
    <mergeCell ref="A31:U8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EF6D-7439-4A65-87D5-56D505FC4CE2}">
  <sheetPr codeName="Sheet2"/>
  <dimension ref="A1:O115"/>
  <sheetViews>
    <sheetView workbookViewId="0">
      <selection activeCell="G14" sqref="G14"/>
    </sheetView>
  </sheetViews>
  <sheetFormatPr defaultRowHeight="15.75" x14ac:dyDescent="0.2"/>
  <cols>
    <col min="1" max="1" width="38.625" bestFit="1" customWidth="1"/>
    <col min="2" max="2" width="16.125" bestFit="1" customWidth="1"/>
    <col min="3" max="3" width="11.875" bestFit="1" customWidth="1"/>
    <col min="4" max="4" width="38.25" bestFit="1" customWidth="1"/>
    <col min="9" max="9" width="10.125" style="77" customWidth="1"/>
    <col min="10" max="10" width="6.75" style="77" bestFit="1" customWidth="1"/>
    <col min="11" max="11" width="9.25" style="77" bestFit="1" customWidth="1"/>
    <col min="12" max="12" width="12.125" style="77" customWidth="1"/>
    <col min="13" max="13" width="76.625" style="77" customWidth="1"/>
    <col min="14" max="14" width="63" style="77" bestFit="1" customWidth="1"/>
    <col min="15" max="15" width="55.75" style="77" customWidth="1"/>
  </cols>
  <sheetData>
    <row r="1" spans="1:15" ht="25.5" x14ac:dyDescent="0.3">
      <c r="A1" s="72" t="s">
        <v>282</v>
      </c>
      <c r="B1" s="72"/>
      <c r="C1" s="72"/>
      <c r="D1" s="72"/>
      <c r="I1" s="75" t="s">
        <v>283</v>
      </c>
      <c r="J1" s="75"/>
      <c r="K1" s="75"/>
      <c r="L1" s="75"/>
      <c r="M1" s="75"/>
      <c r="N1" s="75"/>
      <c r="O1" s="75"/>
    </row>
    <row r="2" spans="1:15" ht="18.75" x14ac:dyDescent="0.2">
      <c r="A2" s="2" t="s">
        <v>1</v>
      </c>
      <c r="B2" s="2" t="s">
        <v>3</v>
      </c>
      <c r="C2" s="2" t="s">
        <v>2</v>
      </c>
      <c r="D2" s="2" t="s">
        <v>4</v>
      </c>
      <c r="I2" s="76" t="s">
        <v>1</v>
      </c>
      <c r="J2" s="76" t="s">
        <v>236</v>
      </c>
      <c r="K2" s="76" t="s">
        <v>224</v>
      </c>
      <c r="L2" s="76" t="s">
        <v>225</v>
      </c>
      <c r="M2" s="77" t="s">
        <v>220</v>
      </c>
      <c r="N2" s="82" t="s">
        <v>219</v>
      </c>
      <c r="O2" s="77" t="s">
        <v>221</v>
      </c>
    </row>
    <row r="3" spans="1:15" ht="31.5" x14ac:dyDescent="0.2">
      <c r="A3" s="3" t="s">
        <v>8</v>
      </c>
      <c r="B3" s="2" t="s">
        <v>7</v>
      </c>
      <c r="C3" s="2" t="s">
        <v>5</v>
      </c>
      <c r="D3" s="2" t="s">
        <v>6</v>
      </c>
      <c r="F3" s="51" t="s">
        <v>364</v>
      </c>
      <c r="G3" s="51"/>
      <c r="H3" s="84"/>
      <c r="I3" s="77" t="s">
        <v>222</v>
      </c>
      <c r="J3" s="78" t="s">
        <v>237</v>
      </c>
      <c r="K3" s="77" t="s">
        <v>223</v>
      </c>
      <c r="L3" s="77" t="s">
        <v>226</v>
      </c>
      <c r="M3" s="77" t="s">
        <v>227</v>
      </c>
      <c r="N3" s="82" t="s">
        <v>228</v>
      </c>
      <c r="O3" s="77" t="s">
        <v>229</v>
      </c>
    </row>
    <row r="4" spans="1:15" ht="31.5" x14ac:dyDescent="0.2">
      <c r="A4" s="3" t="s">
        <v>13</v>
      </c>
      <c r="B4" s="2" t="s">
        <v>10</v>
      </c>
      <c r="C4" s="2" t="s">
        <v>5</v>
      </c>
      <c r="D4" s="2" t="s">
        <v>9</v>
      </c>
      <c r="F4" s="51"/>
      <c r="G4" s="51"/>
      <c r="H4" s="84"/>
      <c r="I4" s="77" t="s">
        <v>230</v>
      </c>
      <c r="J4" s="78" t="s">
        <v>237</v>
      </c>
      <c r="K4" s="77" t="s">
        <v>223</v>
      </c>
      <c r="L4" s="77" t="s">
        <v>226</v>
      </c>
      <c r="M4" s="77" t="s">
        <v>231</v>
      </c>
      <c r="N4" s="82" t="s">
        <v>232</v>
      </c>
      <c r="O4" s="77" t="s">
        <v>321</v>
      </c>
    </row>
    <row r="5" spans="1:15" ht="47.25" x14ac:dyDescent="0.2">
      <c r="A5" s="3" t="s">
        <v>14</v>
      </c>
      <c r="B5" s="2" t="s">
        <v>12</v>
      </c>
      <c r="C5" s="2" t="s">
        <v>5</v>
      </c>
      <c r="D5" s="2" t="s">
        <v>11</v>
      </c>
      <c r="F5" s="51"/>
      <c r="G5" s="51"/>
      <c r="H5" s="84"/>
      <c r="I5" s="77" t="s">
        <v>235</v>
      </c>
      <c r="J5" s="78" t="s">
        <v>237</v>
      </c>
      <c r="K5" s="77" t="s">
        <v>223</v>
      </c>
      <c r="L5" s="77" t="s">
        <v>226</v>
      </c>
      <c r="M5" s="77" t="s">
        <v>234</v>
      </c>
      <c r="N5" s="82" t="s">
        <v>233</v>
      </c>
      <c r="O5" s="77" t="s">
        <v>357</v>
      </c>
    </row>
    <row r="6" spans="1:15" ht="31.5" x14ac:dyDescent="0.2">
      <c r="A6" s="3" t="s">
        <v>16</v>
      </c>
      <c r="B6" s="2" t="s">
        <v>17</v>
      </c>
      <c r="C6" s="2" t="s">
        <v>15</v>
      </c>
      <c r="D6" s="2"/>
      <c r="F6" s="51"/>
      <c r="G6" s="51"/>
      <c r="H6" s="84"/>
      <c r="I6" s="77" t="s">
        <v>238</v>
      </c>
      <c r="J6" s="78" t="s">
        <v>237</v>
      </c>
      <c r="K6" s="77" t="s">
        <v>223</v>
      </c>
      <c r="L6" s="77" t="s">
        <v>226</v>
      </c>
      <c r="M6" s="77" t="s">
        <v>239</v>
      </c>
      <c r="N6" s="82" t="s">
        <v>241</v>
      </c>
      <c r="O6" s="77" t="s">
        <v>322</v>
      </c>
    </row>
    <row r="7" spans="1:15" ht="31.5" x14ac:dyDescent="0.2">
      <c r="A7" s="3" t="s">
        <v>18</v>
      </c>
      <c r="B7" s="2" t="s">
        <v>35</v>
      </c>
      <c r="C7" s="2" t="s">
        <v>15</v>
      </c>
      <c r="D7" s="2"/>
      <c r="F7" s="51"/>
      <c r="G7" s="51"/>
      <c r="H7" s="84"/>
      <c r="I7" s="77" t="s">
        <v>242</v>
      </c>
      <c r="J7" s="78" t="s">
        <v>237</v>
      </c>
      <c r="K7" s="77" t="s">
        <v>223</v>
      </c>
      <c r="L7" s="77" t="s">
        <v>226</v>
      </c>
      <c r="M7" s="77" t="s">
        <v>243</v>
      </c>
      <c r="N7" s="82" t="s">
        <v>228</v>
      </c>
      <c r="O7" s="77" t="s">
        <v>323</v>
      </c>
    </row>
    <row r="8" spans="1:15" ht="31.5" x14ac:dyDescent="0.2">
      <c r="A8" s="3" t="s">
        <v>19</v>
      </c>
      <c r="B8" s="2" t="s">
        <v>36</v>
      </c>
      <c r="C8" s="2" t="s">
        <v>15</v>
      </c>
      <c r="D8" s="2"/>
      <c r="F8" s="51"/>
      <c r="G8" s="51"/>
      <c r="H8" s="84"/>
      <c r="I8" s="77" t="s">
        <v>244</v>
      </c>
      <c r="J8" s="78" t="s">
        <v>237</v>
      </c>
      <c r="K8" s="77" t="s">
        <v>223</v>
      </c>
      <c r="L8" s="77" t="s">
        <v>226</v>
      </c>
      <c r="M8" s="77" t="s">
        <v>245</v>
      </c>
      <c r="N8" s="82" t="s">
        <v>246</v>
      </c>
      <c r="O8" s="77" t="s">
        <v>324</v>
      </c>
    </row>
    <row r="9" spans="1:15" ht="31.5" x14ac:dyDescent="0.2">
      <c r="A9" s="3" t="s">
        <v>20</v>
      </c>
      <c r="B9" s="2" t="s">
        <v>17</v>
      </c>
      <c r="C9" s="2" t="s">
        <v>15</v>
      </c>
      <c r="D9" s="2"/>
      <c r="F9" s="51"/>
      <c r="G9" s="51"/>
      <c r="H9" s="84"/>
      <c r="I9" s="77" t="s">
        <v>248</v>
      </c>
      <c r="J9" s="79" t="s">
        <v>247</v>
      </c>
      <c r="K9" s="77" t="s">
        <v>223</v>
      </c>
      <c r="L9" s="77" t="s">
        <v>226</v>
      </c>
      <c r="M9" s="77" t="s">
        <v>249</v>
      </c>
      <c r="N9" s="82" t="s">
        <v>232</v>
      </c>
      <c r="O9" s="77" t="s">
        <v>229</v>
      </c>
    </row>
    <row r="10" spans="1:15" ht="31.5" x14ac:dyDescent="0.2">
      <c r="A10" s="3" t="s">
        <v>21</v>
      </c>
      <c r="B10" s="2" t="s">
        <v>38</v>
      </c>
      <c r="C10" s="2" t="s">
        <v>15</v>
      </c>
      <c r="D10" s="2"/>
      <c r="I10" s="77" t="s">
        <v>250</v>
      </c>
      <c r="J10" s="79" t="s">
        <v>247</v>
      </c>
      <c r="K10" s="77" t="s">
        <v>223</v>
      </c>
      <c r="L10" s="77" t="s">
        <v>226</v>
      </c>
      <c r="M10" s="80" t="s">
        <v>251</v>
      </c>
      <c r="N10" s="82" t="s">
        <v>240</v>
      </c>
      <c r="O10" s="77" t="s">
        <v>325</v>
      </c>
    </row>
    <row r="11" spans="1:15" ht="31.5" x14ac:dyDescent="0.2">
      <c r="A11" s="3" t="s">
        <v>22</v>
      </c>
      <c r="B11" s="2" t="s">
        <v>37</v>
      </c>
      <c r="C11" s="2" t="s">
        <v>15</v>
      </c>
      <c r="D11" s="2"/>
      <c r="I11" s="77" t="s">
        <v>252</v>
      </c>
      <c r="J11" s="79" t="s">
        <v>247</v>
      </c>
      <c r="K11" s="77" t="s">
        <v>223</v>
      </c>
      <c r="L11" s="77" t="s">
        <v>226</v>
      </c>
      <c r="M11" s="77" t="s">
        <v>253</v>
      </c>
      <c r="N11" s="82" t="s">
        <v>228</v>
      </c>
      <c r="O11" s="77" t="s">
        <v>326</v>
      </c>
    </row>
    <row r="12" spans="1:15" ht="31.5" x14ac:dyDescent="0.2">
      <c r="A12" s="3" t="s">
        <v>23</v>
      </c>
      <c r="B12" s="2" t="s">
        <v>37</v>
      </c>
      <c r="C12" s="2" t="s">
        <v>15</v>
      </c>
      <c r="D12" s="2"/>
      <c r="I12" s="77" t="s">
        <v>254</v>
      </c>
      <c r="J12" s="78" t="s">
        <v>237</v>
      </c>
      <c r="K12" s="77" t="s">
        <v>223</v>
      </c>
      <c r="L12" s="77" t="s">
        <v>226</v>
      </c>
      <c r="M12" s="80" t="s">
        <v>255</v>
      </c>
      <c r="N12" s="82" t="s">
        <v>257</v>
      </c>
      <c r="O12" s="77" t="s">
        <v>327</v>
      </c>
    </row>
    <row r="13" spans="1:15" ht="31.5" x14ac:dyDescent="0.2">
      <c r="A13" s="3" t="s">
        <v>24</v>
      </c>
      <c r="B13" s="2" t="s">
        <v>17</v>
      </c>
      <c r="C13" s="2" t="s">
        <v>15</v>
      </c>
      <c r="D13" s="2"/>
      <c r="I13" s="77" t="s">
        <v>258</v>
      </c>
      <c r="J13" s="78" t="s">
        <v>237</v>
      </c>
      <c r="K13" s="77" t="s">
        <v>223</v>
      </c>
      <c r="L13" s="77" t="s">
        <v>226</v>
      </c>
      <c r="M13" s="77" t="s">
        <v>259</v>
      </c>
      <c r="N13" s="82" t="s">
        <v>256</v>
      </c>
      <c r="O13" s="77" t="s">
        <v>327</v>
      </c>
    </row>
    <row r="14" spans="1:15" ht="31.5" x14ac:dyDescent="0.2">
      <c r="A14" s="3" t="s">
        <v>25</v>
      </c>
      <c r="B14" s="2" t="s">
        <v>17</v>
      </c>
      <c r="C14" s="2" t="s">
        <v>15</v>
      </c>
      <c r="D14" s="2"/>
      <c r="I14" s="77" t="s">
        <v>260</v>
      </c>
      <c r="J14" s="78" t="s">
        <v>237</v>
      </c>
      <c r="K14" s="77" t="s">
        <v>223</v>
      </c>
      <c r="L14" s="77" t="s">
        <v>226</v>
      </c>
      <c r="M14" s="77" t="s">
        <v>261</v>
      </c>
      <c r="N14" s="82" t="s">
        <v>262</v>
      </c>
      <c r="O14" s="77" t="s">
        <v>328</v>
      </c>
    </row>
    <row r="15" spans="1:15" ht="31.5" x14ac:dyDescent="0.2">
      <c r="A15" s="3" t="s">
        <v>26</v>
      </c>
      <c r="B15" s="2" t="s">
        <v>37</v>
      </c>
      <c r="C15" s="2" t="s">
        <v>15</v>
      </c>
      <c r="D15" s="2"/>
      <c r="I15" s="77" t="s">
        <v>264</v>
      </c>
      <c r="J15" s="78" t="s">
        <v>237</v>
      </c>
      <c r="K15" s="77" t="s">
        <v>223</v>
      </c>
      <c r="L15" s="77" t="s">
        <v>263</v>
      </c>
      <c r="M15" s="77" t="s">
        <v>265</v>
      </c>
      <c r="N15" s="82" t="s">
        <v>266</v>
      </c>
      <c r="O15" s="77" t="s">
        <v>329</v>
      </c>
    </row>
    <row r="16" spans="1:15" ht="31.5" x14ac:dyDescent="0.2">
      <c r="A16" s="3" t="s">
        <v>27</v>
      </c>
      <c r="B16" s="2" t="s">
        <v>37</v>
      </c>
      <c r="C16" s="2" t="s">
        <v>15</v>
      </c>
      <c r="D16" s="2"/>
      <c r="I16" s="77" t="s">
        <v>267</v>
      </c>
      <c r="J16" s="78" t="s">
        <v>237</v>
      </c>
      <c r="K16" s="77" t="s">
        <v>223</v>
      </c>
      <c r="L16" s="77" t="s">
        <v>263</v>
      </c>
      <c r="M16" s="77" t="s">
        <v>268</v>
      </c>
      <c r="N16" s="82" t="s">
        <v>269</v>
      </c>
      <c r="O16" s="77" t="s">
        <v>320</v>
      </c>
    </row>
    <row r="17" spans="1:15" ht="31.5" x14ac:dyDescent="0.2">
      <c r="A17" s="3" t="s">
        <v>49</v>
      </c>
      <c r="B17" s="2" t="s">
        <v>39</v>
      </c>
      <c r="C17" s="2" t="s">
        <v>15</v>
      </c>
      <c r="D17" s="2"/>
      <c r="I17" s="77" t="s">
        <v>270</v>
      </c>
      <c r="J17" s="78" t="s">
        <v>237</v>
      </c>
      <c r="K17" s="77" t="s">
        <v>223</v>
      </c>
      <c r="L17" s="77" t="s">
        <v>263</v>
      </c>
      <c r="M17" s="77" t="s">
        <v>271</v>
      </c>
      <c r="N17" s="82" t="s">
        <v>272</v>
      </c>
      <c r="O17" s="77" t="s">
        <v>330</v>
      </c>
    </row>
    <row r="18" spans="1:15" ht="47.25" x14ac:dyDescent="0.2">
      <c r="A18" s="3" t="s">
        <v>28</v>
      </c>
      <c r="B18" s="2" t="s">
        <v>39</v>
      </c>
      <c r="C18" s="2" t="s">
        <v>15</v>
      </c>
      <c r="D18" s="2"/>
      <c r="I18" s="77" t="s">
        <v>273</v>
      </c>
      <c r="J18" s="79" t="s">
        <v>247</v>
      </c>
      <c r="K18" s="77" t="s">
        <v>223</v>
      </c>
      <c r="L18" s="77" t="s">
        <v>263</v>
      </c>
      <c r="M18" s="77" t="s">
        <v>274</v>
      </c>
      <c r="N18" s="82" t="s">
        <v>269</v>
      </c>
      <c r="O18" s="77" t="s">
        <v>331</v>
      </c>
    </row>
    <row r="19" spans="1:15" ht="47.25" x14ac:dyDescent="0.2">
      <c r="A19" s="3" t="s">
        <v>29</v>
      </c>
      <c r="B19" s="2" t="s">
        <v>39</v>
      </c>
      <c r="C19" s="2" t="s">
        <v>15</v>
      </c>
      <c r="D19" s="2"/>
      <c r="I19" s="77" t="s">
        <v>276</v>
      </c>
      <c r="J19" s="78" t="s">
        <v>237</v>
      </c>
      <c r="K19" s="77" t="s">
        <v>223</v>
      </c>
      <c r="L19" s="77" t="s">
        <v>275</v>
      </c>
      <c r="M19" s="77" t="s">
        <v>277</v>
      </c>
      <c r="N19" s="82" t="s">
        <v>278</v>
      </c>
      <c r="O19" s="77" t="s">
        <v>332</v>
      </c>
    </row>
    <row r="20" spans="1:15" ht="31.5" x14ac:dyDescent="0.2">
      <c r="A20" s="3" t="s">
        <v>30</v>
      </c>
      <c r="B20" s="2" t="s">
        <v>17</v>
      </c>
      <c r="C20" s="2" t="s">
        <v>15</v>
      </c>
      <c r="D20" s="2"/>
      <c r="I20" s="77" t="s">
        <v>279</v>
      </c>
      <c r="J20" s="78" t="s">
        <v>237</v>
      </c>
      <c r="K20" s="77" t="s">
        <v>223</v>
      </c>
      <c r="L20" s="77" t="s">
        <v>275</v>
      </c>
      <c r="M20" s="77" t="s">
        <v>280</v>
      </c>
      <c r="N20" s="82" t="s">
        <v>233</v>
      </c>
      <c r="O20" s="77" t="s">
        <v>333</v>
      </c>
    </row>
    <row r="21" spans="1:15" ht="31.5" x14ac:dyDescent="0.2">
      <c r="A21" s="3" t="s">
        <v>31</v>
      </c>
      <c r="B21" s="2" t="s">
        <v>40</v>
      </c>
      <c r="C21" s="2" t="s">
        <v>15</v>
      </c>
      <c r="D21" s="2"/>
      <c r="I21" s="77" t="s">
        <v>281</v>
      </c>
      <c r="J21" s="78" t="s">
        <v>237</v>
      </c>
      <c r="K21" s="77" t="s">
        <v>223</v>
      </c>
      <c r="L21" s="77" t="s">
        <v>275</v>
      </c>
      <c r="M21" s="77" t="s">
        <v>284</v>
      </c>
      <c r="N21" s="82" t="s">
        <v>278</v>
      </c>
      <c r="O21" s="77" t="s">
        <v>334</v>
      </c>
    </row>
    <row r="22" spans="1:15" ht="31.5" x14ac:dyDescent="0.2">
      <c r="A22" s="3" t="s">
        <v>32</v>
      </c>
      <c r="B22" s="2" t="s">
        <v>40</v>
      </c>
      <c r="C22" s="2" t="s">
        <v>15</v>
      </c>
      <c r="D22" s="2"/>
      <c r="I22" s="77" t="s">
        <v>285</v>
      </c>
      <c r="J22" s="78" t="s">
        <v>237</v>
      </c>
      <c r="K22" s="77" t="s">
        <v>223</v>
      </c>
      <c r="L22" s="77" t="s">
        <v>275</v>
      </c>
      <c r="M22" s="77" t="s">
        <v>286</v>
      </c>
      <c r="N22" s="82" t="s">
        <v>278</v>
      </c>
      <c r="O22" s="77" t="s">
        <v>320</v>
      </c>
    </row>
    <row r="23" spans="1:15" ht="31.5" x14ac:dyDescent="0.2">
      <c r="A23" s="3" t="s">
        <v>33</v>
      </c>
      <c r="B23" s="2" t="s">
        <v>37</v>
      </c>
      <c r="C23" s="2" t="s">
        <v>15</v>
      </c>
      <c r="D23" s="2"/>
      <c r="I23" s="77" t="s">
        <v>287</v>
      </c>
      <c r="J23" s="78" t="s">
        <v>237</v>
      </c>
      <c r="K23" s="77" t="s">
        <v>223</v>
      </c>
      <c r="L23" s="77" t="s">
        <v>289</v>
      </c>
      <c r="M23" s="80" t="s">
        <v>288</v>
      </c>
      <c r="N23" s="82" t="s">
        <v>241</v>
      </c>
      <c r="O23" s="77" t="s">
        <v>324</v>
      </c>
    </row>
    <row r="24" spans="1:15" ht="31.5" x14ac:dyDescent="0.2">
      <c r="A24" s="3" t="s">
        <v>34</v>
      </c>
      <c r="B24" s="2" t="s">
        <v>37</v>
      </c>
      <c r="C24" s="2" t="s">
        <v>15</v>
      </c>
      <c r="D24" s="2"/>
      <c r="I24" s="77" t="s">
        <v>290</v>
      </c>
      <c r="J24" s="78" t="s">
        <v>237</v>
      </c>
      <c r="K24" s="77" t="s">
        <v>223</v>
      </c>
      <c r="L24" s="77" t="s">
        <v>289</v>
      </c>
      <c r="M24" s="77" t="s">
        <v>291</v>
      </c>
      <c r="N24" s="82" t="s">
        <v>292</v>
      </c>
      <c r="O24" s="77" t="s">
        <v>335</v>
      </c>
    </row>
    <row r="25" spans="1:15" ht="31.5" x14ac:dyDescent="0.2">
      <c r="A25" s="3" t="s">
        <v>42</v>
      </c>
      <c r="B25" s="2" t="s">
        <v>63</v>
      </c>
      <c r="C25" s="2" t="s">
        <v>41</v>
      </c>
      <c r="D25" s="2"/>
      <c r="I25" s="77" t="s">
        <v>293</v>
      </c>
      <c r="J25" s="79" t="s">
        <v>247</v>
      </c>
      <c r="K25" s="77" t="s">
        <v>223</v>
      </c>
      <c r="L25" s="77" t="s">
        <v>289</v>
      </c>
      <c r="M25" s="77" t="s">
        <v>294</v>
      </c>
      <c r="N25" s="82" t="s">
        <v>295</v>
      </c>
      <c r="O25" s="77" t="s">
        <v>335</v>
      </c>
    </row>
    <row r="26" spans="1:15" ht="31.5" x14ac:dyDescent="0.25">
      <c r="A26" s="3" t="s">
        <v>43</v>
      </c>
      <c r="B26" s="2" t="s">
        <v>64</v>
      </c>
      <c r="C26" s="2" t="s">
        <v>41</v>
      </c>
      <c r="D26" s="2"/>
      <c r="I26" s="77" t="s">
        <v>297</v>
      </c>
      <c r="J26" s="79" t="s">
        <v>247</v>
      </c>
      <c r="K26" s="77" t="s">
        <v>223</v>
      </c>
      <c r="L26" s="77" t="s">
        <v>289</v>
      </c>
      <c r="M26" s="81" t="s">
        <v>296</v>
      </c>
      <c r="N26" s="83" t="s">
        <v>298</v>
      </c>
      <c r="O26" s="77" t="s">
        <v>335</v>
      </c>
    </row>
    <row r="27" spans="1:15" ht="31.5" x14ac:dyDescent="0.2">
      <c r="A27" s="3" t="s">
        <v>44</v>
      </c>
      <c r="B27" s="2" t="s">
        <v>36</v>
      </c>
      <c r="C27" s="2" t="s">
        <v>41</v>
      </c>
      <c r="D27" s="2"/>
      <c r="I27" s="77" t="s">
        <v>299</v>
      </c>
      <c r="J27" s="78" t="s">
        <v>237</v>
      </c>
      <c r="K27" s="77" t="s">
        <v>300</v>
      </c>
      <c r="M27" s="77" t="s">
        <v>307</v>
      </c>
      <c r="N27" s="82" t="s">
        <v>301</v>
      </c>
      <c r="O27" s="77" t="s">
        <v>336</v>
      </c>
    </row>
    <row r="28" spans="1:15" ht="31.5" x14ac:dyDescent="0.2">
      <c r="A28" s="3" t="s">
        <v>45</v>
      </c>
      <c r="B28" s="2" t="s">
        <v>36</v>
      </c>
      <c r="C28" s="2" t="s">
        <v>41</v>
      </c>
      <c r="D28" s="2"/>
      <c r="I28" s="77" t="s">
        <v>302</v>
      </c>
      <c r="J28" s="78" t="s">
        <v>237</v>
      </c>
      <c r="K28" s="77" t="s">
        <v>300</v>
      </c>
      <c r="M28" s="77" t="s">
        <v>303</v>
      </c>
      <c r="N28" s="82" t="s">
        <v>304</v>
      </c>
      <c r="O28" s="77" t="s">
        <v>335</v>
      </c>
    </row>
    <row r="29" spans="1:15" ht="31.5" x14ac:dyDescent="0.2">
      <c r="A29" s="3" t="s">
        <v>46</v>
      </c>
      <c r="B29" s="2" t="s">
        <v>35</v>
      </c>
      <c r="C29" s="2" t="s">
        <v>41</v>
      </c>
      <c r="D29" s="2"/>
      <c r="I29" s="77" t="s">
        <v>305</v>
      </c>
      <c r="J29" s="78" t="s">
        <v>237</v>
      </c>
      <c r="K29" s="77" t="s">
        <v>300</v>
      </c>
      <c r="M29" s="77" t="s">
        <v>306</v>
      </c>
      <c r="N29" s="82" t="s">
        <v>308</v>
      </c>
      <c r="O29" s="77" t="s">
        <v>337</v>
      </c>
    </row>
    <row r="30" spans="1:15" ht="47.25" x14ac:dyDescent="0.2">
      <c r="A30" s="3" t="s">
        <v>47</v>
      </c>
      <c r="B30" s="2" t="s">
        <v>70</v>
      </c>
      <c r="C30" s="2" t="s">
        <v>41</v>
      </c>
      <c r="D30" s="2"/>
      <c r="I30" s="77" t="s">
        <v>310</v>
      </c>
      <c r="J30" s="78" t="s">
        <v>237</v>
      </c>
      <c r="K30" s="77" t="s">
        <v>309</v>
      </c>
      <c r="M30" s="77" t="s">
        <v>311</v>
      </c>
      <c r="N30" s="82" t="s">
        <v>312</v>
      </c>
      <c r="O30" s="77" t="s">
        <v>320</v>
      </c>
    </row>
    <row r="31" spans="1:15" ht="31.5" x14ac:dyDescent="0.2">
      <c r="A31" s="3" t="s">
        <v>48</v>
      </c>
      <c r="B31" s="2" t="s">
        <v>65</v>
      </c>
      <c r="C31" s="2" t="s">
        <v>41</v>
      </c>
      <c r="D31" s="2"/>
      <c r="I31" s="77" t="s">
        <v>313</v>
      </c>
      <c r="J31" s="79" t="s">
        <v>247</v>
      </c>
      <c r="K31" s="77" t="s">
        <v>309</v>
      </c>
      <c r="M31" s="77" t="s">
        <v>314</v>
      </c>
      <c r="N31" s="82" t="s">
        <v>315</v>
      </c>
      <c r="O31" s="77" t="s">
        <v>319</v>
      </c>
    </row>
    <row r="32" spans="1:15" ht="31.5" x14ac:dyDescent="0.2">
      <c r="A32" s="3" t="s">
        <v>50</v>
      </c>
      <c r="B32" s="2" t="s">
        <v>66</v>
      </c>
      <c r="C32" s="2" t="s">
        <v>41</v>
      </c>
      <c r="D32" s="2"/>
      <c r="I32" s="77" t="s">
        <v>316</v>
      </c>
      <c r="J32" s="79" t="s">
        <v>247</v>
      </c>
      <c r="K32" s="77" t="s">
        <v>309</v>
      </c>
      <c r="M32" s="77" t="s">
        <v>317</v>
      </c>
      <c r="N32" s="82" t="s">
        <v>318</v>
      </c>
      <c r="O32" s="77" t="s">
        <v>320</v>
      </c>
    </row>
    <row r="33" spans="1:15" ht="47.25" x14ac:dyDescent="0.2">
      <c r="A33" s="3" t="s">
        <v>51</v>
      </c>
      <c r="B33" s="2" t="s">
        <v>71</v>
      </c>
      <c r="C33" s="2" t="s">
        <v>41</v>
      </c>
      <c r="D33" s="2"/>
      <c r="I33" s="77" t="s">
        <v>339</v>
      </c>
      <c r="J33" s="78" t="s">
        <v>237</v>
      </c>
      <c r="K33" s="77" t="s">
        <v>309</v>
      </c>
      <c r="M33" s="77" t="s">
        <v>338</v>
      </c>
      <c r="N33" s="82" t="s">
        <v>340</v>
      </c>
      <c r="O33" s="77" t="s">
        <v>322</v>
      </c>
    </row>
    <row r="34" spans="1:15" ht="31.5" x14ac:dyDescent="0.2">
      <c r="A34" s="3" t="s">
        <v>52</v>
      </c>
      <c r="B34" s="2" t="s">
        <v>72</v>
      </c>
      <c r="C34" s="2" t="s">
        <v>41</v>
      </c>
      <c r="D34" s="2"/>
      <c r="I34" s="77" t="s">
        <v>341</v>
      </c>
      <c r="J34" s="78" t="s">
        <v>237</v>
      </c>
      <c r="K34" s="77" t="s">
        <v>309</v>
      </c>
      <c r="M34" s="77" t="s">
        <v>342</v>
      </c>
      <c r="N34" s="82" t="s">
        <v>312</v>
      </c>
      <c r="O34" s="77" t="s">
        <v>329</v>
      </c>
    </row>
    <row r="35" spans="1:15" ht="31.5" x14ac:dyDescent="0.2">
      <c r="A35" s="3" t="s">
        <v>53</v>
      </c>
      <c r="B35" s="2" t="s">
        <v>67</v>
      </c>
      <c r="C35" s="2" t="s">
        <v>41</v>
      </c>
      <c r="D35" s="2"/>
      <c r="I35" s="77" t="s">
        <v>348</v>
      </c>
      <c r="J35" s="79" t="s">
        <v>247</v>
      </c>
      <c r="K35" s="77" t="s">
        <v>343</v>
      </c>
      <c r="L35" s="77" t="s">
        <v>345</v>
      </c>
      <c r="M35" s="77" t="s">
        <v>349</v>
      </c>
      <c r="N35" s="82" t="s">
        <v>350</v>
      </c>
      <c r="O35" s="77" t="s">
        <v>351</v>
      </c>
    </row>
    <row r="36" spans="1:15" ht="63" x14ac:dyDescent="0.2">
      <c r="A36" s="3" t="s">
        <v>54</v>
      </c>
      <c r="B36" s="2" t="s">
        <v>67</v>
      </c>
      <c r="C36" s="2" t="s">
        <v>41</v>
      </c>
      <c r="D36" s="2"/>
      <c r="I36" s="77" t="s">
        <v>346</v>
      </c>
      <c r="J36" s="78" t="s">
        <v>237</v>
      </c>
      <c r="K36" s="77" t="s">
        <v>343</v>
      </c>
      <c r="L36" s="77" t="s">
        <v>344</v>
      </c>
      <c r="M36" s="77" t="s">
        <v>347</v>
      </c>
      <c r="N36" s="82" t="s">
        <v>233</v>
      </c>
      <c r="O36" s="77" t="s">
        <v>355</v>
      </c>
    </row>
    <row r="37" spans="1:15" ht="47.25" x14ac:dyDescent="0.2">
      <c r="A37" s="3" t="s">
        <v>55</v>
      </c>
      <c r="B37" s="2" t="s">
        <v>67</v>
      </c>
      <c r="C37" s="2" t="s">
        <v>41</v>
      </c>
      <c r="D37" s="2"/>
      <c r="I37" s="77" t="s">
        <v>352</v>
      </c>
      <c r="J37" s="79" t="s">
        <v>247</v>
      </c>
      <c r="K37" s="77" t="s">
        <v>343</v>
      </c>
      <c r="L37" s="77" t="s">
        <v>344</v>
      </c>
      <c r="M37" s="77" t="s">
        <v>353</v>
      </c>
      <c r="N37" s="82" t="s">
        <v>354</v>
      </c>
      <c r="O37" s="77" t="s">
        <v>356</v>
      </c>
    </row>
    <row r="38" spans="1:15" ht="31.5" x14ac:dyDescent="0.2">
      <c r="A38" s="3" t="s">
        <v>56</v>
      </c>
      <c r="B38" s="2" t="s">
        <v>67</v>
      </c>
      <c r="C38" s="2" t="s">
        <v>41</v>
      </c>
      <c r="D38" s="2"/>
      <c r="I38" s="77" t="s">
        <v>358</v>
      </c>
      <c r="J38" s="78" t="s">
        <v>237</v>
      </c>
      <c r="K38" s="77" t="s">
        <v>343</v>
      </c>
      <c r="L38" s="77" t="s">
        <v>344</v>
      </c>
      <c r="M38" s="77" t="s">
        <v>359</v>
      </c>
      <c r="N38" s="82" t="s">
        <v>257</v>
      </c>
      <c r="O38" s="77" t="s">
        <v>360</v>
      </c>
    </row>
    <row r="39" spans="1:15" ht="31.5" x14ac:dyDescent="0.2">
      <c r="A39" s="3" t="s">
        <v>57</v>
      </c>
      <c r="B39" s="2" t="s">
        <v>37</v>
      </c>
      <c r="C39" s="2" t="s">
        <v>41</v>
      </c>
      <c r="D39" s="2"/>
      <c r="I39" s="77" t="s">
        <v>361</v>
      </c>
      <c r="J39" s="79" t="s">
        <v>247</v>
      </c>
      <c r="K39" s="77" t="s">
        <v>343</v>
      </c>
      <c r="L39" s="77" t="s">
        <v>344</v>
      </c>
      <c r="M39" s="77" t="s">
        <v>362</v>
      </c>
      <c r="N39" s="82" t="s">
        <v>241</v>
      </c>
      <c r="O39" s="77" t="s">
        <v>326</v>
      </c>
    </row>
    <row r="40" spans="1:15" ht="18.75" x14ac:dyDescent="0.2">
      <c r="A40" s="3" t="s">
        <v>58</v>
      </c>
      <c r="B40" s="2" t="s">
        <v>68</v>
      </c>
      <c r="C40" s="2" t="s">
        <v>41</v>
      </c>
      <c r="D40" s="2"/>
    </row>
    <row r="41" spans="1:15" ht="18.75" x14ac:dyDescent="0.2">
      <c r="A41" s="3" t="s">
        <v>59</v>
      </c>
      <c r="B41" s="2" t="s">
        <v>69</v>
      </c>
      <c r="C41" s="2" t="s">
        <v>41</v>
      </c>
      <c r="D41" s="2"/>
    </row>
    <row r="42" spans="1:15" ht="18.75" x14ac:dyDescent="0.2">
      <c r="A42" s="3" t="s">
        <v>60</v>
      </c>
      <c r="B42" s="2" t="s">
        <v>37</v>
      </c>
      <c r="C42" s="2" t="s">
        <v>41</v>
      </c>
      <c r="D42" s="2"/>
    </row>
    <row r="43" spans="1:15" ht="18.75" x14ac:dyDescent="0.2">
      <c r="A43" s="3" t="s">
        <v>61</v>
      </c>
      <c r="B43" s="2" t="s">
        <v>38</v>
      </c>
      <c r="C43" s="2" t="s">
        <v>41</v>
      </c>
      <c r="D43" s="2"/>
    </row>
    <row r="44" spans="1:15" ht="18.75" x14ac:dyDescent="0.2">
      <c r="A44" s="3" t="s">
        <v>62</v>
      </c>
      <c r="B44" s="2" t="s">
        <v>38</v>
      </c>
      <c r="C44" s="2" t="s">
        <v>41</v>
      </c>
      <c r="D44" s="2"/>
    </row>
    <row r="48" spans="1:15" ht="14.25" customHeight="1" x14ac:dyDescent="0.2">
      <c r="A48" s="74" t="s">
        <v>73</v>
      </c>
      <c r="B48" s="51"/>
      <c r="C48" s="51"/>
      <c r="D48" s="51"/>
      <c r="E48" s="73"/>
      <c r="F48" s="73"/>
      <c r="G48" s="73"/>
    </row>
    <row r="49" spans="1:7" x14ac:dyDescent="0.2">
      <c r="A49" s="51"/>
      <c r="B49" s="51"/>
      <c r="C49" s="51"/>
      <c r="D49" s="51"/>
      <c r="E49" s="73"/>
      <c r="F49" s="73"/>
      <c r="G49" s="73"/>
    </row>
    <row r="50" spans="1:7" x14ac:dyDescent="0.2">
      <c r="A50" s="51"/>
      <c r="B50" s="51"/>
      <c r="C50" s="51"/>
      <c r="D50" s="51"/>
      <c r="E50" s="73"/>
      <c r="F50" s="73"/>
      <c r="G50" s="73"/>
    </row>
    <row r="51" spans="1:7" x14ac:dyDescent="0.2">
      <c r="A51" s="51"/>
      <c r="B51" s="51"/>
      <c r="C51" s="51"/>
      <c r="D51" s="51"/>
      <c r="E51" s="73"/>
      <c r="F51" s="73"/>
      <c r="G51" s="73"/>
    </row>
    <row r="52" spans="1:7" x14ac:dyDescent="0.2">
      <c r="A52" s="51"/>
      <c r="B52" s="51"/>
      <c r="C52" s="51"/>
      <c r="D52" s="51"/>
      <c r="E52" s="73"/>
      <c r="F52" s="73"/>
      <c r="G52" s="73"/>
    </row>
    <row r="53" spans="1:7" x14ac:dyDescent="0.2">
      <c r="A53" s="51"/>
      <c r="B53" s="51"/>
      <c r="C53" s="51"/>
      <c r="D53" s="51"/>
      <c r="E53" s="73"/>
      <c r="F53" s="73"/>
      <c r="G53" s="73"/>
    </row>
    <row r="54" spans="1:7" x14ac:dyDescent="0.2">
      <c r="A54" s="51"/>
      <c r="B54" s="51"/>
      <c r="C54" s="51"/>
      <c r="D54" s="51"/>
      <c r="E54" s="73"/>
      <c r="F54" s="73"/>
      <c r="G54" s="73"/>
    </row>
    <row r="55" spans="1:7" x14ac:dyDescent="0.2">
      <c r="A55" s="51"/>
      <c r="B55" s="51"/>
      <c r="C55" s="51"/>
      <c r="D55" s="51"/>
      <c r="E55" s="73"/>
      <c r="F55" s="73"/>
      <c r="G55" s="73"/>
    </row>
    <row r="56" spans="1:7" x14ac:dyDescent="0.2">
      <c r="A56" s="73"/>
      <c r="B56" s="73"/>
      <c r="C56" s="73"/>
      <c r="D56" s="73"/>
      <c r="E56" s="73"/>
      <c r="F56" s="73"/>
      <c r="G56" s="73"/>
    </row>
    <row r="57" spans="1:7" x14ac:dyDescent="0.2">
      <c r="A57" s="73"/>
      <c r="B57" s="73"/>
      <c r="C57" s="73"/>
      <c r="D57" s="73"/>
      <c r="E57" s="73"/>
      <c r="F57" s="73"/>
      <c r="G57" s="73"/>
    </row>
    <row r="58" spans="1:7" x14ac:dyDescent="0.2">
      <c r="A58" s="73"/>
      <c r="B58" s="73"/>
      <c r="C58" s="73"/>
      <c r="D58" s="73"/>
      <c r="E58" s="73"/>
      <c r="F58" s="73"/>
      <c r="G58" s="73"/>
    </row>
    <row r="59" spans="1:7" x14ac:dyDescent="0.2">
      <c r="A59" s="73"/>
      <c r="B59" s="73"/>
      <c r="C59" s="73"/>
      <c r="D59" s="73"/>
      <c r="E59" s="73"/>
      <c r="F59" s="73"/>
      <c r="G59" s="73"/>
    </row>
    <row r="60" spans="1:7" x14ac:dyDescent="0.2">
      <c r="A60" s="73"/>
      <c r="B60" s="73"/>
      <c r="C60" s="73"/>
      <c r="D60" s="73"/>
      <c r="E60" s="73"/>
      <c r="F60" s="73"/>
      <c r="G60" s="73"/>
    </row>
    <row r="61" spans="1:7" x14ac:dyDescent="0.2">
      <c r="A61" s="73"/>
      <c r="B61" s="73"/>
      <c r="C61" s="73"/>
      <c r="D61" s="73"/>
      <c r="E61" s="73"/>
      <c r="F61" s="73"/>
      <c r="G61" s="73"/>
    </row>
    <row r="63" spans="1:7" x14ac:dyDescent="0.2">
      <c r="A63" s="49" t="s">
        <v>363</v>
      </c>
      <c r="B63" s="50"/>
      <c r="C63" s="50"/>
      <c r="D63" s="50"/>
      <c r="E63" s="50"/>
      <c r="F63" s="50"/>
      <c r="G63" s="50"/>
    </row>
    <row r="64" spans="1:7" x14ac:dyDescent="0.2">
      <c r="A64" s="50"/>
      <c r="B64" s="50"/>
      <c r="C64" s="50"/>
      <c r="D64" s="50"/>
      <c r="E64" s="50"/>
      <c r="F64" s="50"/>
      <c r="G64" s="50"/>
    </row>
    <row r="65" spans="1:7" x14ac:dyDescent="0.2">
      <c r="A65" s="50"/>
      <c r="B65" s="50"/>
      <c r="C65" s="50"/>
      <c r="D65" s="50"/>
      <c r="E65" s="50"/>
      <c r="F65" s="50"/>
      <c r="G65" s="50"/>
    </row>
    <row r="66" spans="1:7" x14ac:dyDescent="0.2">
      <c r="A66" s="50"/>
      <c r="B66" s="50"/>
      <c r="C66" s="50"/>
      <c r="D66" s="50"/>
      <c r="E66" s="50"/>
      <c r="F66" s="50"/>
      <c r="G66" s="50"/>
    </row>
    <row r="67" spans="1:7" x14ac:dyDescent="0.2">
      <c r="A67" s="50"/>
      <c r="B67" s="50"/>
      <c r="C67" s="50"/>
      <c r="D67" s="50"/>
      <c r="E67" s="50"/>
      <c r="F67" s="50"/>
      <c r="G67" s="50"/>
    </row>
    <row r="68" spans="1:7" x14ac:dyDescent="0.2">
      <c r="A68" s="50"/>
      <c r="B68" s="50"/>
      <c r="C68" s="50"/>
      <c r="D68" s="50"/>
      <c r="E68" s="50"/>
      <c r="F68" s="50"/>
      <c r="G68" s="50"/>
    </row>
    <row r="69" spans="1:7" x14ac:dyDescent="0.2">
      <c r="A69" s="50"/>
      <c r="B69" s="50"/>
      <c r="C69" s="50"/>
      <c r="D69" s="50"/>
      <c r="E69" s="50"/>
      <c r="F69" s="50"/>
      <c r="G69" s="50"/>
    </row>
    <row r="70" spans="1:7" x14ac:dyDescent="0.2">
      <c r="A70" s="50"/>
      <c r="B70" s="50"/>
      <c r="C70" s="50"/>
      <c r="D70" s="50"/>
      <c r="E70" s="50"/>
      <c r="F70" s="50"/>
      <c r="G70" s="50"/>
    </row>
    <row r="71" spans="1:7" x14ac:dyDescent="0.2">
      <c r="A71" s="50"/>
      <c r="B71" s="50"/>
      <c r="C71" s="50"/>
      <c r="D71" s="50"/>
      <c r="E71" s="50"/>
      <c r="F71" s="50"/>
      <c r="G71" s="50"/>
    </row>
    <row r="72" spans="1:7" x14ac:dyDescent="0.2">
      <c r="A72" s="50"/>
      <c r="B72" s="50"/>
      <c r="C72" s="50"/>
      <c r="D72" s="50"/>
      <c r="E72" s="50"/>
      <c r="F72" s="50"/>
      <c r="G72" s="50"/>
    </row>
    <row r="73" spans="1:7" x14ac:dyDescent="0.2">
      <c r="A73" s="50"/>
      <c r="B73" s="50"/>
      <c r="C73" s="50"/>
      <c r="D73" s="50"/>
      <c r="E73" s="50"/>
      <c r="F73" s="50"/>
      <c r="G73" s="50"/>
    </row>
    <row r="74" spans="1:7" x14ac:dyDescent="0.2">
      <c r="A74" s="50"/>
      <c r="B74" s="50"/>
      <c r="C74" s="50"/>
      <c r="D74" s="50"/>
      <c r="E74" s="50"/>
      <c r="F74" s="50"/>
      <c r="G74" s="50"/>
    </row>
    <row r="75" spans="1:7" x14ac:dyDescent="0.2">
      <c r="A75" s="50"/>
      <c r="B75" s="50"/>
      <c r="C75" s="50"/>
      <c r="D75" s="50"/>
      <c r="E75" s="50"/>
      <c r="F75" s="50"/>
      <c r="G75" s="50"/>
    </row>
    <row r="76" spans="1:7" x14ac:dyDescent="0.2">
      <c r="A76" s="50"/>
      <c r="B76" s="50"/>
      <c r="C76" s="50"/>
      <c r="D76" s="50"/>
      <c r="E76" s="50"/>
      <c r="F76" s="50"/>
      <c r="G76" s="50"/>
    </row>
    <row r="77" spans="1:7" x14ac:dyDescent="0.2">
      <c r="A77" s="50"/>
      <c r="B77" s="50"/>
      <c r="C77" s="50"/>
      <c r="D77" s="50"/>
      <c r="E77" s="50"/>
      <c r="F77" s="50"/>
      <c r="G77" s="50"/>
    </row>
    <row r="78" spans="1:7" x14ac:dyDescent="0.2">
      <c r="A78" s="50"/>
      <c r="B78" s="50"/>
      <c r="C78" s="50"/>
      <c r="D78" s="50"/>
      <c r="E78" s="50"/>
      <c r="F78" s="50"/>
      <c r="G78" s="50"/>
    </row>
    <row r="79" spans="1:7" x14ac:dyDescent="0.2">
      <c r="A79" s="50"/>
      <c r="B79" s="50"/>
      <c r="C79" s="50"/>
      <c r="D79" s="50"/>
      <c r="E79" s="50"/>
      <c r="F79" s="50"/>
      <c r="G79" s="50"/>
    </row>
    <row r="80" spans="1:7" x14ac:dyDescent="0.2">
      <c r="A80" s="50"/>
      <c r="B80" s="50"/>
      <c r="C80" s="50"/>
      <c r="D80" s="50"/>
      <c r="E80" s="50"/>
      <c r="F80" s="50"/>
      <c r="G80" s="50"/>
    </row>
    <row r="81" spans="1:7" x14ac:dyDescent="0.2">
      <c r="A81" s="50"/>
      <c r="B81" s="50"/>
      <c r="C81" s="50"/>
      <c r="D81" s="50"/>
      <c r="E81" s="50"/>
      <c r="F81" s="50"/>
      <c r="G81" s="50"/>
    </row>
    <row r="82" spans="1:7" x14ac:dyDescent="0.2">
      <c r="A82" s="50"/>
      <c r="B82" s="50"/>
      <c r="C82" s="50"/>
      <c r="D82" s="50"/>
      <c r="E82" s="50"/>
      <c r="F82" s="50"/>
      <c r="G82" s="50"/>
    </row>
    <row r="83" spans="1:7" x14ac:dyDescent="0.2">
      <c r="A83" s="50"/>
      <c r="B83" s="50"/>
      <c r="C83" s="50"/>
      <c r="D83" s="50"/>
      <c r="E83" s="50"/>
      <c r="F83" s="50"/>
      <c r="G83" s="50"/>
    </row>
    <row r="84" spans="1:7" x14ac:dyDescent="0.2">
      <c r="A84" s="50"/>
      <c r="B84" s="50"/>
      <c r="C84" s="50"/>
      <c r="D84" s="50"/>
      <c r="E84" s="50"/>
      <c r="F84" s="50"/>
      <c r="G84" s="50"/>
    </row>
    <row r="85" spans="1:7" x14ac:dyDescent="0.2">
      <c r="A85" s="50"/>
      <c r="B85" s="50"/>
      <c r="C85" s="50"/>
      <c r="D85" s="50"/>
      <c r="E85" s="50"/>
      <c r="F85" s="50"/>
      <c r="G85" s="50"/>
    </row>
    <row r="86" spans="1:7" x14ac:dyDescent="0.2">
      <c r="A86" s="50"/>
      <c r="B86" s="50"/>
      <c r="C86" s="50"/>
      <c r="D86" s="50"/>
      <c r="E86" s="50"/>
      <c r="F86" s="50"/>
      <c r="G86" s="50"/>
    </row>
    <row r="87" spans="1:7" x14ac:dyDescent="0.2">
      <c r="A87" s="50"/>
      <c r="B87" s="50"/>
      <c r="C87" s="50"/>
      <c r="D87" s="50"/>
      <c r="E87" s="50"/>
      <c r="F87" s="50"/>
      <c r="G87" s="50"/>
    </row>
    <row r="88" spans="1:7" x14ac:dyDescent="0.2">
      <c r="A88" s="50"/>
      <c r="B88" s="50"/>
      <c r="C88" s="50"/>
      <c r="D88" s="50"/>
      <c r="E88" s="50"/>
      <c r="F88" s="50"/>
      <c r="G88" s="50"/>
    </row>
    <row r="89" spans="1:7" x14ac:dyDescent="0.2">
      <c r="A89" s="50"/>
      <c r="B89" s="50"/>
      <c r="C89" s="50"/>
      <c r="D89" s="50"/>
      <c r="E89" s="50"/>
      <c r="F89" s="50"/>
      <c r="G89" s="50"/>
    </row>
    <row r="90" spans="1:7" x14ac:dyDescent="0.2">
      <c r="A90" s="50"/>
      <c r="B90" s="50"/>
      <c r="C90" s="50"/>
      <c r="D90" s="50"/>
      <c r="E90" s="50"/>
      <c r="F90" s="50"/>
      <c r="G90" s="50"/>
    </row>
    <row r="91" spans="1:7" x14ac:dyDescent="0.2">
      <c r="A91" s="50"/>
      <c r="B91" s="50"/>
      <c r="C91" s="50"/>
      <c r="D91" s="50"/>
      <c r="E91" s="50"/>
      <c r="F91" s="50"/>
      <c r="G91" s="50"/>
    </row>
    <row r="92" spans="1:7" x14ac:dyDescent="0.2">
      <c r="A92" s="50"/>
      <c r="B92" s="50"/>
      <c r="C92" s="50"/>
      <c r="D92" s="50"/>
      <c r="E92" s="50"/>
      <c r="F92" s="50"/>
      <c r="G92" s="50"/>
    </row>
    <row r="93" spans="1:7" x14ac:dyDescent="0.2">
      <c r="A93" s="50"/>
      <c r="B93" s="50"/>
      <c r="C93" s="50"/>
      <c r="D93" s="50"/>
      <c r="E93" s="50"/>
      <c r="F93" s="50"/>
      <c r="G93" s="50"/>
    </row>
    <row r="94" spans="1:7" x14ac:dyDescent="0.2">
      <c r="A94" s="50"/>
      <c r="B94" s="50"/>
      <c r="C94" s="50"/>
      <c r="D94" s="50"/>
      <c r="E94" s="50"/>
      <c r="F94" s="50"/>
      <c r="G94" s="50"/>
    </row>
    <row r="95" spans="1:7" x14ac:dyDescent="0.2">
      <c r="A95" s="50"/>
      <c r="B95" s="50"/>
      <c r="C95" s="50"/>
      <c r="D95" s="50"/>
      <c r="E95" s="50"/>
      <c r="F95" s="50"/>
      <c r="G95" s="50"/>
    </row>
    <row r="96" spans="1:7" x14ac:dyDescent="0.2">
      <c r="A96" s="50"/>
      <c r="B96" s="50"/>
      <c r="C96" s="50"/>
      <c r="D96" s="50"/>
      <c r="E96" s="50"/>
      <c r="F96" s="50"/>
      <c r="G96" s="50"/>
    </row>
    <row r="97" spans="1:7" x14ac:dyDescent="0.2">
      <c r="A97" s="50"/>
      <c r="B97" s="50"/>
      <c r="C97" s="50"/>
      <c r="D97" s="50"/>
      <c r="E97" s="50"/>
      <c r="F97" s="50"/>
      <c r="G97" s="50"/>
    </row>
    <row r="98" spans="1:7" x14ac:dyDescent="0.2">
      <c r="A98" s="50"/>
      <c r="B98" s="50"/>
      <c r="C98" s="50"/>
      <c r="D98" s="50"/>
      <c r="E98" s="50"/>
      <c r="F98" s="50"/>
      <c r="G98" s="50"/>
    </row>
    <row r="99" spans="1:7" x14ac:dyDescent="0.2">
      <c r="A99" s="50"/>
      <c r="B99" s="50"/>
      <c r="C99" s="50"/>
      <c r="D99" s="50"/>
      <c r="E99" s="50"/>
      <c r="F99" s="50"/>
      <c r="G99" s="50"/>
    </row>
    <row r="100" spans="1:7" x14ac:dyDescent="0.2">
      <c r="A100" s="50"/>
      <c r="B100" s="50"/>
      <c r="C100" s="50"/>
      <c r="D100" s="50"/>
      <c r="E100" s="50"/>
      <c r="F100" s="50"/>
      <c r="G100" s="50"/>
    </row>
    <row r="101" spans="1:7" x14ac:dyDescent="0.2">
      <c r="A101" s="50"/>
      <c r="B101" s="50"/>
      <c r="C101" s="50"/>
      <c r="D101" s="50"/>
      <c r="E101" s="50"/>
      <c r="F101" s="50"/>
      <c r="G101" s="50"/>
    </row>
    <row r="102" spans="1:7" x14ac:dyDescent="0.2">
      <c r="A102" s="50"/>
      <c r="B102" s="50"/>
      <c r="C102" s="50"/>
      <c r="D102" s="50"/>
      <c r="E102" s="50"/>
      <c r="F102" s="50"/>
      <c r="G102" s="50"/>
    </row>
    <row r="103" spans="1:7" x14ac:dyDescent="0.2">
      <c r="A103" s="50"/>
      <c r="B103" s="50"/>
      <c r="C103" s="50"/>
      <c r="D103" s="50"/>
      <c r="E103" s="50"/>
      <c r="F103" s="50"/>
      <c r="G103" s="50"/>
    </row>
    <row r="104" spans="1:7" x14ac:dyDescent="0.2">
      <c r="A104" s="50"/>
      <c r="B104" s="50"/>
      <c r="C104" s="50"/>
      <c r="D104" s="50"/>
      <c r="E104" s="50"/>
      <c r="F104" s="50"/>
      <c r="G104" s="50"/>
    </row>
    <row r="105" spans="1:7" x14ac:dyDescent="0.2">
      <c r="A105" s="50"/>
      <c r="B105" s="50"/>
      <c r="C105" s="50"/>
      <c r="D105" s="50"/>
      <c r="E105" s="50"/>
      <c r="F105" s="50"/>
      <c r="G105" s="50"/>
    </row>
    <row r="106" spans="1:7" x14ac:dyDescent="0.2">
      <c r="A106" s="50"/>
      <c r="B106" s="50"/>
      <c r="C106" s="50"/>
      <c r="D106" s="50"/>
      <c r="E106" s="50"/>
      <c r="F106" s="50"/>
      <c r="G106" s="50"/>
    </row>
    <row r="107" spans="1:7" x14ac:dyDescent="0.2">
      <c r="A107" s="50"/>
      <c r="B107" s="50"/>
      <c r="C107" s="50"/>
      <c r="D107" s="50"/>
      <c r="E107" s="50"/>
      <c r="F107" s="50"/>
      <c r="G107" s="50"/>
    </row>
    <row r="108" spans="1:7" x14ac:dyDescent="0.2">
      <c r="A108" s="50"/>
      <c r="B108" s="50"/>
      <c r="C108" s="50"/>
      <c r="D108" s="50"/>
      <c r="E108" s="50"/>
      <c r="F108" s="50"/>
      <c r="G108" s="50"/>
    </row>
    <row r="109" spans="1:7" x14ac:dyDescent="0.2">
      <c r="A109" s="50"/>
      <c r="B109" s="50"/>
      <c r="C109" s="50"/>
      <c r="D109" s="50"/>
      <c r="E109" s="50"/>
      <c r="F109" s="50"/>
      <c r="G109" s="50"/>
    </row>
    <row r="110" spans="1:7" x14ac:dyDescent="0.2">
      <c r="A110" s="50"/>
      <c r="B110" s="50"/>
      <c r="C110" s="50"/>
      <c r="D110" s="50"/>
      <c r="E110" s="50"/>
      <c r="F110" s="50"/>
      <c r="G110" s="50"/>
    </row>
    <row r="111" spans="1:7" x14ac:dyDescent="0.2">
      <c r="A111" s="50"/>
      <c r="B111" s="50"/>
      <c r="C111" s="50"/>
      <c r="D111" s="50"/>
      <c r="E111" s="50"/>
      <c r="F111" s="50"/>
      <c r="G111" s="50"/>
    </row>
    <row r="112" spans="1:7" x14ac:dyDescent="0.2">
      <c r="A112" s="50"/>
      <c r="B112" s="50"/>
      <c r="C112" s="50"/>
      <c r="D112" s="50"/>
      <c r="E112" s="50"/>
      <c r="F112" s="50"/>
      <c r="G112" s="50"/>
    </row>
    <row r="113" spans="1:7" x14ac:dyDescent="0.2">
      <c r="A113" s="50"/>
      <c r="B113" s="50"/>
      <c r="C113" s="50"/>
      <c r="D113" s="50"/>
      <c r="E113" s="50"/>
      <c r="F113" s="50"/>
      <c r="G113" s="50"/>
    </row>
    <row r="114" spans="1:7" x14ac:dyDescent="0.2">
      <c r="A114" s="50"/>
      <c r="B114" s="50"/>
      <c r="C114" s="50"/>
      <c r="D114" s="50"/>
      <c r="E114" s="50"/>
      <c r="F114" s="50"/>
      <c r="G114" s="50"/>
    </row>
    <row r="115" spans="1:7" ht="245.25" customHeight="1" x14ac:dyDescent="0.2">
      <c r="A115" s="50"/>
      <c r="B115" s="50"/>
      <c r="C115" s="50"/>
      <c r="D115" s="50"/>
      <c r="E115" s="50"/>
      <c r="F115" s="50"/>
      <c r="G115" s="50"/>
    </row>
  </sheetData>
  <mergeCells count="5">
    <mergeCell ref="A63:G115"/>
    <mergeCell ref="A1:D1"/>
    <mergeCell ref="I1:O1"/>
    <mergeCell ref="A48:D55"/>
    <mergeCell ref="F3:H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172A3-DC6D-4DD7-A7BC-CBA525149397}">
  <dimension ref="A1:U36"/>
  <sheetViews>
    <sheetView workbookViewId="0">
      <selection activeCell="G21" sqref="G21"/>
    </sheetView>
  </sheetViews>
  <sheetFormatPr defaultRowHeight="14.25" x14ac:dyDescent="0.2"/>
  <cols>
    <col min="1" max="1" width="12.25" customWidth="1"/>
  </cols>
  <sheetData>
    <row r="1" spans="1:21" ht="42.75" customHeight="1" x14ac:dyDescent="0.2">
      <c r="A1" s="55" t="s">
        <v>84</v>
      </c>
      <c r="B1" s="56"/>
      <c r="C1" s="56"/>
      <c r="D1" s="56"/>
      <c r="E1" s="56"/>
      <c r="F1" s="56"/>
      <c r="G1" s="56"/>
      <c r="H1" s="56"/>
      <c r="I1" s="56"/>
    </row>
    <row r="2" spans="1:21" ht="18" x14ac:dyDescent="0.2">
      <c r="A2" s="53" t="s">
        <v>76</v>
      </c>
      <c r="B2" s="57">
        <v>1.5</v>
      </c>
      <c r="C2" s="53"/>
      <c r="D2" s="57">
        <v>1</v>
      </c>
      <c r="E2" s="53"/>
      <c r="F2" s="57">
        <v>0.75</v>
      </c>
      <c r="G2" s="53"/>
      <c r="H2" s="53" t="s">
        <v>78</v>
      </c>
      <c r="I2" s="53"/>
    </row>
    <row r="3" spans="1:21" ht="18" x14ac:dyDescent="0.2">
      <c r="A3" s="53"/>
      <c r="B3" s="5" t="s">
        <v>79</v>
      </c>
      <c r="C3" s="6" t="s">
        <v>80</v>
      </c>
      <c r="D3" s="5" t="s">
        <v>79</v>
      </c>
      <c r="E3" s="6" t="s">
        <v>80</v>
      </c>
      <c r="F3" s="5" t="s">
        <v>79</v>
      </c>
      <c r="G3" s="6" t="s">
        <v>80</v>
      </c>
      <c r="H3" s="53"/>
      <c r="I3" s="53"/>
    </row>
    <row r="4" spans="1:21" ht="18" x14ac:dyDescent="0.2">
      <c r="A4" s="8">
        <v>1</v>
      </c>
      <c r="B4" s="5">
        <v>3</v>
      </c>
      <c r="C4" s="6">
        <v>3</v>
      </c>
      <c r="D4" s="7">
        <v>2</v>
      </c>
      <c r="E4" s="6">
        <v>2</v>
      </c>
      <c r="F4" s="7">
        <v>1</v>
      </c>
      <c r="G4" s="6">
        <v>2</v>
      </c>
      <c r="H4" s="53">
        <v>3</v>
      </c>
      <c r="I4" s="53"/>
    </row>
    <row r="5" spans="1:21" ht="18" x14ac:dyDescent="0.2">
      <c r="A5" s="8">
        <v>2</v>
      </c>
      <c r="B5" s="5">
        <v>6</v>
      </c>
      <c r="C5" s="6">
        <v>8</v>
      </c>
      <c r="D5" s="7">
        <v>4</v>
      </c>
      <c r="E5" s="6">
        <v>5</v>
      </c>
      <c r="F5" s="7">
        <v>3</v>
      </c>
      <c r="G5" s="6">
        <v>4</v>
      </c>
      <c r="H5" s="53">
        <v>6</v>
      </c>
      <c r="I5" s="53"/>
    </row>
    <row r="6" spans="1:21" ht="18" x14ac:dyDescent="0.2">
      <c r="A6" s="8">
        <v>3</v>
      </c>
      <c r="B6" s="5">
        <v>9</v>
      </c>
      <c r="C6" s="6">
        <v>12</v>
      </c>
      <c r="D6" s="7">
        <v>6</v>
      </c>
      <c r="E6" s="6">
        <v>8</v>
      </c>
      <c r="F6" s="7">
        <v>4</v>
      </c>
      <c r="G6" s="6">
        <v>6</v>
      </c>
      <c r="H6" s="53">
        <v>10</v>
      </c>
      <c r="I6" s="53"/>
      <c r="L6" s="51" t="s">
        <v>86</v>
      </c>
      <c r="M6" s="51"/>
      <c r="N6" s="51"/>
      <c r="O6" s="51"/>
      <c r="P6" s="51"/>
      <c r="Q6" s="51"/>
      <c r="R6" s="51"/>
      <c r="S6" s="51"/>
      <c r="T6" s="51"/>
      <c r="U6" s="51"/>
    </row>
    <row r="7" spans="1:21" ht="18" x14ac:dyDescent="0.2">
      <c r="A7" s="8">
        <v>4</v>
      </c>
      <c r="B7" s="5">
        <v>10</v>
      </c>
      <c r="C7" s="6">
        <v>14</v>
      </c>
      <c r="D7" s="7">
        <v>6</v>
      </c>
      <c r="E7" s="6">
        <v>9</v>
      </c>
      <c r="F7" s="7">
        <v>5</v>
      </c>
      <c r="G7" s="6">
        <v>7</v>
      </c>
      <c r="H7" s="53">
        <v>13</v>
      </c>
      <c r="I7" s="53"/>
      <c r="L7" s="51"/>
      <c r="M7" s="51"/>
      <c r="N7" s="51"/>
      <c r="O7" s="51"/>
      <c r="P7" s="51"/>
      <c r="Q7" s="51"/>
      <c r="R7" s="51"/>
      <c r="S7" s="51"/>
      <c r="T7" s="51"/>
      <c r="U7" s="51"/>
    </row>
    <row r="8" spans="1:21" ht="18" x14ac:dyDescent="0.2">
      <c r="A8" s="8">
        <v>5</v>
      </c>
      <c r="B8" s="5">
        <v>11</v>
      </c>
      <c r="C8" s="6">
        <v>15</v>
      </c>
      <c r="D8" s="7">
        <v>7</v>
      </c>
      <c r="E8" s="6">
        <v>10</v>
      </c>
      <c r="F8" s="7">
        <v>5</v>
      </c>
      <c r="G8" s="6">
        <v>8</v>
      </c>
      <c r="H8" s="53">
        <v>16</v>
      </c>
      <c r="I8" s="53"/>
      <c r="L8" s="51"/>
      <c r="M8" s="51"/>
      <c r="N8" s="51"/>
      <c r="O8" s="51"/>
      <c r="P8" s="51"/>
      <c r="Q8" s="51"/>
      <c r="R8" s="51"/>
      <c r="S8" s="51"/>
      <c r="T8" s="51"/>
      <c r="U8" s="51"/>
    </row>
    <row r="9" spans="1:21" ht="18" x14ac:dyDescent="0.2">
      <c r="A9" s="8">
        <v>6</v>
      </c>
      <c r="B9" s="5">
        <v>12</v>
      </c>
      <c r="C9" s="6">
        <v>17</v>
      </c>
      <c r="D9" s="7">
        <v>8</v>
      </c>
      <c r="E9" s="6">
        <v>12</v>
      </c>
      <c r="F9" s="7">
        <v>6</v>
      </c>
      <c r="G9" s="6">
        <v>9</v>
      </c>
      <c r="H9" s="53">
        <v>20</v>
      </c>
      <c r="I9" s="53"/>
      <c r="L9" s="51"/>
      <c r="M9" s="51"/>
      <c r="N9" s="51"/>
      <c r="O9" s="51"/>
      <c r="P9" s="51"/>
      <c r="Q9" s="51"/>
      <c r="R9" s="51"/>
      <c r="S9" s="51"/>
      <c r="T9" s="51"/>
      <c r="U9" s="51"/>
    </row>
    <row r="10" spans="1:21" ht="18" x14ac:dyDescent="0.2">
      <c r="A10" s="8">
        <v>7</v>
      </c>
      <c r="B10" s="5">
        <v>13</v>
      </c>
      <c r="C10" s="6">
        <v>19</v>
      </c>
      <c r="D10" s="7">
        <v>8</v>
      </c>
      <c r="E10" s="6">
        <v>13</v>
      </c>
      <c r="F10" s="7">
        <v>6</v>
      </c>
      <c r="G10" s="6">
        <v>10</v>
      </c>
      <c r="H10" s="53">
        <v>23</v>
      </c>
      <c r="I10" s="53"/>
      <c r="L10" s="51"/>
      <c r="M10" s="51"/>
      <c r="N10" s="51"/>
      <c r="O10" s="51"/>
      <c r="P10" s="51"/>
      <c r="Q10" s="51"/>
      <c r="R10" s="51"/>
      <c r="S10" s="51"/>
      <c r="T10" s="51"/>
      <c r="U10" s="51"/>
    </row>
    <row r="11" spans="1:21" ht="18" x14ac:dyDescent="0.2">
      <c r="A11" s="8">
        <v>8</v>
      </c>
      <c r="B11" s="5">
        <v>15</v>
      </c>
      <c r="C11" s="6">
        <v>20</v>
      </c>
      <c r="D11" s="7">
        <v>9</v>
      </c>
      <c r="E11" s="6">
        <v>14</v>
      </c>
      <c r="F11" s="7">
        <v>7</v>
      </c>
      <c r="G11" s="6">
        <v>10</v>
      </c>
      <c r="H11" s="53">
        <v>26</v>
      </c>
      <c r="I11" s="53"/>
      <c r="L11" s="51"/>
      <c r="M11" s="51"/>
      <c r="N11" s="51"/>
      <c r="O11" s="51"/>
      <c r="P11" s="51"/>
      <c r="Q11" s="51"/>
      <c r="R11" s="51"/>
      <c r="S11" s="51"/>
      <c r="T11" s="51"/>
      <c r="U11" s="51"/>
    </row>
    <row r="12" spans="1:21" ht="18" x14ac:dyDescent="0.2">
      <c r="A12" s="8">
        <v>9</v>
      </c>
      <c r="B12" s="5">
        <v>16</v>
      </c>
      <c r="C12" s="6">
        <v>25</v>
      </c>
      <c r="D12" s="7">
        <v>10</v>
      </c>
      <c r="E12" s="6">
        <v>16</v>
      </c>
      <c r="F12" s="7">
        <v>8</v>
      </c>
      <c r="G12" s="6">
        <v>12</v>
      </c>
      <c r="H12" s="53">
        <v>30</v>
      </c>
      <c r="I12" s="53"/>
      <c r="L12" s="51"/>
      <c r="M12" s="51"/>
      <c r="N12" s="51"/>
      <c r="O12" s="51"/>
      <c r="P12" s="51"/>
      <c r="Q12" s="51"/>
      <c r="R12" s="51"/>
      <c r="S12" s="51"/>
      <c r="T12" s="51"/>
      <c r="U12" s="51"/>
    </row>
    <row r="13" spans="1:21" x14ac:dyDescent="0.2">
      <c r="L13" s="51"/>
      <c r="M13" s="51"/>
      <c r="N13" s="51"/>
      <c r="O13" s="51"/>
      <c r="P13" s="51"/>
      <c r="Q13" s="51"/>
      <c r="R13" s="51"/>
      <c r="S13" s="51"/>
      <c r="T13" s="51"/>
      <c r="U13" s="51"/>
    </row>
    <row r="14" spans="1:21" x14ac:dyDescent="0.2">
      <c r="L14" s="51"/>
      <c r="M14" s="51"/>
      <c r="N14" s="51"/>
      <c r="O14" s="51"/>
      <c r="P14" s="51"/>
      <c r="Q14" s="51"/>
      <c r="R14" s="51"/>
      <c r="S14" s="51"/>
      <c r="T14" s="51"/>
      <c r="U14" s="51"/>
    </row>
    <row r="15" spans="1:21" x14ac:dyDescent="0.2">
      <c r="L15" s="51"/>
      <c r="M15" s="51"/>
      <c r="N15" s="51"/>
      <c r="O15" s="51"/>
      <c r="P15" s="51"/>
      <c r="Q15" s="51"/>
      <c r="R15" s="51"/>
      <c r="S15" s="51"/>
      <c r="T15" s="51"/>
      <c r="U15" s="51"/>
    </row>
    <row r="16" spans="1:21" ht="25.5" x14ac:dyDescent="0.35">
      <c r="A16" s="54" t="s">
        <v>85</v>
      </c>
      <c r="B16" s="54"/>
      <c r="C16" s="54"/>
      <c r="D16" s="54"/>
      <c r="E16" s="54"/>
      <c r="L16" s="51"/>
      <c r="M16" s="51"/>
      <c r="N16" s="51"/>
      <c r="O16" s="51"/>
      <c r="P16" s="51"/>
      <c r="Q16" s="51"/>
      <c r="R16" s="51"/>
      <c r="S16" s="51"/>
      <c r="T16" s="51"/>
      <c r="U16" s="51"/>
    </row>
    <row r="17" spans="1:5" ht="20.25" x14ac:dyDescent="0.2">
      <c r="A17" s="52" t="s">
        <v>82</v>
      </c>
      <c r="B17" s="52" t="s">
        <v>81</v>
      </c>
      <c r="C17" s="52"/>
      <c r="D17" s="52"/>
      <c r="E17" s="52" t="s">
        <v>77</v>
      </c>
    </row>
    <row r="18" spans="1:5" ht="20.25" x14ac:dyDescent="0.2">
      <c r="A18" s="52"/>
      <c r="B18" s="43">
        <v>1.5</v>
      </c>
      <c r="C18" s="43">
        <v>1</v>
      </c>
      <c r="D18" s="43">
        <v>0.75</v>
      </c>
      <c r="E18" s="52"/>
    </row>
    <row r="19" spans="1:5" ht="20.25" x14ac:dyDescent="0.2">
      <c r="A19" s="13">
        <v>0</v>
      </c>
      <c r="B19" s="13">
        <v>0</v>
      </c>
      <c r="C19" s="13">
        <v>0</v>
      </c>
      <c r="D19" s="13">
        <v>0</v>
      </c>
      <c r="E19" s="13">
        <v>0</v>
      </c>
    </row>
    <row r="20" spans="1:5" ht="20.25" x14ac:dyDescent="0.2">
      <c r="A20" s="13">
        <v>1</v>
      </c>
      <c r="B20" s="13">
        <v>0</v>
      </c>
      <c r="C20" s="13">
        <v>0</v>
      </c>
      <c r="D20" s="13">
        <v>0</v>
      </c>
      <c r="E20" s="13">
        <v>0</v>
      </c>
    </row>
    <row r="21" spans="1:5" ht="20.25" x14ac:dyDescent="0.2">
      <c r="A21" s="13">
        <v>2</v>
      </c>
      <c r="B21" s="13">
        <v>0</v>
      </c>
      <c r="C21" s="13">
        <v>0</v>
      </c>
      <c r="D21" s="13">
        <v>0</v>
      </c>
      <c r="E21" s="13">
        <v>2</v>
      </c>
    </row>
    <row r="22" spans="1:5" ht="20.25" x14ac:dyDescent="0.2">
      <c r="A22" s="13">
        <v>3</v>
      </c>
      <c r="B22" s="13">
        <v>1</v>
      </c>
      <c r="C22" s="13">
        <v>1</v>
      </c>
      <c r="D22" s="13">
        <v>0</v>
      </c>
      <c r="E22" s="13">
        <v>4</v>
      </c>
    </row>
    <row r="23" spans="1:5" ht="20.25" x14ac:dyDescent="0.2">
      <c r="A23" s="13">
        <v>4</v>
      </c>
      <c r="B23" s="13">
        <v>2</v>
      </c>
      <c r="C23" s="13">
        <v>1</v>
      </c>
      <c r="D23" s="13">
        <v>1</v>
      </c>
      <c r="E23" s="13">
        <v>6</v>
      </c>
    </row>
    <row r="24" spans="1:5" ht="20.25" x14ac:dyDescent="0.2">
      <c r="A24" s="13">
        <v>5</v>
      </c>
      <c r="B24" s="13">
        <v>3</v>
      </c>
      <c r="C24" s="13">
        <v>2</v>
      </c>
      <c r="D24" s="13">
        <v>1</v>
      </c>
      <c r="E24" s="13">
        <v>8</v>
      </c>
    </row>
    <row r="25" spans="1:5" ht="20.25" x14ac:dyDescent="0.2">
      <c r="A25" s="13">
        <v>6</v>
      </c>
      <c r="B25" s="13">
        <v>4</v>
      </c>
      <c r="C25" s="13">
        <v>2</v>
      </c>
      <c r="D25" s="13">
        <v>2</v>
      </c>
      <c r="E25" s="13">
        <v>10</v>
      </c>
    </row>
    <row r="26" spans="1:5" ht="20.25" x14ac:dyDescent="0.2">
      <c r="A26" s="13">
        <v>7</v>
      </c>
      <c r="B26" s="13">
        <v>4</v>
      </c>
      <c r="C26" s="13">
        <v>3</v>
      </c>
      <c r="D26" s="13">
        <v>2</v>
      </c>
      <c r="E26" s="13">
        <v>12</v>
      </c>
    </row>
    <row r="27" spans="1:5" ht="20.25" x14ac:dyDescent="0.2">
      <c r="A27" s="13">
        <v>8</v>
      </c>
      <c r="B27" s="13">
        <v>5</v>
      </c>
      <c r="C27" s="13">
        <v>3</v>
      </c>
      <c r="D27" s="13">
        <v>2</v>
      </c>
      <c r="E27" s="13">
        <v>14</v>
      </c>
    </row>
    <row r="28" spans="1:5" ht="20.25" x14ac:dyDescent="0.2">
      <c r="A28" s="13">
        <v>9</v>
      </c>
      <c r="B28" s="13">
        <v>6</v>
      </c>
      <c r="C28" s="13">
        <v>4</v>
      </c>
      <c r="D28" s="13">
        <v>3</v>
      </c>
      <c r="E28" s="13">
        <v>16</v>
      </c>
    </row>
    <row r="29" spans="1:5" ht="20.25" x14ac:dyDescent="0.2">
      <c r="A29" s="13">
        <v>10</v>
      </c>
      <c r="B29" s="13">
        <v>7</v>
      </c>
      <c r="C29" s="13">
        <v>4</v>
      </c>
      <c r="D29" s="13">
        <v>3</v>
      </c>
      <c r="E29" s="13">
        <v>18</v>
      </c>
    </row>
    <row r="30" spans="1:5" ht="20.25" x14ac:dyDescent="0.2">
      <c r="A30" s="13">
        <v>11</v>
      </c>
      <c r="B30" s="13">
        <v>8</v>
      </c>
      <c r="C30" s="13">
        <v>5</v>
      </c>
      <c r="D30" s="13">
        <v>4</v>
      </c>
      <c r="E30" s="13">
        <v>20</v>
      </c>
    </row>
    <row r="31" spans="1:5" ht="20.25" x14ac:dyDescent="0.2">
      <c r="A31" s="13">
        <v>12</v>
      </c>
      <c r="B31" s="13">
        <v>8</v>
      </c>
      <c r="C31" s="13">
        <v>5</v>
      </c>
      <c r="D31" s="13">
        <v>4</v>
      </c>
      <c r="E31" s="13">
        <v>22</v>
      </c>
    </row>
    <row r="32" spans="1:5" ht="20.25" x14ac:dyDescent="0.2">
      <c r="A32" s="13">
        <v>13</v>
      </c>
      <c r="B32" s="13">
        <v>9</v>
      </c>
      <c r="C32" s="13">
        <v>6</v>
      </c>
      <c r="D32" s="13">
        <v>4</v>
      </c>
      <c r="E32" s="13">
        <v>24</v>
      </c>
    </row>
    <row r="33" spans="1:5" ht="20.25" x14ac:dyDescent="0.2">
      <c r="A33" s="13">
        <v>14</v>
      </c>
      <c r="B33" s="13">
        <v>10</v>
      </c>
      <c r="C33" s="13">
        <v>7</v>
      </c>
      <c r="D33" s="13">
        <v>5</v>
      </c>
      <c r="E33" s="13">
        <v>26</v>
      </c>
    </row>
    <row r="34" spans="1:5" ht="20.25" x14ac:dyDescent="0.2">
      <c r="A34" s="13">
        <v>15</v>
      </c>
      <c r="B34" s="13">
        <v>11</v>
      </c>
      <c r="C34" s="13">
        <v>7</v>
      </c>
      <c r="D34" s="13">
        <v>5</v>
      </c>
      <c r="E34" s="13">
        <v>28</v>
      </c>
    </row>
    <row r="35" spans="1:5" ht="20.25" x14ac:dyDescent="0.2">
      <c r="A35" s="13" t="s">
        <v>83</v>
      </c>
      <c r="B35" s="13">
        <v>12</v>
      </c>
      <c r="C35" s="13">
        <v>8</v>
      </c>
      <c r="D35" s="13">
        <v>6</v>
      </c>
      <c r="E35" s="13">
        <v>30</v>
      </c>
    </row>
    <row r="36" spans="1:5" ht="20.25" x14ac:dyDescent="0.3">
      <c r="A36" s="9"/>
      <c r="B36" s="9"/>
      <c r="C36" s="9"/>
      <c r="D36" s="9"/>
      <c r="E36" s="9"/>
    </row>
  </sheetData>
  <mergeCells count="20">
    <mergeCell ref="A1:I1"/>
    <mergeCell ref="B2:C2"/>
    <mergeCell ref="D2:E2"/>
    <mergeCell ref="F2:G2"/>
    <mergeCell ref="H4:I4"/>
    <mergeCell ref="H2:I3"/>
    <mergeCell ref="A2:A3"/>
    <mergeCell ref="A16:E16"/>
    <mergeCell ref="H5:I5"/>
    <mergeCell ref="H6:I6"/>
    <mergeCell ref="H7:I7"/>
    <mergeCell ref="H8:I8"/>
    <mergeCell ref="H9:I9"/>
    <mergeCell ref="L6:U16"/>
    <mergeCell ref="A17:A18"/>
    <mergeCell ref="B17:D17"/>
    <mergeCell ref="E17:E18"/>
    <mergeCell ref="H10:I10"/>
    <mergeCell ref="H11:I11"/>
    <mergeCell ref="H12:I12"/>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B7B0-DCAB-4954-920F-AD386A56C200}">
  <dimension ref="A1:M81"/>
  <sheetViews>
    <sheetView workbookViewId="0">
      <pane ySplit="1" topLeftCell="A2" activePane="bottomLeft" state="frozen"/>
      <selection pane="bottomLeft" activeCell="B66" sqref="B66"/>
    </sheetView>
  </sheetViews>
  <sheetFormatPr defaultRowHeight="14.25" x14ac:dyDescent="0.2"/>
  <cols>
    <col min="1" max="1" width="12.5" bestFit="1" customWidth="1"/>
    <col min="2" max="2" width="32.125" bestFit="1" customWidth="1"/>
    <col min="3" max="3" width="12.5" bestFit="1" customWidth="1"/>
    <col min="4" max="4" width="18.25" bestFit="1" customWidth="1"/>
    <col min="5" max="6" width="12.5" bestFit="1" customWidth="1"/>
    <col min="7" max="8" width="15.375" bestFit="1" customWidth="1"/>
    <col min="10" max="10" width="12.5" bestFit="1" customWidth="1"/>
    <col min="11" max="11" width="8.625" bestFit="1" customWidth="1"/>
  </cols>
  <sheetData>
    <row r="1" spans="1:13" ht="20.25" x14ac:dyDescent="0.3">
      <c r="A1" s="13" t="s">
        <v>87</v>
      </c>
      <c r="B1" s="13" t="s">
        <v>88</v>
      </c>
      <c r="C1" s="13" t="s">
        <v>89</v>
      </c>
      <c r="D1" s="13" t="s">
        <v>90</v>
      </c>
      <c r="E1" s="13" t="s">
        <v>91</v>
      </c>
      <c r="F1" s="13" t="s">
        <v>160</v>
      </c>
      <c r="G1" s="13" t="s">
        <v>92</v>
      </c>
      <c r="H1" s="13" t="s">
        <v>93</v>
      </c>
      <c r="I1" s="9"/>
      <c r="J1" s="13" t="s">
        <v>94</v>
      </c>
      <c r="K1" s="13" t="s">
        <v>95</v>
      </c>
      <c r="L1" s="9"/>
      <c r="M1" s="9"/>
    </row>
    <row r="2" spans="1:13" ht="20.25" x14ac:dyDescent="0.2">
      <c r="A2" s="16" t="s">
        <v>99</v>
      </c>
      <c r="B2" s="16" t="s">
        <v>100</v>
      </c>
      <c r="C2" s="16">
        <v>4.2</v>
      </c>
      <c r="D2" s="16">
        <v>4200</v>
      </c>
      <c r="E2" s="16">
        <v>1000</v>
      </c>
      <c r="F2" s="16">
        <f>C2</f>
        <v>4.2</v>
      </c>
      <c r="G2" s="16">
        <f>C2*400</f>
        <v>1680</v>
      </c>
      <c r="H2" s="26">
        <f>G2/75000</f>
        <v>2.24E-2</v>
      </c>
      <c r="J2" s="10" t="s">
        <v>96</v>
      </c>
      <c r="K2" s="10" t="s">
        <v>97</v>
      </c>
    </row>
    <row r="3" spans="1:13" ht="20.25" x14ac:dyDescent="0.2">
      <c r="A3" s="22" t="s">
        <v>150</v>
      </c>
      <c r="B3" s="22" t="s">
        <v>103</v>
      </c>
      <c r="C3" s="22">
        <v>6</v>
      </c>
      <c r="D3" s="22" t="s">
        <v>104</v>
      </c>
      <c r="E3" s="22" t="s">
        <v>102</v>
      </c>
      <c r="F3" s="16">
        <f t="shared" ref="F3:F37" si="0">C3</f>
        <v>6</v>
      </c>
      <c r="G3" s="16"/>
      <c r="H3" s="26"/>
      <c r="J3" s="10" t="s">
        <v>98</v>
      </c>
      <c r="K3" s="10">
        <v>75000</v>
      </c>
    </row>
    <row r="4" spans="1:13" ht="16.5" x14ac:dyDescent="0.2">
      <c r="A4" s="59" t="s">
        <v>105</v>
      </c>
      <c r="B4" s="22" t="s">
        <v>106</v>
      </c>
      <c r="C4" s="22">
        <v>2.2000000000000002</v>
      </c>
      <c r="D4" s="22">
        <v>1540</v>
      </c>
      <c r="E4" s="22">
        <v>700</v>
      </c>
      <c r="F4" s="16">
        <f t="shared" si="0"/>
        <v>2.2000000000000002</v>
      </c>
      <c r="G4" s="16">
        <f t="shared" ref="G4:G59" si="1">C4*400</f>
        <v>880.00000000000011</v>
      </c>
      <c r="H4" s="26">
        <f t="shared" ref="H4:H59" si="2">G4/75000</f>
        <v>1.1733333333333335E-2</v>
      </c>
    </row>
    <row r="5" spans="1:13" ht="16.5" x14ac:dyDescent="0.2">
      <c r="A5" s="59"/>
      <c r="B5" s="22" t="s">
        <v>107</v>
      </c>
      <c r="C5" s="22">
        <v>2.2000000000000002</v>
      </c>
      <c r="D5" s="22">
        <f>C5*100</f>
        <v>220.00000000000003</v>
      </c>
      <c r="E5" s="22">
        <v>1000</v>
      </c>
      <c r="F5" s="16">
        <f t="shared" si="0"/>
        <v>2.2000000000000002</v>
      </c>
      <c r="G5" s="16">
        <f t="shared" si="1"/>
        <v>880.00000000000011</v>
      </c>
      <c r="H5" s="26">
        <f t="shared" si="2"/>
        <v>1.1733333333333335E-2</v>
      </c>
    </row>
    <row r="6" spans="1:13" ht="16.5" x14ac:dyDescent="0.2">
      <c r="A6" s="59"/>
      <c r="B6" s="22" t="s">
        <v>108</v>
      </c>
      <c r="C6" s="22">
        <v>10.55</v>
      </c>
      <c r="D6" s="22">
        <f t="shared" ref="D6:D59" si="3">C6*100</f>
        <v>1055</v>
      </c>
      <c r="E6" s="22">
        <v>100</v>
      </c>
      <c r="F6" s="16">
        <f t="shared" si="0"/>
        <v>10.55</v>
      </c>
      <c r="G6" s="16">
        <f t="shared" si="1"/>
        <v>4220</v>
      </c>
      <c r="H6" s="26">
        <f t="shared" si="2"/>
        <v>5.6266666666666666E-2</v>
      </c>
    </row>
    <row r="7" spans="1:13" ht="16.5" x14ac:dyDescent="0.2">
      <c r="A7" s="59"/>
      <c r="B7" s="22" t="s">
        <v>109</v>
      </c>
      <c r="C7" s="22">
        <v>13.38</v>
      </c>
      <c r="D7" s="22">
        <f t="shared" si="3"/>
        <v>1338</v>
      </c>
      <c r="E7" s="22">
        <v>100</v>
      </c>
      <c r="F7" s="16">
        <f t="shared" si="0"/>
        <v>13.38</v>
      </c>
      <c r="G7" s="16">
        <f t="shared" si="1"/>
        <v>5352</v>
      </c>
      <c r="H7" s="26">
        <f t="shared" si="2"/>
        <v>7.1360000000000007E-2</v>
      </c>
    </row>
    <row r="8" spans="1:13" ht="16.5" x14ac:dyDescent="0.2">
      <c r="A8" s="59"/>
      <c r="B8" s="22" t="s">
        <v>110</v>
      </c>
      <c r="C8" s="22">
        <v>2.59</v>
      </c>
      <c r="D8" s="22">
        <f t="shared" si="3"/>
        <v>259</v>
      </c>
      <c r="E8" s="22">
        <v>100</v>
      </c>
      <c r="F8" s="16">
        <f t="shared" si="0"/>
        <v>2.59</v>
      </c>
      <c r="G8" s="16">
        <f t="shared" si="1"/>
        <v>1036</v>
      </c>
      <c r="H8" s="26">
        <f t="shared" si="2"/>
        <v>1.3813333333333334E-2</v>
      </c>
    </row>
    <row r="9" spans="1:13" ht="16.5" x14ac:dyDescent="0.2">
      <c r="A9" s="59"/>
      <c r="B9" s="22" t="s">
        <v>111</v>
      </c>
      <c r="C9" s="22">
        <v>3.15</v>
      </c>
      <c r="D9" s="22">
        <f t="shared" si="3"/>
        <v>315</v>
      </c>
      <c r="E9" s="22">
        <v>100</v>
      </c>
      <c r="F9" s="16">
        <f t="shared" si="0"/>
        <v>3.15</v>
      </c>
      <c r="G9" s="16">
        <f t="shared" si="1"/>
        <v>1260</v>
      </c>
      <c r="H9" s="26">
        <f t="shared" si="2"/>
        <v>1.6799999999999999E-2</v>
      </c>
    </row>
    <row r="10" spans="1:13" ht="16.5" x14ac:dyDescent="0.2">
      <c r="A10" s="59"/>
      <c r="B10" s="22" t="s">
        <v>112</v>
      </c>
      <c r="C10" s="22">
        <v>2.9</v>
      </c>
      <c r="D10" s="22">
        <f t="shared" si="3"/>
        <v>290</v>
      </c>
      <c r="E10" s="22">
        <v>100</v>
      </c>
      <c r="F10" s="16">
        <f t="shared" si="0"/>
        <v>2.9</v>
      </c>
      <c r="G10" s="16">
        <f t="shared" si="1"/>
        <v>1160</v>
      </c>
      <c r="H10" s="26">
        <f t="shared" si="2"/>
        <v>1.5466666666666667E-2</v>
      </c>
    </row>
    <row r="11" spans="1:13" ht="16.5" x14ac:dyDescent="0.2">
      <c r="A11" s="59"/>
      <c r="B11" s="22" t="s">
        <v>113</v>
      </c>
      <c r="C11" s="22">
        <v>4.24</v>
      </c>
      <c r="D11" s="22">
        <f t="shared" si="3"/>
        <v>424</v>
      </c>
      <c r="E11" s="22">
        <v>100</v>
      </c>
      <c r="F11" s="16">
        <f t="shared" si="0"/>
        <v>4.24</v>
      </c>
      <c r="G11" s="16">
        <f t="shared" si="1"/>
        <v>1696</v>
      </c>
      <c r="H11" s="26">
        <f t="shared" si="2"/>
        <v>2.2613333333333333E-2</v>
      </c>
    </row>
    <row r="12" spans="1:13" ht="16.5" x14ac:dyDescent="0.2">
      <c r="A12" s="59"/>
      <c r="B12" s="22" t="s">
        <v>114</v>
      </c>
      <c r="C12" s="22">
        <v>4.84</v>
      </c>
      <c r="D12" s="22">
        <f t="shared" si="3"/>
        <v>484</v>
      </c>
      <c r="E12" s="22">
        <v>100</v>
      </c>
      <c r="F12" s="16">
        <f t="shared" si="0"/>
        <v>4.84</v>
      </c>
      <c r="G12" s="16">
        <f t="shared" si="1"/>
        <v>1936</v>
      </c>
      <c r="H12" s="26">
        <f t="shared" si="2"/>
        <v>2.5813333333333334E-2</v>
      </c>
    </row>
    <row r="13" spans="1:13" ht="16.5" x14ac:dyDescent="0.2">
      <c r="A13" s="59"/>
      <c r="B13" s="22" t="s">
        <v>115</v>
      </c>
      <c r="C13" s="22">
        <v>3.85</v>
      </c>
      <c r="D13" s="22">
        <f t="shared" si="3"/>
        <v>385</v>
      </c>
      <c r="E13" s="22">
        <v>100</v>
      </c>
      <c r="F13" s="16">
        <f t="shared" si="0"/>
        <v>3.85</v>
      </c>
      <c r="G13" s="16">
        <f t="shared" si="1"/>
        <v>1540</v>
      </c>
      <c r="H13" s="26">
        <f t="shared" si="2"/>
        <v>2.0533333333333334E-2</v>
      </c>
    </row>
    <row r="14" spans="1:13" ht="16.5" x14ac:dyDescent="0.2">
      <c r="A14" s="59"/>
      <c r="B14" s="22" t="s">
        <v>116</v>
      </c>
      <c r="C14" s="22">
        <v>4.01</v>
      </c>
      <c r="D14" s="22">
        <f t="shared" si="3"/>
        <v>401</v>
      </c>
      <c r="E14" s="22">
        <v>100</v>
      </c>
      <c r="F14" s="16">
        <f t="shared" si="0"/>
        <v>4.01</v>
      </c>
      <c r="G14" s="16">
        <f t="shared" si="1"/>
        <v>1604</v>
      </c>
      <c r="H14" s="26">
        <f t="shared" si="2"/>
        <v>2.1386666666666665E-2</v>
      </c>
    </row>
    <row r="15" spans="1:13" ht="16.5" x14ac:dyDescent="0.2">
      <c r="A15" s="59"/>
      <c r="B15" s="22" t="s">
        <v>117</v>
      </c>
      <c r="C15" s="22">
        <v>3.02</v>
      </c>
      <c r="D15" s="22">
        <f t="shared" si="3"/>
        <v>302</v>
      </c>
      <c r="E15" s="22">
        <v>100</v>
      </c>
      <c r="F15" s="16">
        <f t="shared" si="0"/>
        <v>3.02</v>
      </c>
      <c r="G15" s="16">
        <f t="shared" si="1"/>
        <v>1208</v>
      </c>
      <c r="H15" s="26">
        <f t="shared" si="2"/>
        <v>1.6106666666666665E-2</v>
      </c>
    </row>
    <row r="16" spans="1:13" ht="16.5" x14ac:dyDescent="0.2">
      <c r="A16" s="59"/>
      <c r="B16" s="22" t="s">
        <v>118</v>
      </c>
      <c r="C16" s="22">
        <v>4.58</v>
      </c>
      <c r="D16" s="22">
        <f t="shared" si="3"/>
        <v>458</v>
      </c>
      <c r="E16" s="22">
        <v>100</v>
      </c>
      <c r="F16" s="16">
        <f t="shared" si="0"/>
        <v>4.58</v>
      </c>
      <c r="G16" s="16">
        <f t="shared" si="1"/>
        <v>1832</v>
      </c>
      <c r="H16" s="26">
        <f t="shared" si="2"/>
        <v>2.4426666666666666E-2</v>
      </c>
    </row>
    <row r="17" spans="1:8" ht="16.5" x14ac:dyDescent="0.2">
      <c r="A17" s="59"/>
      <c r="B17" s="22" t="s">
        <v>119</v>
      </c>
      <c r="C17" s="22">
        <v>3.96</v>
      </c>
      <c r="D17" s="22">
        <f t="shared" si="3"/>
        <v>396</v>
      </c>
      <c r="E17" s="22">
        <v>100</v>
      </c>
      <c r="F17" s="16">
        <f t="shared" si="0"/>
        <v>3.96</v>
      </c>
      <c r="G17" s="16">
        <f t="shared" si="1"/>
        <v>1584</v>
      </c>
      <c r="H17" s="26">
        <f t="shared" si="2"/>
        <v>2.112E-2</v>
      </c>
    </row>
    <row r="18" spans="1:8" ht="16.5" x14ac:dyDescent="0.2">
      <c r="A18" s="59"/>
      <c r="B18" s="22" t="s">
        <v>120</v>
      </c>
      <c r="C18" s="22">
        <v>4.3600000000000003</v>
      </c>
      <c r="D18" s="22">
        <f t="shared" si="3"/>
        <v>436.00000000000006</v>
      </c>
      <c r="E18" s="22">
        <v>100</v>
      </c>
      <c r="F18" s="16">
        <f t="shared" si="0"/>
        <v>4.3600000000000003</v>
      </c>
      <c r="G18" s="16">
        <f t="shared" si="1"/>
        <v>1744.0000000000002</v>
      </c>
      <c r="H18" s="26">
        <f t="shared" si="2"/>
        <v>2.3253333333333338E-2</v>
      </c>
    </row>
    <row r="19" spans="1:8" ht="16.5" x14ac:dyDescent="0.2">
      <c r="A19" s="59"/>
      <c r="B19" s="22" t="s">
        <v>121</v>
      </c>
      <c r="C19" s="22">
        <v>2.76</v>
      </c>
      <c r="D19" s="22">
        <f t="shared" si="3"/>
        <v>276</v>
      </c>
      <c r="E19" s="22">
        <v>100</v>
      </c>
      <c r="F19" s="16">
        <f t="shared" si="0"/>
        <v>2.76</v>
      </c>
      <c r="G19" s="16">
        <f t="shared" si="1"/>
        <v>1104</v>
      </c>
      <c r="H19" s="26">
        <f t="shared" si="2"/>
        <v>1.472E-2</v>
      </c>
    </row>
    <row r="20" spans="1:8" ht="16.5" x14ac:dyDescent="0.2">
      <c r="A20" s="59"/>
      <c r="B20" s="22" t="s">
        <v>122</v>
      </c>
      <c r="C20" s="22">
        <v>3.29</v>
      </c>
      <c r="D20" s="22">
        <f t="shared" si="3"/>
        <v>329</v>
      </c>
      <c r="E20" s="22">
        <v>100</v>
      </c>
      <c r="F20" s="16">
        <f t="shared" si="0"/>
        <v>3.29</v>
      </c>
      <c r="G20" s="16">
        <f t="shared" si="1"/>
        <v>1316</v>
      </c>
      <c r="H20" s="26">
        <f t="shared" si="2"/>
        <v>1.7546666666666665E-2</v>
      </c>
    </row>
    <row r="21" spans="1:8" ht="16.5" x14ac:dyDescent="0.2">
      <c r="A21" s="59"/>
      <c r="B21" s="22" t="s">
        <v>123</v>
      </c>
      <c r="C21" s="22">
        <v>1.91</v>
      </c>
      <c r="D21" s="22">
        <f t="shared" si="3"/>
        <v>191</v>
      </c>
      <c r="E21" s="22">
        <v>100</v>
      </c>
      <c r="F21" s="16">
        <f t="shared" si="0"/>
        <v>1.91</v>
      </c>
      <c r="G21" s="16">
        <f t="shared" si="1"/>
        <v>764</v>
      </c>
      <c r="H21" s="26">
        <f t="shared" si="2"/>
        <v>1.0186666666666667E-2</v>
      </c>
    </row>
    <row r="22" spans="1:8" ht="16.5" x14ac:dyDescent="0.2">
      <c r="A22" s="59"/>
      <c r="B22" s="22" t="s">
        <v>124</v>
      </c>
      <c r="C22" s="22">
        <v>1.72</v>
      </c>
      <c r="D22" s="22">
        <f t="shared" si="3"/>
        <v>172</v>
      </c>
      <c r="E22" s="22">
        <v>100</v>
      </c>
      <c r="F22" s="16">
        <f t="shared" si="0"/>
        <v>1.72</v>
      </c>
      <c r="G22" s="16">
        <f t="shared" si="1"/>
        <v>688</v>
      </c>
      <c r="H22" s="26">
        <f t="shared" si="2"/>
        <v>9.1733333333333337E-3</v>
      </c>
    </row>
    <row r="23" spans="1:8" ht="16.5" x14ac:dyDescent="0.2">
      <c r="A23" s="59"/>
      <c r="B23" s="22" t="s">
        <v>125</v>
      </c>
      <c r="C23" s="22">
        <v>2.98</v>
      </c>
      <c r="D23" s="22">
        <f t="shared" si="3"/>
        <v>298</v>
      </c>
      <c r="E23" s="22">
        <v>100</v>
      </c>
      <c r="F23" s="16">
        <f t="shared" si="0"/>
        <v>2.98</v>
      </c>
      <c r="G23" s="16">
        <f t="shared" si="1"/>
        <v>1192</v>
      </c>
      <c r="H23" s="26">
        <f t="shared" si="2"/>
        <v>1.5893333333333332E-2</v>
      </c>
    </row>
    <row r="24" spans="1:8" ht="16.5" x14ac:dyDescent="0.2">
      <c r="A24" s="59"/>
      <c r="B24" s="22" t="s">
        <v>126</v>
      </c>
      <c r="C24" s="22">
        <v>2.13</v>
      </c>
      <c r="D24" s="22">
        <f t="shared" si="3"/>
        <v>213</v>
      </c>
      <c r="E24" s="22">
        <v>100</v>
      </c>
      <c r="F24" s="16">
        <f t="shared" si="0"/>
        <v>2.13</v>
      </c>
      <c r="G24" s="16">
        <f t="shared" si="1"/>
        <v>852</v>
      </c>
      <c r="H24" s="26">
        <f t="shared" si="2"/>
        <v>1.136E-2</v>
      </c>
    </row>
    <row r="25" spans="1:8" ht="16.5" x14ac:dyDescent="0.2">
      <c r="A25" s="59"/>
      <c r="B25" s="22" t="s">
        <v>127</v>
      </c>
      <c r="C25" s="22">
        <v>0.62</v>
      </c>
      <c r="D25" s="22">
        <f t="shared" si="3"/>
        <v>62</v>
      </c>
      <c r="E25" s="22">
        <v>100</v>
      </c>
      <c r="F25" s="16">
        <f t="shared" si="0"/>
        <v>0.62</v>
      </c>
      <c r="G25" s="16">
        <f t="shared" si="1"/>
        <v>248</v>
      </c>
      <c r="H25" s="26">
        <f t="shared" si="2"/>
        <v>3.3066666666666665E-3</v>
      </c>
    </row>
    <row r="26" spans="1:8" ht="16.5" x14ac:dyDescent="0.2">
      <c r="A26" s="59"/>
      <c r="B26" s="22" t="s">
        <v>128</v>
      </c>
      <c r="C26" s="22">
        <v>2.88</v>
      </c>
      <c r="D26" s="22">
        <f t="shared" si="3"/>
        <v>288</v>
      </c>
      <c r="E26" s="22">
        <v>100</v>
      </c>
      <c r="F26" s="16">
        <f t="shared" si="0"/>
        <v>2.88</v>
      </c>
      <c r="G26" s="16">
        <f t="shared" si="1"/>
        <v>1152</v>
      </c>
      <c r="H26" s="26">
        <f t="shared" si="2"/>
        <v>1.536E-2</v>
      </c>
    </row>
    <row r="27" spans="1:8" ht="16.5" x14ac:dyDescent="0.2">
      <c r="A27" s="59"/>
      <c r="B27" s="22" t="s">
        <v>129</v>
      </c>
      <c r="C27" s="22">
        <v>2.77</v>
      </c>
      <c r="D27" s="22">
        <f t="shared" si="3"/>
        <v>277</v>
      </c>
      <c r="E27" s="22">
        <v>100</v>
      </c>
      <c r="F27" s="16">
        <f t="shared" si="0"/>
        <v>2.77</v>
      </c>
      <c r="G27" s="16">
        <f t="shared" si="1"/>
        <v>1108</v>
      </c>
      <c r="H27" s="26">
        <f t="shared" si="2"/>
        <v>1.4773333333333333E-2</v>
      </c>
    </row>
    <row r="28" spans="1:8" ht="16.5" x14ac:dyDescent="0.2">
      <c r="A28" s="59"/>
      <c r="B28" s="22" t="s">
        <v>131</v>
      </c>
      <c r="C28" s="22">
        <v>5.64</v>
      </c>
      <c r="D28" s="22">
        <f t="shared" si="3"/>
        <v>564</v>
      </c>
      <c r="E28" s="22">
        <v>100</v>
      </c>
      <c r="F28" s="16">
        <f t="shared" si="0"/>
        <v>5.64</v>
      </c>
      <c r="G28" s="16">
        <f t="shared" si="1"/>
        <v>2256</v>
      </c>
      <c r="H28" s="26">
        <f t="shared" si="2"/>
        <v>3.0079999999999999E-2</v>
      </c>
    </row>
    <row r="29" spans="1:8" ht="16.5" x14ac:dyDescent="0.2">
      <c r="A29" s="59" t="s">
        <v>130</v>
      </c>
      <c r="B29" s="29" t="s">
        <v>151</v>
      </c>
      <c r="C29" s="29">
        <v>10.71</v>
      </c>
      <c r="D29" s="22">
        <f t="shared" si="3"/>
        <v>1071</v>
      </c>
      <c r="E29" s="29">
        <v>100</v>
      </c>
      <c r="F29" s="16">
        <f t="shared" si="0"/>
        <v>10.71</v>
      </c>
      <c r="G29" s="16">
        <f t="shared" si="1"/>
        <v>4284</v>
      </c>
      <c r="H29" s="26">
        <f t="shared" si="2"/>
        <v>5.7119999999999997E-2</v>
      </c>
    </row>
    <row r="30" spans="1:8" ht="16.5" x14ac:dyDescent="0.2">
      <c r="A30" s="59"/>
      <c r="B30" s="29" t="s">
        <v>152</v>
      </c>
      <c r="C30" s="29">
        <v>13.2</v>
      </c>
      <c r="D30" s="22">
        <f t="shared" si="3"/>
        <v>1320</v>
      </c>
      <c r="E30" s="29">
        <v>100</v>
      </c>
      <c r="F30" s="16">
        <f t="shared" si="0"/>
        <v>13.2</v>
      </c>
      <c r="G30" s="16">
        <f t="shared" si="1"/>
        <v>5280</v>
      </c>
      <c r="H30" s="26">
        <f t="shared" si="2"/>
        <v>7.0400000000000004E-2</v>
      </c>
    </row>
    <row r="31" spans="1:8" ht="16.5" x14ac:dyDescent="0.2">
      <c r="A31" s="59"/>
      <c r="B31" s="29" t="s">
        <v>153</v>
      </c>
      <c r="C31" s="29">
        <v>15.51</v>
      </c>
      <c r="D31" s="22">
        <f t="shared" si="3"/>
        <v>1551</v>
      </c>
      <c r="E31" s="29">
        <v>100</v>
      </c>
      <c r="F31" s="16">
        <f t="shared" si="0"/>
        <v>15.51</v>
      </c>
      <c r="G31" s="16">
        <f t="shared" si="1"/>
        <v>6204</v>
      </c>
      <c r="H31" s="26">
        <f t="shared" si="2"/>
        <v>8.2720000000000002E-2</v>
      </c>
    </row>
    <row r="32" spans="1:8" ht="16.5" x14ac:dyDescent="0.2">
      <c r="A32" s="59"/>
      <c r="B32" s="29" t="s">
        <v>154</v>
      </c>
      <c r="C32" s="29">
        <v>9.51</v>
      </c>
      <c r="D32" s="22">
        <f t="shared" si="3"/>
        <v>951</v>
      </c>
      <c r="E32" s="29">
        <v>100</v>
      </c>
      <c r="F32" s="16">
        <f t="shared" si="0"/>
        <v>9.51</v>
      </c>
      <c r="G32" s="16">
        <f t="shared" si="1"/>
        <v>3804</v>
      </c>
      <c r="H32" s="26">
        <f t="shared" si="2"/>
        <v>5.0720000000000001E-2</v>
      </c>
    </row>
    <row r="33" spans="1:8" ht="16.5" x14ac:dyDescent="0.2">
      <c r="A33" s="59"/>
      <c r="B33" s="29" t="s">
        <v>155</v>
      </c>
      <c r="C33" s="29">
        <v>12.12</v>
      </c>
      <c r="D33" s="22">
        <f t="shared" si="3"/>
        <v>1212</v>
      </c>
      <c r="E33" s="29">
        <v>100</v>
      </c>
      <c r="F33" s="16">
        <f t="shared" si="0"/>
        <v>12.12</v>
      </c>
      <c r="G33" s="16">
        <f t="shared" si="1"/>
        <v>4848</v>
      </c>
      <c r="H33" s="26">
        <f t="shared" si="2"/>
        <v>6.4640000000000003E-2</v>
      </c>
    </row>
    <row r="34" spans="1:8" ht="16.5" x14ac:dyDescent="0.2">
      <c r="A34" s="59"/>
      <c r="B34" s="29" t="s">
        <v>156</v>
      </c>
      <c r="C34" s="29">
        <v>14.52</v>
      </c>
      <c r="D34" s="22">
        <f t="shared" si="3"/>
        <v>1452</v>
      </c>
      <c r="E34" s="29">
        <v>100</v>
      </c>
      <c r="F34" s="16">
        <f t="shared" si="0"/>
        <v>14.52</v>
      </c>
      <c r="G34" s="16">
        <f t="shared" si="1"/>
        <v>5808</v>
      </c>
      <c r="H34" s="26">
        <f t="shared" si="2"/>
        <v>7.7439999999999995E-2</v>
      </c>
    </row>
    <row r="35" spans="1:8" ht="16.5" x14ac:dyDescent="0.2">
      <c r="A35" s="59"/>
      <c r="B35" s="29" t="s">
        <v>157</v>
      </c>
      <c r="C35" s="29">
        <v>7.88</v>
      </c>
      <c r="D35" s="22">
        <f t="shared" si="3"/>
        <v>788</v>
      </c>
      <c r="E35" s="29">
        <v>100</v>
      </c>
      <c r="F35" s="16">
        <f t="shared" si="0"/>
        <v>7.88</v>
      </c>
      <c r="G35" s="16">
        <f t="shared" si="1"/>
        <v>3152</v>
      </c>
      <c r="H35" s="26">
        <f t="shared" si="2"/>
        <v>4.2026666666666664E-2</v>
      </c>
    </row>
    <row r="36" spans="1:8" ht="16.5" x14ac:dyDescent="0.2">
      <c r="A36" s="59"/>
      <c r="B36" s="29" t="s">
        <v>158</v>
      </c>
      <c r="C36" s="29">
        <v>9.98</v>
      </c>
      <c r="D36" s="22">
        <f t="shared" si="3"/>
        <v>998</v>
      </c>
      <c r="E36" s="29">
        <v>100</v>
      </c>
      <c r="F36" s="16">
        <f t="shared" si="0"/>
        <v>9.98</v>
      </c>
      <c r="G36" s="16">
        <f t="shared" si="1"/>
        <v>3992</v>
      </c>
      <c r="H36" s="26">
        <f t="shared" si="2"/>
        <v>5.3226666666666665E-2</v>
      </c>
    </row>
    <row r="37" spans="1:8" ht="16.5" x14ac:dyDescent="0.2">
      <c r="A37" s="59"/>
      <c r="B37" s="29" t="s">
        <v>159</v>
      </c>
      <c r="C37" s="29">
        <v>11.94</v>
      </c>
      <c r="D37" s="22">
        <f t="shared" si="3"/>
        <v>1194</v>
      </c>
      <c r="E37" s="29">
        <v>100</v>
      </c>
      <c r="F37" s="16">
        <f t="shared" si="0"/>
        <v>11.94</v>
      </c>
      <c r="G37" s="16">
        <f t="shared" si="1"/>
        <v>4776</v>
      </c>
      <c r="H37" s="26">
        <f t="shared" si="2"/>
        <v>6.368E-2</v>
      </c>
    </row>
    <row r="38" spans="1:8" ht="16.5" x14ac:dyDescent="0.2">
      <c r="A38" s="59"/>
      <c r="B38" s="22" t="s">
        <v>161</v>
      </c>
      <c r="C38" s="22">
        <v>7.74</v>
      </c>
      <c r="D38" s="22">
        <f t="shared" si="3"/>
        <v>774</v>
      </c>
      <c r="E38" s="22">
        <v>100</v>
      </c>
      <c r="F38" s="22">
        <f>C38</f>
        <v>7.74</v>
      </c>
      <c r="G38" s="16">
        <f t="shared" si="1"/>
        <v>3096</v>
      </c>
      <c r="H38" s="26">
        <f t="shared" si="2"/>
        <v>4.1279999999999997E-2</v>
      </c>
    </row>
    <row r="39" spans="1:8" ht="16.5" x14ac:dyDescent="0.2">
      <c r="A39" s="59"/>
      <c r="B39" s="22" t="s">
        <v>162</v>
      </c>
      <c r="C39" s="22">
        <v>10.36</v>
      </c>
      <c r="D39" s="22">
        <f t="shared" si="3"/>
        <v>1036</v>
      </c>
      <c r="E39" s="22">
        <v>100</v>
      </c>
      <c r="F39" s="22">
        <f t="shared" ref="F39:F59" si="4">C39</f>
        <v>10.36</v>
      </c>
      <c r="G39" s="16">
        <f t="shared" si="1"/>
        <v>4144</v>
      </c>
      <c r="H39" s="26">
        <f t="shared" si="2"/>
        <v>5.5253333333333335E-2</v>
      </c>
    </row>
    <row r="40" spans="1:8" ht="16.5" x14ac:dyDescent="0.2">
      <c r="A40" s="59"/>
      <c r="B40" s="22" t="s">
        <v>163</v>
      </c>
      <c r="C40" s="22">
        <v>12.91</v>
      </c>
      <c r="D40" s="22">
        <f t="shared" si="3"/>
        <v>1291</v>
      </c>
      <c r="E40" s="22">
        <v>100</v>
      </c>
      <c r="F40" s="22">
        <f t="shared" ref="F40:F46" si="5">C40</f>
        <v>12.91</v>
      </c>
      <c r="G40" s="16">
        <f t="shared" ref="G40:G46" si="6">C40*400</f>
        <v>5164</v>
      </c>
      <c r="H40" s="26">
        <f t="shared" si="2"/>
        <v>6.8853333333333336E-2</v>
      </c>
    </row>
    <row r="41" spans="1:8" ht="16.5" x14ac:dyDescent="0.2">
      <c r="A41" s="59"/>
      <c r="B41" s="22" t="s">
        <v>164</v>
      </c>
      <c r="C41" s="22">
        <v>6.13</v>
      </c>
      <c r="D41" s="22">
        <f t="shared" si="3"/>
        <v>613</v>
      </c>
      <c r="E41" s="22">
        <v>100</v>
      </c>
      <c r="F41" s="22">
        <f t="shared" si="5"/>
        <v>6.13</v>
      </c>
      <c r="G41" s="16">
        <f t="shared" si="6"/>
        <v>2452</v>
      </c>
      <c r="H41" s="26">
        <f t="shared" si="2"/>
        <v>3.2693333333333331E-2</v>
      </c>
    </row>
    <row r="42" spans="1:8" ht="16.5" x14ac:dyDescent="0.2">
      <c r="A42" s="59"/>
      <c r="B42" s="22" t="s">
        <v>165</v>
      </c>
      <c r="C42" s="22">
        <v>8.23</v>
      </c>
      <c r="D42" s="22">
        <f t="shared" si="3"/>
        <v>823</v>
      </c>
      <c r="E42" s="22">
        <v>100</v>
      </c>
      <c r="F42" s="22">
        <f t="shared" si="5"/>
        <v>8.23</v>
      </c>
      <c r="G42" s="16">
        <f t="shared" si="6"/>
        <v>3292</v>
      </c>
      <c r="H42" s="26">
        <f t="shared" si="2"/>
        <v>4.3893333333333333E-2</v>
      </c>
    </row>
    <row r="43" spans="1:8" ht="16.5" x14ac:dyDescent="0.2">
      <c r="A43" s="59"/>
      <c r="B43" s="22" t="s">
        <v>166</v>
      </c>
      <c r="C43" s="22">
        <v>10.33</v>
      </c>
      <c r="D43" s="22">
        <f t="shared" si="3"/>
        <v>1033</v>
      </c>
      <c r="E43" s="22">
        <v>100</v>
      </c>
      <c r="F43" s="22">
        <f t="shared" si="5"/>
        <v>10.33</v>
      </c>
      <c r="G43" s="16">
        <f t="shared" si="6"/>
        <v>4132</v>
      </c>
      <c r="H43" s="26">
        <f t="shared" si="2"/>
        <v>5.5093333333333334E-2</v>
      </c>
    </row>
    <row r="44" spans="1:8" ht="16.5" x14ac:dyDescent="0.2">
      <c r="A44" s="59"/>
      <c r="B44" s="22" t="s">
        <v>167</v>
      </c>
      <c r="C44" s="22">
        <v>6.19</v>
      </c>
      <c r="D44" s="22">
        <f t="shared" si="3"/>
        <v>619</v>
      </c>
      <c r="E44" s="22">
        <v>100</v>
      </c>
      <c r="F44" s="22">
        <f t="shared" si="5"/>
        <v>6.19</v>
      </c>
      <c r="G44" s="16">
        <f t="shared" si="6"/>
        <v>2476</v>
      </c>
      <c r="H44" s="26">
        <f t="shared" si="2"/>
        <v>3.3013333333333332E-2</v>
      </c>
    </row>
    <row r="45" spans="1:8" ht="16.5" x14ac:dyDescent="0.2">
      <c r="A45" s="59"/>
      <c r="B45" s="22" t="s">
        <v>168</v>
      </c>
      <c r="C45" s="22">
        <v>8.3000000000000007</v>
      </c>
      <c r="D45" s="22">
        <f t="shared" si="3"/>
        <v>830.00000000000011</v>
      </c>
      <c r="E45" s="22">
        <v>100</v>
      </c>
      <c r="F45" s="22">
        <f t="shared" si="5"/>
        <v>8.3000000000000007</v>
      </c>
      <c r="G45" s="16">
        <f t="shared" si="6"/>
        <v>3320.0000000000005</v>
      </c>
      <c r="H45" s="26">
        <f t="shared" si="2"/>
        <v>4.4266666666666669E-2</v>
      </c>
    </row>
    <row r="46" spans="1:8" ht="16.5" x14ac:dyDescent="0.2">
      <c r="A46" s="59"/>
      <c r="B46" s="22" t="s">
        <v>169</v>
      </c>
      <c r="C46" s="22">
        <v>10.42</v>
      </c>
      <c r="D46" s="22">
        <f t="shared" si="3"/>
        <v>1042</v>
      </c>
      <c r="E46" s="22">
        <v>100</v>
      </c>
      <c r="F46" s="22">
        <f t="shared" si="5"/>
        <v>10.42</v>
      </c>
      <c r="G46" s="16">
        <f t="shared" si="6"/>
        <v>4168</v>
      </c>
      <c r="H46" s="26">
        <f t="shared" si="2"/>
        <v>5.5573333333333336E-2</v>
      </c>
    </row>
    <row r="47" spans="1:8" ht="16.5" x14ac:dyDescent="0.2">
      <c r="A47" s="59"/>
      <c r="B47" s="22" t="s">
        <v>132</v>
      </c>
      <c r="C47" s="22">
        <v>7.59</v>
      </c>
      <c r="D47" s="22">
        <f t="shared" si="3"/>
        <v>759</v>
      </c>
      <c r="E47" s="22">
        <v>100</v>
      </c>
      <c r="F47" s="22">
        <f t="shared" si="4"/>
        <v>7.59</v>
      </c>
      <c r="G47" s="16">
        <f t="shared" si="1"/>
        <v>3036</v>
      </c>
      <c r="H47" s="26">
        <f t="shared" si="2"/>
        <v>4.0480000000000002E-2</v>
      </c>
    </row>
    <row r="48" spans="1:8" ht="16.5" x14ac:dyDescent="0.2">
      <c r="A48" s="59"/>
      <c r="B48" s="22" t="s">
        <v>133</v>
      </c>
      <c r="C48" s="22">
        <v>10.27</v>
      </c>
      <c r="D48" s="22">
        <f t="shared" si="3"/>
        <v>1027</v>
      </c>
      <c r="E48" s="22">
        <v>100</v>
      </c>
      <c r="F48" s="22">
        <f t="shared" si="4"/>
        <v>10.27</v>
      </c>
      <c r="G48" s="16">
        <f t="shared" si="1"/>
        <v>4108</v>
      </c>
      <c r="H48" s="26">
        <f t="shared" si="2"/>
        <v>5.4773333333333334E-2</v>
      </c>
    </row>
    <row r="49" spans="1:8" ht="16.5" x14ac:dyDescent="0.2">
      <c r="A49" s="59"/>
      <c r="B49" s="22" t="s">
        <v>134</v>
      </c>
      <c r="C49" s="22">
        <v>12.85</v>
      </c>
      <c r="D49" s="22">
        <f t="shared" si="3"/>
        <v>1285</v>
      </c>
      <c r="E49" s="22">
        <v>100</v>
      </c>
      <c r="F49" s="22">
        <f t="shared" si="4"/>
        <v>12.85</v>
      </c>
      <c r="G49" s="16">
        <f t="shared" si="1"/>
        <v>5140</v>
      </c>
      <c r="H49" s="26">
        <f t="shared" si="2"/>
        <v>6.8533333333333335E-2</v>
      </c>
    </row>
    <row r="50" spans="1:8" ht="16.5" x14ac:dyDescent="0.2">
      <c r="A50" s="59"/>
      <c r="B50" s="22" t="s">
        <v>135</v>
      </c>
      <c r="C50" s="22">
        <v>5.49</v>
      </c>
      <c r="D50" s="22">
        <f t="shared" si="3"/>
        <v>549</v>
      </c>
      <c r="E50" s="22">
        <v>100</v>
      </c>
      <c r="F50" s="22">
        <f t="shared" si="4"/>
        <v>5.49</v>
      </c>
      <c r="G50" s="16">
        <f t="shared" si="1"/>
        <v>2196</v>
      </c>
      <c r="H50" s="26">
        <f t="shared" si="2"/>
        <v>2.928E-2</v>
      </c>
    </row>
    <row r="51" spans="1:8" ht="16.5" x14ac:dyDescent="0.2">
      <c r="A51" s="59"/>
      <c r="B51" s="22" t="s">
        <v>136</v>
      </c>
      <c r="C51" s="22">
        <v>6.29</v>
      </c>
      <c r="D51" s="22">
        <f t="shared" si="3"/>
        <v>629</v>
      </c>
      <c r="E51" s="22">
        <v>100</v>
      </c>
      <c r="F51" s="22">
        <f t="shared" si="4"/>
        <v>6.29</v>
      </c>
      <c r="G51" s="16">
        <f t="shared" si="1"/>
        <v>2516</v>
      </c>
      <c r="H51" s="26">
        <f t="shared" si="2"/>
        <v>3.3546666666666669E-2</v>
      </c>
    </row>
    <row r="52" spans="1:8" ht="16.5" x14ac:dyDescent="0.2">
      <c r="A52" s="59"/>
      <c r="B52" s="22" t="s">
        <v>137</v>
      </c>
      <c r="C52" s="22">
        <v>6.98</v>
      </c>
      <c r="D52" s="22">
        <f t="shared" si="3"/>
        <v>698</v>
      </c>
      <c r="E52" s="22">
        <v>100</v>
      </c>
      <c r="F52" s="22">
        <f t="shared" si="4"/>
        <v>6.98</v>
      </c>
      <c r="G52" s="16">
        <f t="shared" si="1"/>
        <v>2792</v>
      </c>
      <c r="H52" s="26">
        <f t="shared" si="2"/>
        <v>3.7226666666666665E-2</v>
      </c>
    </row>
    <row r="53" spans="1:8" ht="16.5" x14ac:dyDescent="0.2">
      <c r="A53" s="59"/>
      <c r="B53" s="22" t="s">
        <v>138</v>
      </c>
      <c r="C53" s="22">
        <v>5.37</v>
      </c>
      <c r="D53" s="22">
        <f t="shared" si="3"/>
        <v>537</v>
      </c>
      <c r="E53" s="22">
        <v>100</v>
      </c>
      <c r="F53" s="22">
        <f t="shared" si="4"/>
        <v>5.37</v>
      </c>
      <c r="G53" s="16">
        <f t="shared" si="1"/>
        <v>2148</v>
      </c>
      <c r="H53" s="26">
        <f t="shared" si="2"/>
        <v>2.8639999999999999E-2</v>
      </c>
    </row>
    <row r="54" spans="1:8" ht="16.5" x14ac:dyDescent="0.2">
      <c r="A54" s="59"/>
      <c r="B54" s="22" t="s">
        <v>139</v>
      </c>
      <c r="C54" s="22">
        <v>6.22</v>
      </c>
      <c r="D54" s="22">
        <f t="shared" si="3"/>
        <v>622</v>
      </c>
      <c r="E54" s="22">
        <v>100</v>
      </c>
      <c r="F54" s="22">
        <f t="shared" si="4"/>
        <v>6.22</v>
      </c>
      <c r="G54" s="16">
        <f t="shared" si="1"/>
        <v>2488</v>
      </c>
      <c r="H54" s="26">
        <f t="shared" si="2"/>
        <v>3.3173333333333332E-2</v>
      </c>
    </row>
    <row r="55" spans="1:8" ht="16.5" x14ac:dyDescent="0.2">
      <c r="A55" s="59"/>
      <c r="B55" s="22" t="s">
        <v>140</v>
      </c>
      <c r="C55" s="22">
        <v>6.93</v>
      </c>
      <c r="D55" s="22">
        <f t="shared" si="3"/>
        <v>693</v>
      </c>
      <c r="E55" s="22">
        <v>100</v>
      </c>
      <c r="F55" s="22">
        <f t="shared" si="4"/>
        <v>6.93</v>
      </c>
      <c r="G55" s="16">
        <f t="shared" si="1"/>
        <v>2772</v>
      </c>
      <c r="H55" s="26">
        <f t="shared" si="2"/>
        <v>3.696E-2</v>
      </c>
    </row>
    <row r="56" spans="1:8" ht="16.5" x14ac:dyDescent="0.2">
      <c r="A56" s="59"/>
      <c r="B56" s="22" t="s">
        <v>141</v>
      </c>
      <c r="C56" s="22">
        <v>7.04</v>
      </c>
      <c r="D56" s="22">
        <f t="shared" si="3"/>
        <v>704</v>
      </c>
      <c r="E56" s="22">
        <v>100</v>
      </c>
      <c r="F56" s="22">
        <f t="shared" si="4"/>
        <v>7.04</v>
      </c>
      <c r="G56" s="16">
        <f t="shared" si="1"/>
        <v>2816</v>
      </c>
      <c r="H56" s="26">
        <f t="shared" si="2"/>
        <v>3.7546666666666666E-2</v>
      </c>
    </row>
    <row r="57" spans="1:8" ht="16.5" x14ac:dyDescent="0.2">
      <c r="A57" s="59"/>
      <c r="B57" s="22" t="s">
        <v>142</v>
      </c>
      <c r="C57" s="22">
        <v>10.66</v>
      </c>
      <c r="D57" s="22">
        <f t="shared" si="3"/>
        <v>1066</v>
      </c>
      <c r="E57" s="22">
        <v>100</v>
      </c>
      <c r="F57" s="22">
        <f t="shared" si="4"/>
        <v>10.66</v>
      </c>
      <c r="G57" s="16">
        <f t="shared" si="1"/>
        <v>4264</v>
      </c>
      <c r="H57" s="26">
        <f t="shared" si="2"/>
        <v>5.6853333333333332E-2</v>
      </c>
    </row>
    <row r="58" spans="1:8" ht="16.5" x14ac:dyDescent="0.2">
      <c r="A58" s="59"/>
      <c r="B58" s="22" t="s">
        <v>143</v>
      </c>
      <c r="C58" s="22">
        <v>13.08</v>
      </c>
      <c r="D58" s="22">
        <f t="shared" si="3"/>
        <v>1308</v>
      </c>
      <c r="E58" s="22">
        <v>100</v>
      </c>
      <c r="F58" s="22">
        <f t="shared" si="4"/>
        <v>13.08</v>
      </c>
      <c r="G58" s="16">
        <f t="shared" si="1"/>
        <v>5232</v>
      </c>
      <c r="H58" s="26">
        <f t="shared" si="2"/>
        <v>6.9760000000000003E-2</v>
      </c>
    </row>
    <row r="59" spans="1:8" ht="16.5" x14ac:dyDescent="0.2">
      <c r="A59" s="59"/>
      <c r="B59" s="22" t="s">
        <v>144</v>
      </c>
      <c r="C59" s="22">
        <v>33.36</v>
      </c>
      <c r="D59" s="22">
        <f t="shared" si="3"/>
        <v>3336</v>
      </c>
      <c r="E59" s="22">
        <v>100</v>
      </c>
      <c r="F59" s="22">
        <f t="shared" si="4"/>
        <v>33.36</v>
      </c>
      <c r="G59" s="16">
        <f t="shared" si="1"/>
        <v>13344</v>
      </c>
      <c r="H59" s="26">
        <f t="shared" si="2"/>
        <v>0.17791999999999999</v>
      </c>
    </row>
    <row r="60" spans="1:8" ht="16.5" x14ac:dyDescent="0.2">
      <c r="A60" s="59"/>
      <c r="B60" s="28" t="s">
        <v>145</v>
      </c>
      <c r="C60" s="28">
        <v>54.625</v>
      </c>
      <c r="D60" s="28">
        <v>2185</v>
      </c>
      <c r="E60" s="28">
        <v>40</v>
      </c>
      <c r="F60" s="22"/>
      <c r="G60" s="22"/>
      <c r="H60" s="27"/>
    </row>
    <row r="61" spans="1:8" ht="16.5" x14ac:dyDescent="0.2">
      <c r="A61" s="59"/>
      <c r="B61" s="28" t="s">
        <v>146</v>
      </c>
      <c r="C61" s="28">
        <v>61.5</v>
      </c>
      <c r="D61" s="28">
        <v>2460</v>
      </c>
      <c r="E61" s="28">
        <v>40</v>
      </c>
      <c r="F61" s="22"/>
      <c r="G61" s="22"/>
      <c r="H61" s="27"/>
    </row>
    <row r="62" spans="1:8" ht="16.5" x14ac:dyDescent="0.2">
      <c r="A62" s="59"/>
      <c r="B62" s="28" t="s">
        <v>147</v>
      </c>
      <c r="C62" s="28" t="s">
        <v>148</v>
      </c>
      <c r="D62" s="58" t="s">
        <v>149</v>
      </c>
      <c r="E62" s="58"/>
      <c r="F62" s="58"/>
      <c r="G62" s="58"/>
      <c r="H62" s="58"/>
    </row>
    <row r="63" spans="1:8" ht="14.25" customHeight="1" x14ac:dyDescent="0.2">
      <c r="A63" s="59"/>
      <c r="B63" s="4"/>
      <c r="C63" s="4"/>
      <c r="D63" s="4"/>
      <c r="E63" s="4"/>
      <c r="F63" s="4"/>
      <c r="G63" s="4"/>
      <c r="H63" s="4"/>
    </row>
    <row r="64" spans="1:8" ht="14.25" customHeight="1" x14ac:dyDescent="0.2">
      <c r="A64" s="30"/>
    </row>
    <row r="65" spans="1:8" ht="14.25" customHeight="1" x14ac:dyDescent="0.2">
      <c r="A65" s="30"/>
    </row>
    <row r="66" spans="1:8" ht="14.25" customHeight="1" x14ac:dyDescent="0.2">
      <c r="A66" s="30"/>
    </row>
    <row r="67" spans="1:8" ht="14.25" customHeight="1" x14ac:dyDescent="0.2">
      <c r="A67" s="60" t="s">
        <v>193</v>
      </c>
      <c r="B67" s="61"/>
      <c r="C67" s="61"/>
      <c r="D67" s="61"/>
      <c r="E67" s="61"/>
      <c r="F67" s="61"/>
      <c r="G67" s="61"/>
      <c r="H67" s="61"/>
    </row>
    <row r="68" spans="1:8" ht="14.25" customHeight="1" x14ac:dyDescent="0.2">
      <c r="A68" s="60"/>
      <c r="B68" s="61"/>
      <c r="C68" s="61"/>
      <c r="D68" s="61"/>
      <c r="E68" s="61"/>
      <c r="F68" s="61"/>
      <c r="G68" s="61"/>
      <c r="H68" s="61"/>
    </row>
    <row r="69" spans="1:8" ht="14.25" customHeight="1" x14ac:dyDescent="0.2">
      <c r="A69" s="60"/>
      <c r="B69" s="61"/>
      <c r="C69" s="61"/>
      <c r="D69" s="61"/>
      <c r="E69" s="61"/>
      <c r="F69" s="61"/>
      <c r="G69" s="61"/>
      <c r="H69" s="61"/>
    </row>
    <row r="70" spans="1:8" ht="14.25" customHeight="1" x14ac:dyDescent="0.2">
      <c r="A70" s="60"/>
      <c r="B70" s="61"/>
      <c r="C70" s="61"/>
      <c r="D70" s="61"/>
      <c r="E70" s="61"/>
      <c r="F70" s="61"/>
      <c r="G70" s="61"/>
      <c r="H70" s="61"/>
    </row>
    <row r="71" spans="1:8" ht="14.25" customHeight="1" x14ac:dyDescent="0.2">
      <c r="A71" s="36"/>
    </row>
    <row r="72" spans="1:8" ht="14.25" customHeight="1" x14ac:dyDescent="0.2">
      <c r="A72" s="36"/>
    </row>
    <row r="73" spans="1:8" ht="14.25" customHeight="1" x14ac:dyDescent="0.2">
      <c r="A73" s="36"/>
    </row>
    <row r="74" spans="1:8" ht="14.25" customHeight="1" x14ac:dyDescent="0.2">
      <c r="A74" s="36"/>
    </row>
    <row r="75" spans="1:8" ht="14.25" customHeight="1" x14ac:dyDescent="0.2">
      <c r="A75" s="36"/>
    </row>
    <row r="76" spans="1:8" ht="14.25" customHeight="1" x14ac:dyDescent="0.2">
      <c r="A76" s="36"/>
    </row>
    <row r="77" spans="1:8" ht="14.25" customHeight="1" x14ac:dyDescent="0.2">
      <c r="A77" s="36"/>
    </row>
    <row r="78" spans="1:8" ht="14.25" customHeight="1" x14ac:dyDescent="0.2">
      <c r="A78" s="36"/>
    </row>
    <row r="79" spans="1:8" ht="14.25" customHeight="1" x14ac:dyDescent="0.2">
      <c r="A79" s="36"/>
    </row>
    <row r="80" spans="1:8" ht="14.25" customHeight="1" x14ac:dyDescent="0.2">
      <c r="A80" s="36"/>
    </row>
    <row r="81" spans="1:1" ht="14.25" customHeight="1" x14ac:dyDescent="0.2">
      <c r="A81" s="36"/>
    </row>
  </sheetData>
  <mergeCells count="4">
    <mergeCell ref="D62:H62"/>
    <mergeCell ref="A4:A28"/>
    <mergeCell ref="A29:A63"/>
    <mergeCell ref="A67:H70"/>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C16CD-3EE4-4E2F-B08F-E7F8A3DAA4A8}">
  <dimension ref="A1:K65"/>
  <sheetViews>
    <sheetView workbookViewId="0">
      <pane ySplit="1" topLeftCell="A2" activePane="bottomLeft" state="frozen"/>
      <selection pane="bottomLeft" activeCell="J11" sqref="J11"/>
    </sheetView>
  </sheetViews>
  <sheetFormatPr defaultRowHeight="14.25" x14ac:dyDescent="0.2"/>
  <cols>
    <col min="1" max="1" width="12.5" bestFit="1" customWidth="1"/>
    <col min="2" max="2" width="28.875" customWidth="1"/>
    <col min="3" max="6" width="12.5" bestFit="1" customWidth="1"/>
    <col min="7" max="8" width="15.375" bestFit="1" customWidth="1"/>
    <col min="10" max="10" width="7" bestFit="1" customWidth="1"/>
    <col min="11" max="11" width="9.625" bestFit="1" customWidth="1"/>
  </cols>
  <sheetData>
    <row r="1" spans="1:11" ht="20.25" x14ac:dyDescent="0.3">
      <c r="A1" s="13" t="s">
        <v>87</v>
      </c>
      <c r="B1" s="13" t="s">
        <v>88</v>
      </c>
      <c r="C1" s="13" t="s">
        <v>89</v>
      </c>
      <c r="D1" s="13" t="s">
        <v>90</v>
      </c>
      <c r="E1" s="13" t="s">
        <v>91</v>
      </c>
      <c r="F1" s="13" t="s">
        <v>160</v>
      </c>
      <c r="G1" s="13" t="s">
        <v>92</v>
      </c>
      <c r="H1" s="13" t="s">
        <v>93</v>
      </c>
      <c r="I1" s="9"/>
      <c r="J1" s="13" t="s">
        <v>94</v>
      </c>
      <c r="K1" s="13" t="s">
        <v>195</v>
      </c>
    </row>
    <row r="2" spans="1:11" ht="20.25" x14ac:dyDescent="0.3">
      <c r="A2" s="64" t="s">
        <v>99</v>
      </c>
      <c r="B2" s="14" t="s">
        <v>196</v>
      </c>
      <c r="C2" s="14">
        <v>2.6</v>
      </c>
      <c r="D2" s="14">
        <v>5200</v>
      </c>
      <c r="E2" s="14">
        <v>2000</v>
      </c>
      <c r="F2" s="14">
        <f>C2</f>
        <v>2.6</v>
      </c>
      <c r="G2" s="14">
        <f>C2*400</f>
        <v>1040</v>
      </c>
      <c r="H2" s="26">
        <f t="shared" ref="H2" si="0">G2/75000</f>
        <v>1.3866666666666666E-2</v>
      </c>
      <c r="I2" s="9"/>
      <c r="J2" s="38"/>
      <c r="K2" s="38"/>
    </row>
    <row r="3" spans="1:11" ht="16.5" x14ac:dyDescent="0.2">
      <c r="A3" s="65"/>
      <c r="B3" s="14" t="s">
        <v>197</v>
      </c>
      <c r="C3" s="14">
        <v>3</v>
      </c>
      <c r="D3" s="14">
        <v>300</v>
      </c>
      <c r="E3" s="14">
        <v>100</v>
      </c>
      <c r="F3" s="14">
        <f t="shared" ref="F3:F5" si="1">C3</f>
        <v>3</v>
      </c>
      <c r="G3" s="14">
        <f>C3*400</f>
        <v>1200</v>
      </c>
      <c r="H3" s="26">
        <f t="shared" ref="H3:H61" si="2">G3/75000</f>
        <v>1.6E-2</v>
      </c>
    </row>
    <row r="4" spans="1:11" ht="16.5" x14ac:dyDescent="0.2">
      <c r="A4" s="65" t="s">
        <v>150</v>
      </c>
      <c r="B4" s="14" t="s">
        <v>198</v>
      </c>
      <c r="C4" s="14">
        <v>36</v>
      </c>
      <c r="D4" s="14">
        <v>1080</v>
      </c>
      <c r="E4" s="14">
        <v>30</v>
      </c>
      <c r="F4" s="14">
        <f t="shared" si="1"/>
        <v>36</v>
      </c>
      <c r="G4" s="14"/>
      <c r="H4" s="14"/>
    </row>
    <row r="5" spans="1:11" ht="16.5" x14ac:dyDescent="0.2">
      <c r="A5" s="66"/>
      <c r="B5" s="14" t="s">
        <v>199</v>
      </c>
      <c r="C5" s="14">
        <v>9</v>
      </c>
      <c r="D5" s="14">
        <v>270</v>
      </c>
      <c r="E5" s="14">
        <v>30</v>
      </c>
      <c r="F5" s="14">
        <f t="shared" si="1"/>
        <v>9</v>
      </c>
      <c r="G5" s="14"/>
      <c r="H5" s="14"/>
    </row>
    <row r="6" spans="1:11" ht="16.5" x14ac:dyDescent="0.2">
      <c r="A6" s="59" t="s">
        <v>105</v>
      </c>
      <c r="B6" s="22" t="s">
        <v>106</v>
      </c>
      <c r="C6" s="22">
        <v>2.2000000000000002</v>
      </c>
      <c r="D6" s="22">
        <v>1540</v>
      </c>
      <c r="E6" s="22">
        <v>700</v>
      </c>
      <c r="F6" s="16">
        <f t="shared" ref="F6:F39" si="3">C6</f>
        <v>2.2000000000000002</v>
      </c>
      <c r="G6" s="16">
        <f t="shared" ref="G6:G61" si="4">C6*400</f>
        <v>880.00000000000011</v>
      </c>
      <c r="H6" s="26">
        <f t="shared" si="2"/>
        <v>1.1733333333333335E-2</v>
      </c>
    </row>
    <row r="7" spans="1:11" ht="16.5" x14ac:dyDescent="0.2">
      <c r="A7" s="59"/>
      <c r="B7" s="22" t="s">
        <v>107</v>
      </c>
      <c r="C7" s="22">
        <v>2.2000000000000002</v>
      </c>
      <c r="D7" s="22">
        <f>C7*100</f>
        <v>220.00000000000003</v>
      </c>
      <c r="E7" s="22">
        <v>1000</v>
      </c>
      <c r="F7" s="16">
        <f t="shared" si="3"/>
        <v>2.2000000000000002</v>
      </c>
      <c r="G7" s="16">
        <f t="shared" si="4"/>
        <v>880.00000000000011</v>
      </c>
      <c r="H7" s="26">
        <f t="shared" si="2"/>
        <v>1.1733333333333335E-2</v>
      </c>
    </row>
    <row r="8" spans="1:11" ht="16.5" x14ac:dyDescent="0.2">
      <c r="A8" s="59"/>
      <c r="B8" s="22" t="s">
        <v>108</v>
      </c>
      <c r="C8" s="22">
        <v>10.55</v>
      </c>
      <c r="D8" s="22">
        <f t="shared" ref="D8:D61" si="5">C8*100</f>
        <v>1055</v>
      </c>
      <c r="E8" s="22">
        <v>100</v>
      </c>
      <c r="F8" s="16">
        <f t="shared" si="3"/>
        <v>10.55</v>
      </c>
      <c r="G8" s="16">
        <f t="shared" si="4"/>
        <v>4220</v>
      </c>
      <c r="H8" s="26">
        <f t="shared" si="2"/>
        <v>5.6266666666666666E-2</v>
      </c>
    </row>
    <row r="9" spans="1:11" ht="16.5" x14ac:dyDescent="0.2">
      <c r="A9" s="59"/>
      <c r="B9" s="22" t="s">
        <v>109</v>
      </c>
      <c r="C9" s="22">
        <v>13.38</v>
      </c>
      <c r="D9" s="22">
        <f t="shared" si="5"/>
        <v>1338</v>
      </c>
      <c r="E9" s="22">
        <v>100</v>
      </c>
      <c r="F9" s="16">
        <f t="shared" si="3"/>
        <v>13.38</v>
      </c>
      <c r="G9" s="16">
        <f t="shared" si="4"/>
        <v>5352</v>
      </c>
      <c r="H9" s="26">
        <f t="shared" si="2"/>
        <v>7.1360000000000007E-2</v>
      </c>
    </row>
    <row r="10" spans="1:11" ht="16.5" x14ac:dyDescent="0.2">
      <c r="A10" s="59"/>
      <c r="B10" s="22" t="s">
        <v>110</v>
      </c>
      <c r="C10" s="22">
        <v>2.59</v>
      </c>
      <c r="D10" s="22">
        <f t="shared" si="5"/>
        <v>259</v>
      </c>
      <c r="E10" s="22">
        <v>100</v>
      </c>
      <c r="F10" s="16">
        <f t="shared" si="3"/>
        <v>2.59</v>
      </c>
      <c r="G10" s="16">
        <f t="shared" si="4"/>
        <v>1036</v>
      </c>
      <c r="H10" s="26">
        <f t="shared" si="2"/>
        <v>1.3813333333333334E-2</v>
      </c>
    </row>
    <row r="11" spans="1:11" ht="16.5" x14ac:dyDescent="0.2">
      <c r="A11" s="59"/>
      <c r="B11" s="22" t="s">
        <v>111</v>
      </c>
      <c r="C11" s="22">
        <v>3.15</v>
      </c>
      <c r="D11" s="22">
        <f t="shared" si="5"/>
        <v>315</v>
      </c>
      <c r="E11" s="22">
        <v>100</v>
      </c>
      <c r="F11" s="16">
        <f t="shared" si="3"/>
        <v>3.15</v>
      </c>
      <c r="G11" s="16">
        <f t="shared" si="4"/>
        <v>1260</v>
      </c>
      <c r="H11" s="26">
        <f t="shared" si="2"/>
        <v>1.6799999999999999E-2</v>
      </c>
    </row>
    <row r="12" spans="1:11" ht="16.5" x14ac:dyDescent="0.2">
      <c r="A12" s="59"/>
      <c r="B12" s="22" t="s">
        <v>112</v>
      </c>
      <c r="C12" s="22">
        <v>2.9</v>
      </c>
      <c r="D12" s="22">
        <f t="shared" si="5"/>
        <v>290</v>
      </c>
      <c r="E12" s="22">
        <v>100</v>
      </c>
      <c r="F12" s="16">
        <f t="shared" si="3"/>
        <v>2.9</v>
      </c>
      <c r="G12" s="16">
        <f t="shared" si="4"/>
        <v>1160</v>
      </c>
      <c r="H12" s="26">
        <f t="shared" si="2"/>
        <v>1.5466666666666667E-2</v>
      </c>
    </row>
    <row r="13" spans="1:11" ht="16.5" x14ac:dyDescent="0.2">
      <c r="A13" s="59"/>
      <c r="B13" s="22" t="s">
        <v>113</v>
      </c>
      <c r="C13" s="22">
        <v>4.24</v>
      </c>
      <c r="D13" s="22">
        <f t="shared" si="5"/>
        <v>424</v>
      </c>
      <c r="E13" s="22">
        <v>100</v>
      </c>
      <c r="F13" s="16">
        <f t="shared" si="3"/>
        <v>4.24</v>
      </c>
      <c r="G13" s="16">
        <f t="shared" si="4"/>
        <v>1696</v>
      </c>
      <c r="H13" s="26">
        <f t="shared" si="2"/>
        <v>2.2613333333333333E-2</v>
      </c>
    </row>
    <row r="14" spans="1:11" ht="16.5" x14ac:dyDescent="0.2">
      <c r="A14" s="59"/>
      <c r="B14" s="22" t="s">
        <v>114</v>
      </c>
      <c r="C14" s="22">
        <v>4.84</v>
      </c>
      <c r="D14" s="22">
        <f t="shared" si="5"/>
        <v>484</v>
      </c>
      <c r="E14" s="22">
        <v>100</v>
      </c>
      <c r="F14" s="16">
        <f t="shared" si="3"/>
        <v>4.84</v>
      </c>
      <c r="G14" s="16">
        <f t="shared" si="4"/>
        <v>1936</v>
      </c>
      <c r="H14" s="26">
        <f t="shared" si="2"/>
        <v>2.5813333333333334E-2</v>
      </c>
    </row>
    <row r="15" spans="1:11" ht="16.5" x14ac:dyDescent="0.2">
      <c r="A15" s="59"/>
      <c r="B15" s="22" t="s">
        <v>115</v>
      </c>
      <c r="C15" s="22">
        <v>3.85</v>
      </c>
      <c r="D15" s="22">
        <f t="shared" si="5"/>
        <v>385</v>
      </c>
      <c r="E15" s="22">
        <v>100</v>
      </c>
      <c r="F15" s="16">
        <f t="shared" si="3"/>
        <v>3.85</v>
      </c>
      <c r="G15" s="16">
        <f t="shared" si="4"/>
        <v>1540</v>
      </c>
      <c r="H15" s="26">
        <f t="shared" si="2"/>
        <v>2.0533333333333334E-2</v>
      </c>
    </row>
    <row r="16" spans="1:11" ht="16.5" x14ac:dyDescent="0.2">
      <c r="A16" s="59"/>
      <c r="B16" s="22" t="s">
        <v>116</v>
      </c>
      <c r="C16" s="22">
        <v>4.01</v>
      </c>
      <c r="D16" s="22">
        <f t="shared" si="5"/>
        <v>401</v>
      </c>
      <c r="E16" s="22">
        <v>100</v>
      </c>
      <c r="F16" s="16">
        <f t="shared" si="3"/>
        <v>4.01</v>
      </c>
      <c r="G16" s="16">
        <f t="shared" si="4"/>
        <v>1604</v>
      </c>
      <c r="H16" s="26">
        <f t="shared" si="2"/>
        <v>2.1386666666666665E-2</v>
      </c>
    </row>
    <row r="17" spans="1:8" ht="16.5" x14ac:dyDescent="0.2">
      <c r="A17" s="59"/>
      <c r="B17" s="22" t="s">
        <v>117</v>
      </c>
      <c r="C17" s="22">
        <v>3.02</v>
      </c>
      <c r="D17" s="22">
        <f t="shared" si="5"/>
        <v>302</v>
      </c>
      <c r="E17" s="22">
        <v>100</v>
      </c>
      <c r="F17" s="16">
        <f t="shared" si="3"/>
        <v>3.02</v>
      </c>
      <c r="G17" s="16">
        <f t="shared" si="4"/>
        <v>1208</v>
      </c>
      <c r="H17" s="26">
        <f t="shared" si="2"/>
        <v>1.6106666666666665E-2</v>
      </c>
    </row>
    <row r="18" spans="1:8" ht="16.5" x14ac:dyDescent="0.2">
      <c r="A18" s="59"/>
      <c r="B18" s="22" t="s">
        <v>118</v>
      </c>
      <c r="C18" s="22">
        <v>4.58</v>
      </c>
      <c r="D18" s="22">
        <f t="shared" si="5"/>
        <v>458</v>
      </c>
      <c r="E18" s="22">
        <v>100</v>
      </c>
      <c r="F18" s="16">
        <f t="shared" si="3"/>
        <v>4.58</v>
      </c>
      <c r="G18" s="16">
        <f t="shared" si="4"/>
        <v>1832</v>
      </c>
      <c r="H18" s="26">
        <f t="shared" si="2"/>
        <v>2.4426666666666666E-2</v>
      </c>
    </row>
    <row r="19" spans="1:8" ht="16.5" x14ac:dyDescent="0.2">
      <c r="A19" s="59"/>
      <c r="B19" s="22" t="s">
        <v>119</v>
      </c>
      <c r="C19" s="22">
        <v>3.96</v>
      </c>
      <c r="D19" s="22">
        <f t="shared" si="5"/>
        <v>396</v>
      </c>
      <c r="E19" s="22">
        <v>100</v>
      </c>
      <c r="F19" s="16">
        <f t="shared" si="3"/>
        <v>3.96</v>
      </c>
      <c r="G19" s="16">
        <f t="shared" si="4"/>
        <v>1584</v>
      </c>
      <c r="H19" s="26">
        <f t="shared" si="2"/>
        <v>2.112E-2</v>
      </c>
    </row>
    <row r="20" spans="1:8" ht="16.5" x14ac:dyDescent="0.2">
      <c r="A20" s="59"/>
      <c r="B20" s="22" t="s">
        <v>120</v>
      </c>
      <c r="C20" s="22">
        <v>4.3600000000000003</v>
      </c>
      <c r="D20" s="22">
        <f t="shared" si="5"/>
        <v>436.00000000000006</v>
      </c>
      <c r="E20" s="22">
        <v>100</v>
      </c>
      <c r="F20" s="16">
        <f t="shared" si="3"/>
        <v>4.3600000000000003</v>
      </c>
      <c r="G20" s="16">
        <f t="shared" si="4"/>
        <v>1744.0000000000002</v>
      </c>
      <c r="H20" s="26">
        <f t="shared" si="2"/>
        <v>2.3253333333333338E-2</v>
      </c>
    </row>
    <row r="21" spans="1:8" ht="16.5" x14ac:dyDescent="0.2">
      <c r="A21" s="59"/>
      <c r="B21" s="22" t="s">
        <v>121</v>
      </c>
      <c r="C21" s="22">
        <v>2.76</v>
      </c>
      <c r="D21" s="22">
        <f t="shared" si="5"/>
        <v>276</v>
      </c>
      <c r="E21" s="22">
        <v>100</v>
      </c>
      <c r="F21" s="16">
        <f t="shared" si="3"/>
        <v>2.76</v>
      </c>
      <c r="G21" s="16">
        <f t="shared" si="4"/>
        <v>1104</v>
      </c>
      <c r="H21" s="26">
        <f t="shared" si="2"/>
        <v>1.472E-2</v>
      </c>
    </row>
    <row r="22" spans="1:8" ht="16.5" x14ac:dyDescent="0.2">
      <c r="A22" s="59"/>
      <c r="B22" s="22" t="s">
        <v>122</v>
      </c>
      <c r="C22" s="22">
        <v>3.29</v>
      </c>
      <c r="D22" s="22">
        <f t="shared" si="5"/>
        <v>329</v>
      </c>
      <c r="E22" s="22">
        <v>100</v>
      </c>
      <c r="F22" s="16">
        <f t="shared" si="3"/>
        <v>3.29</v>
      </c>
      <c r="G22" s="16">
        <f t="shared" si="4"/>
        <v>1316</v>
      </c>
      <c r="H22" s="26">
        <f t="shared" si="2"/>
        <v>1.7546666666666665E-2</v>
      </c>
    </row>
    <row r="23" spans="1:8" ht="16.5" x14ac:dyDescent="0.2">
      <c r="A23" s="59"/>
      <c r="B23" s="22" t="s">
        <v>123</v>
      </c>
      <c r="C23" s="22">
        <v>1.91</v>
      </c>
      <c r="D23" s="22">
        <f t="shared" si="5"/>
        <v>191</v>
      </c>
      <c r="E23" s="22">
        <v>100</v>
      </c>
      <c r="F23" s="16">
        <f t="shared" si="3"/>
        <v>1.91</v>
      </c>
      <c r="G23" s="16">
        <f t="shared" si="4"/>
        <v>764</v>
      </c>
      <c r="H23" s="26">
        <f t="shared" si="2"/>
        <v>1.0186666666666667E-2</v>
      </c>
    </row>
    <row r="24" spans="1:8" ht="16.5" x14ac:dyDescent="0.2">
      <c r="A24" s="59"/>
      <c r="B24" s="22" t="s">
        <v>124</v>
      </c>
      <c r="C24" s="22">
        <v>1.72</v>
      </c>
      <c r="D24" s="22">
        <f t="shared" si="5"/>
        <v>172</v>
      </c>
      <c r="E24" s="22">
        <v>100</v>
      </c>
      <c r="F24" s="16">
        <f t="shared" si="3"/>
        <v>1.72</v>
      </c>
      <c r="G24" s="16">
        <f t="shared" si="4"/>
        <v>688</v>
      </c>
      <c r="H24" s="26">
        <f t="shared" si="2"/>
        <v>9.1733333333333337E-3</v>
      </c>
    </row>
    <row r="25" spans="1:8" ht="16.5" x14ac:dyDescent="0.2">
      <c r="A25" s="59"/>
      <c r="B25" s="22" t="s">
        <v>125</v>
      </c>
      <c r="C25" s="22">
        <v>2.98</v>
      </c>
      <c r="D25" s="22">
        <f t="shared" si="5"/>
        <v>298</v>
      </c>
      <c r="E25" s="22">
        <v>100</v>
      </c>
      <c r="F25" s="16">
        <f t="shared" si="3"/>
        <v>2.98</v>
      </c>
      <c r="G25" s="16">
        <f t="shared" si="4"/>
        <v>1192</v>
      </c>
      <c r="H25" s="26">
        <f t="shared" si="2"/>
        <v>1.5893333333333332E-2</v>
      </c>
    </row>
    <row r="26" spans="1:8" ht="16.5" x14ac:dyDescent="0.2">
      <c r="A26" s="59"/>
      <c r="B26" s="22" t="s">
        <v>126</v>
      </c>
      <c r="C26" s="22">
        <v>2.13</v>
      </c>
      <c r="D26" s="22">
        <f t="shared" si="5"/>
        <v>213</v>
      </c>
      <c r="E26" s="22">
        <v>100</v>
      </c>
      <c r="F26" s="16">
        <f t="shared" si="3"/>
        <v>2.13</v>
      </c>
      <c r="G26" s="16">
        <f t="shared" si="4"/>
        <v>852</v>
      </c>
      <c r="H26" s="26">
        <f t="shared" si="2"/>
        <v>1.136E-2</v>
      </c>
    </row>
    <row r="27" spans="1:8" ht="16.5" x14ac:dyDescent="0.2">
      <c r="A27" s="59"/>
      <c r="B27" s="22" t="s">
        <v>127</v>
      </c>
      <c r="C27" s="22">
        <v>0.62</v>
      </c>
      <c r="D27" s="22">
        <f t="shared" si="5"/>
        <v>62</v>
      </c>
      <c r="E27" s="22">
        <v>100</v>
      </c>
      <c r="F27" s="16">
        <f t="shared" si="3"/>
        <v>0.62</v>
      </c>
      <c r="G27" s="16">
        <f t="shared" si="4"/>
        <v>248</v>
      </c>
      <c r="H27" s="26">
        <f t="shared" si="2"/>
        <v>3.3066666666666665E-3</v>
      </c>
    </row>
    <row r="28" spans="1:8" ht="16.5" x14ac:dyDescent="0.2">
      <c r="A28" s="59"/>
      <c r="B28" s="22" t="s">
        <v>128</v>
      </c>
      <c r="C28" s="22">
        <v>2.88</v>
      </c>
      <c r="D28" s="22">
        <f t="shared" si="5"/>
        <v>288</v>
      </c>
      <c r="E28" s="22">
        <v>100</v>
      </c>
      <c r="F28" s="16">
        <f t="shared" si="3"/>
        <v>2.88</v>
      </c>
      <c r="G28" s="16">
        <f t="shared" si="4"/>
        <v>1152</v>
      </c>
      <c r="H28" s="26">
        <f t="shared" si="2"/>
        <v>1.536E-2</v>
      </c>
    </row>
    <row r="29" spans="1:8" ht="16.5" x14ac:dyDescent="0.2">
      <c r="A29" s="59"/>
      <c r="B29" s="22" t="s">
        <v>129</v>
      </c>
      <c r="C29" s="22">
        <v>2.77</v>
      </c>
      <c r="D29" s="22">
        <f t="shared" si="5"/>
        <v>277</v>
      </c>
      <c r="E29" s="22">
        <v>100</v>
      </c>
      <c r="F29" s="16">
        <f t="shared" si="3"/>
        <v>2.77</v>
      </c>
      <c r="G29" s="16">
        <f t="shared" si="4"/>
        <v>1108</v>
      </c>
      <c r="H29" s="26">
        <f t="shared" si="2"/>
        <v>1.4773333333333333E-2</v>
      </c>
    </row>
    <row r="30" spans="1:8" ht="16.5" x14ac:dyDescent="0.2">
      <c r="A30" s="59"/>
      <c r="B30" s="22" t="s">
        <v>131</v>
      </c>
      <c r="C30" s="22">
        <v>5.64</v>
      </c>
      <c r="D30" s="22">
        <f t="shared" si="5"/>
        <v>564</v>
      </c>
      <c r="E30" s="22">
        <v>100</v>
      </c>
      <c r="F30" s="16">
        <f t="shared" si="3"/>
        <v>5.64</v>
      </c>
      <c r="G30" s="16">
        <f t="shared" si="4"/>
        <v>2256</v>
      </c>
      <c r="H30" s="26">
        <f t="shared" si="2"/>
        <v>3.0079999999999999E-2</v>
      </c>
    </row>
    <row r="31" spans="1:8" ht="16.5" x14ac:dyDescent="0.2">
      <c r="A31" s="62" t="s">
        <v>130</v>
      </c>
      <c r="B31" s="29" t="s">
        <v>151</v>
      </c>
      <c r="C31" s="29">
        <v>10.71</v>
      </c>
      <c r="D31" s="22">
        <f t="shared" si="5"/>
        <v>1071</v>
      </c>
      <c r="E31" s="29">
        <v>100</v>
      </c>
      <c r="F31" s="16">
        <f t="shared" si="3"/>
        <v>10.71</v>
      </c>
      <c r="G31" s="16">
        <f t="shared" si="4"/>
        <v>4284</v>
      </c>
      <c r="H31" s="26">
        <f t="shared" si="2"/>
        <v>5.7119999999999997E-2</v>
      </c>
    </row>
    <row r="32" spans="1:8" ht="16.5" x14ac:dyDescent="0.2">
      <c r="A32" s="63"/>
      <c r="B32" s="29" t="s">
        <v>152</v>
      </c>
      <c r="C32" s="29">
        <v>13.2</v>
      </c>
      <c r="D32" s="22">
        <f t="shared" si="5"/>
        <v>1320</v>
      </c>
      <c r="E32" s="29">
        <v>100</v>
      </c>
      <c r="F32" s="16">
        <f t="shared" si="3"/>
        <v>13.2</v>
      </c>
      <c r="G32" s="16">
        <f t="shared" si="4"/>
        <v>5280</v>
      </c>
      <c r="H32" s="26">
        <f t="shared" si="2"/>
        <v>7.0400000000000004E-2</v>
      </c>
    </row>
    <row r="33" spans="1:8" ht="16.5" x14ac:dyDescent="0.2">
      <c r="A33" s="63"/>
      <c r="B33" s="29" t="s">
        <v>153</v>
      </c>
      <c r="C33" s="29">
        <v>15.51</v>
      </c>
      <c r="D33" s="22">
        <f t="shared" si="5"/>
        <v>1551</v>
      </c>
      <c r="E33" s="29">
        <v>100</v>
      </c>
      <c r="F33" s="16">
        <f t="shared" si="3"/>
        <v>15.51</v>
      </c>
      <c r="G33" s="16">
        <f t="shared" si="4"/>
        <v>6204</v>
      </c>
      <c r="H33" s="26">
        <f t="shared" si="2"/>
        <v>8.2720000000000002E-2</v>
      </c>
    </row>
    <row r="34" spans="1:8" ht="16.5" x14ac:dyDescent="0.2">
      <c r="A34" s="63"/>
      <c r="B34" s="29" t="s">
        <v>154</v>
      </c>
      <c r="C34" s="29">
        <v>9.51</v>
      </c>
      <c r="D34" s="22">
        <f t="shared" si="5"/>
        <v>951</v>
      </c>
      <c r="E34" s="29">
        <v>100</v>
      </c>
      <c r="F34" s="16">
        <f t="shared" si="3"/>
        <v>9.51</v>
      </c>
      <c r="G34" s="16">
        <f t="shared" si="4"/>
        <v>3804</v>
      </c>
      <c r="H34" s="26">
        <f t="shared" si="2"/>
        <v>5.0720000000000001E-2</v>
      </c>
    </row>
    <row r="35" spans="1:8" ht="16.5" x14ac:dyDescent="0.2">
      <c r="A35" s="63"/>
      <c r="B35" s="29" t="s">
        <v>155</v>
      </c>
      <c r="C35" s="29">
        <v>12.12</v>
      </c>
      <c r="D35" s="22">
        <f t="shared" si="5"/>
        <v>1212</v>
      </c>
      <c r="E35" s="29">
        <v>100</v>
      </c>
      <c r="F35" s="16">
        <f t="shared" si="3"/>
        <v>12.12</v>
      </c>
      <c r="G35" s="16">
        <f t="shared" si="4"/>
        <v>4848</v>
      </c>
      <c r="H35" s="26">
        <f t="shared" si="2"/>
        <v>6.4640000000000003E-2</v>
      </c>
    </row>
    <row r="36" spans="1:8" ht="16.5" x14ac:dyDescent="0.2">
      <c r="A36" s="63"/>
      <c r="B36" s="29" t="s">
        <v>156</v>
      </c>
      <c r="C36" s="29">
        <v>14.52</v>
      </c>
      <c r="D36" s="22">
        <f t="shared" si="5"/>
        <v>1452</v>
      </c>
      <c r="E36" s="29">
        <v>100</v>
      </c>
      <c r="F36" s="16">
        <f t="shared" si="3"/>
        <v>14.52</v>
      </c>
      <c r="G36" s="16">
        <f t="shared" si="4"/>
        <v>5808</v>
      </c>
      <c r="H36" s="26">
        <f t="shared" si="2"/>
        <v>7.7439999999999995E-2</v>
      </c>
    </row>
    <row r="37" spans="1:8" ht="16.5" x14ac:dyDescent="0.2">
      <c r="A37" s="63"/>
      <c r="B37" s="29" t="s">
        <v>157</v>
      </c>
      <c r="C37" s="29">
        <v>7.88</v>
      </c>
      <c r="D37" s="22">
        <f t="shared" si="5"/>
        <v>788</v>
      </c>
      <c r="E37" s="29">
        <v>100</v>
      </c>
      <c r="F37" s="16">
        <f t="shared" si="3"/>
        <v>7.88</v>
      </c>
      <c r="G37" s="16">
        <f t="shared" si="4"/>
        <v>3152</v>
      </c>
      <c r="H37" s="26">
        <f t="shared" si="2"/>
        <v>4.2026666666666664E-2</v>
      </c>
    </row>
    <row r="38" spans="1:8" ht="16.5" x14ac:dyDescent="0.2">
      <c r="A38" s="63"/>
      <c r="B38" s="29" t="s">
        <v>158</v>
      </c>
      <c r="C38" s="29">
        <v>9.98</v>
      </c>
      <c r="D38" s="22">
        <f t="shared" si="5"/>
        <v>998</v>
      </c>
      <c r="E38" s="29">
        <v>100</v>
      </c>
      <c r="F38" s="16">
        <f t="shared" si="3"/>
        <v>9.98</v>
      </c>
      <c r="G38" s="16">
        <f t="shared" si="4"/>
        <v>3992</v>
      </c>
      <c r="H38" s="26">
        <f t="shared" si="2"/>
        <v>5.3226666666666665E-2</v>
      </c>
    </row>
    <row r="39" spans="1:8" ht="16.5" x14ac:dyDescent="0.2">
      <c r="A39" s="63"/>
      <c r="B39" s="29" t="s">
        <v>159</v>
      </c>
      <c r="C39" s="29">
        <v>11.94</v>
      </c>
      <c r="D39" s="22">
        <f t="shared" si="5"/>
        <v>1194</v>
      </c>
      <c r="E39" s="29">
        <v>100</v>
      </c>
      <c r="F39" s="16">
        <f t="shared" si="3"/>
        <v>11.94</v>
      </c>
      <c r="G39" s="16">
        <f t="shared" si="4"/>
        <v>4776</v>
      </c>
      <c r="H39" s="26">
        <f t="shared" si="2"/>
        <v>6.368E-2</v>
      </c>
    </row>
    <row r="40" spans="1:8" ht="16.5" x14ac:dyDescent="0.2">
      <c r="A40" s="63"/>
      <c r="B40" s="22" t="s">
        <v>161</v>
      </c>
      <c r="C40" s="22">
        <v>7.74</v>
      </c>
      <c r="D40" s="22">
        <f t="shared" si="5"/>
        <v>774</v>
      </c>
      <c r="E40" s="22">
        <v>100</v>
      </c>
      <c r="F40" s="22">
        <f>C40</f>
        <v>7.74</v>
      </c>
      <c r="G40" s="16">
        <f t="shared" si="4"/>
        <v>3096</v>
      </c>
      <c r="H40" s="26">
        <f t="shared" si="2"/>
        <v>4.1279999999999997E-2</v>
      </c>
    </row>
    <row r="41" spans="1:8" ht="16.5" x14ac:dyDescent="0.2">
      <c r="A41" s="63"/>
      <c r="B41" s="22" t="s">
        <v>162</v>
      </c>
      <c r="C41" s="22">
        <v>10.36</v>
      </c>
      <c r="D41" s="22">
        <f t="shared" si="5"/>
        <v>1036</v>
      </c>
      <c r="E41" s="22">
        <v>100</v>
      </c>
      <c r="F41" s="22">
        <f t="shared" ref="F41:F61" si="6">C41</f>
        <v>10.36</v>
      </c>
      <c r="G41" s="16">
        <f t="shared" si="4"/>
        <v>4144</v>
      </c>
      <c r="H41" s="26">
        <f t="shared" si="2"/>
        <v>5.5253333333333335E-2</v>
      </c>
    </row>
    <row r="42" spans="1:8" ht="16.5" x14ac:dyDescent="0.2">
      <c r="A42" s="63"/>
      <c r="B42" s="22" t="s">
        <v>163</v>
      </c>
      <c r="C42" s="22">
        <v>12.91</v>
      </c>
      <c r="D42" s="22">
        <f t="shared" si="5"/>
        <v>1291</v>
      </c>
      <c r="E42" s="22">
        <v>100</v>
      </c>
      <c r="F42" s="22">
        <f t="shared" si="6"/>
        <v>12.91</v>
      </c>
      <c r="G42" s="16">
        <f t="shared" si="4"/>
        <v>5164</v>
      </c>
      <c r="H42" s="26">
        <f t="shared" si="2"/>
        <v>6.8853333333333336E-2</v>
      </c>
    </row>
    <row r="43" spans="1:8" ht="16.5" x14ac:dyDescent="0.2">
      <c r="A43" s="63"/>
      <c r="B43" s="22" t="s">
        <v>164</v>
      </c>
      <c r="C43" s="22">
        <v>6.13</v>
      </c>
      <c r="D43" s="22">
        <f t="shared" si="5"/>
        <v>613</v>
      </c>
      <c r="E43" s="22">
        <v>100</v>
      </c>
      <c r="F43" s="22">
        <f t="shared" si="6"/>
        <v>6.13</v>
      </c>
      <c r="G43" s="16">
        <f t="shared" si="4"/>
        <v>2452</v>
      </c>
      <c r="H43" s="26">
        <f t="shared" si="2"/>
        <v>3.2693333333333331E-2</v>
      </c>
    </row>
    <row r="44" spans="1:8" ht="16.5" x14ac:dyDescent="0.2">
      <c r="A44" s="63"/>
      <c r="B44" s="22" t="s">
        <v>165</v>
      </c>
      <c r="C44" s="22">
        <v>8.23</v>
      </c>
      <c r="D44" s="22">
        <f t="shared" si="5"/>
        <v>823</v>
      </c>
      <c r="E44" s="22">
        <v>100</v>
      </c>
      <c r="F44" s="22">
        <f t="shared" si="6"/>
        <v>8.23</v>
      </c>
      <c r="G44" s="16">
        <f t="shared" si="4"/>
        <v>3292</v>
      </c>
      <c r="H44" s="26">
        <f t="shared" si="2"/>
        <v>4.3893333333333333E-2</v>
      </c>
    </row>
    <row r="45" spans="1:8" ht="16.5" x14ac:dyDescent="0.2">
      <c r="A45" s="63"/>
      <c r="B45" s="22" t="s">
        <v>166</v>
      </c>
      <c r="C45" s="22">
        <v>10.33</v>
      </c>
      <c r="D45" s="22">
        <f t="shared" si="5"/>
        <v>1033</v>
      </c>
      <c r="E45" s="22">
        <v>100</v>
      </c>
      <c r="F45" s="22">
        <f t="shared" si="6"/>
        <v>10.33</v>
      </c>
      <c r="G45" s="16">
        <f t="shared" si="4"/>
        <v>4132</v>
      </c>
      <c r="H45" s="26">
        <f t="shared" si="2"/>
        <v>5.5093333333333334E-2</v>
      </c>
    </row>
    <row r="46" spans="1:8" ht="16.5" x14ac:dyDescent="0.2">
      <c r="A46" s="63"/>
      <c r="B46" s="22" t="s">
        <v>167</v>
      </c>
      <c r="C46" s="22">
        <v>6.19</v>
      </c>
      <c r="D46" s="22">
        <f t="shared" si="5"/>
        <v>619</v>
      </c>
      <c r="E46" s="22">
        <v>100</v>
      </c>
      <c r="F46" s="22">
        <f t="shared" si="6"/>
        <v>6.19</v>
      </c>
      <c r="G46" s="16">
        <f t="shared" si="4"/>
        <v>2476</v>
      </c>
      <c r="H46" s="26">
        <f t="shared" si="2"/>
        <v>3.3013333333333332E-2</v>
      </c>
    </row>
    <row r="47" spans="1:8" ht="16.5" x14ac:dyDescent="0.2">
      <c r="A47" s="63"/>
      <c r="B47" s="22" t="s">
        <v>168</v>
      </c>
      <c r="C47" s="22">
        <v>8.3000000000000007</v>
      </c>
      <c r="D47" s="22">
        <f t="shared" si="5"/>
        <v>830.00000000000011</v>
      </c>
      <c r="E47" s="22">
        <v>100</v>
      </c>
      <c r="F47" s="22">
        <f t="shared" si="6"/>
        <v>8.3000000000000007</v>
      </c>
      <c r="G47" s="16">
        <f t="shared" si="4"/>
        <v>3320.0000000000005</v>
      </c>
      <c r="H47" s="26">
        <f t="shared" si="2"/>
        <v>4.4266666666666669E-2</v>
      </c>
    </row>
    <row r="48" spans="1:8" ht="16.5" x14ac:dyDescent="0.2">
      <c r="A48" s="63"/>
      <c r="B48" s="22" t="s">
        <v>169</v>
      </c>
      <c r="C48" s="22">
        <v>10.42</v>
      </c>
      <c r="D48" s="22">
        <f t="shared" si="5"/>
        <v>1042</v>
      </c>
      <c r="E48" s="22">
        <v>100</v>
      </c>
      <c r="F48" s="22">
        <f t="shared" si="6"/>
        <v>10.42</v>
      </c>
      <c r="G48" s="16">
        <f t="shared" si="4"/>
        <v>4168</v>
      </c>
      <c r="H48" s="26">
        <f t="shared" si="2"/>
        <v>5.5573333333333336E-2</v>
      </c>
    </row>
    <row r="49" spans="1:8" ht="16.5" x14ac:dyDescent="0.2">
      <c r="A49" s="63"/>
      <c r="B49" s="22" t="s">
        <v>132</v>
      </c>
      <c r="C49" s="22">
        <v>7.59</v>
      </c>
      <c r="D49" s="22">
        <f t="shared" si="5"/>
        <v>759</v>
      </c>
      <c r="E49" s="22">
        <v>100</v>
      </c>
      <c r="F49" s="22">
        <f t="shared" si="6"/>
        <v>7.59</v>
      </c>
      <c r="G49" s="16">
        <f t="shared" si="4"/>
        <v>3036</v>
      </c>
      <c r="H49" s="26">
        <f t="shared" si="2"/>
        <v>4.0480000000000002E-2</v>
      </c>
    </row>
    <row r="50" spans="1:8" ht="16.5" x14ac:dyDescent="0.2">
      <c r="A50" s="63"/>
      <c r="B50" s="22" t="s">
        <v>133</v>
      </c>
      <c r="C50" s="22">
        <v>10.27</v>
      </c>
      <c r="D50" s="22">
        <f t="shared" si="5"/>
        <v>1027</v>
      </c>
      <c r="E50" s="22">
        <v>100</v>
      </c>
      <c r="F50" s="22">
        <f t="shared" si="6"/>
        <v>10.27</v>
      </c>
      <c r="G50" s="16">
        <f t="shared" si="4"/>
        <v>4108</v>
      </c>
      <c r="H50" s="26">
        <f t="shared" si="2"/>
        <v>5.4773333333333334E-2</v>
      </c>
    </row>
    <row r="51" spans="1:8" ht="16.5" x14ac:dyDescent="0.2">
      <c r="A51" s="63"/>
      <c r="B51" s="22" t="s">
        <v>134</v>
      </c>
      <c r="C51" s="22">
        <v>12.85</v>
      </c>
      <c r="D51" s="22">
        <f t="shared" si="5"/>
        <v>1285</v>
      </c>
      <c r="E51" s="22">
        <v>100</v>
      </c>
      <c r="F51" s="22">
        <f t="shared" si="6"/>
        <v>12.85</v>
      </c>
      <c r="G51" s="16">
        <f t="shared" si="4"/>
        <v>5140</v>
      </c>
      <c r="H51" s="26">
        <f t="shared" si="2"/>
        <v>6.8533333333333335E-2</v>
      </c>
    </row>
    <row r="52" spans="1:8" ht="16.5" x14ac:dyDescent="0.2">
      <c r="A52" s="63"/>
      <c r="B52" s="22" t="s">
        <v>135</v>
      </c>
      <c r="C52" s="22">
        <v>5.49</v>
      </c>
      <c r="D52" s="22">
        <f t="shared" si="5"/>
        <v>549</v>
      </c>
      <c r="E52" s="22">
        <v>100</v>
      </c>
      <c r="F52" s="22">
        <f t="shared" si="6"/>
        <v>5.49</v>
      </c>
      <c r="G52" s="16">
        <f t="shared" si="4"/>
        <v>2196</v>
      </c>
      <c r="H52" s="26">
        <f t="shared" si="2"/>
        <v>2.928E-2</v>
      </c>
    </row>
    <row r="53" spans="1:8" ht="16.5" x14ac:dyDescent="0.2">
      <c r="A53" s="63"/>
      <c r="B53" s="22" t="s">
        <v>136</v>
      </c>
      <c r="C53" s="22">
        <v>6.29</v>
      </c>
      <c r="D53" s="22">
        <f t="shared" si="5"/>
        <v>629</v>
      </c>
      <c r="E53" s="22">
        <v>100</v>
      </c>
      <c r="F53" s="22">
        <f t="shared" si="6"/>
        <v>6.29</v>
      </c>
      <c r="G53" s="16">
        <f t="shared" si="4"/>
        <v>2516</v>
      </c>
      <c r="H53" s="26">
        <f t="shared" si="2"/>
        <v>3.3546666666666669E-2</v>
      </c>
    </row>
    <row r="54" spans="1:8" ht="16.5" x14ac:dyDescent="0.2">
      <c r="A54" s="63"/>
      <c r="B54" s="22" t="s">
        <v>137</v>
      </c>
      <c r="C54" s="22">
        <v>6.98</v>
      </c>
      <c r="D54" s="22">
        <f t="shared" si="5"/>
        <v>698</v>
      </c>
      <c r="E54" s="22">
        <v>100</v>
      </c>
      <c r="F54" s="22">
        <f t="shared" si="6"/>
        <v>6.98</v>
      </c>
      <c r="G54" s="16">
        <f t="shared" si="4"/>
        <v>2792</v>
      </c>
      <c r="H54" s="26">
        <f t="shared" si="2"/>
        <v>3.7226666666666665E-2</v>
      </c>
    </row>
    <row r="55" spans="1:8" ht="16.5" x14ac:dyDescent="0.2">
      <c r="A55" s="63"/>
      <c r="B55" s="22" t="s">
        <v>138</v>
      </c>
      <c r="C55" s="22">
        <v>5.37</v>
      </c>
      <c r="D55" s="22">
        <f t="shared" si="5"/>
        <v>537</v>
      </c>
      <c r="E55" s="22">
        <v>100</v>
      </c>
      <c r="F55" s="22">
        <f t="shared" si="6"/>
        <v>5.37</v>
      </c>
      <c r="G55" s="16">
        <f t="shared" si="4"/>
        <v>2148</v>
      </c>
      <c r="H55" s="26">
        <f t="shared" si="2"/>
        <v>2.8639999999999999E-2</v>
      </c>
    </row>
    <row r="56" spans="1:8" ht="16.5" x14ac:dyDescent="0.2">
      <c r="A56" s="63"/>
      <c r="B56" s="22" t="s">
        <v>139</v>
      </c>
      <c r="C56" s="22">
        <v>6.22</v>
      </c>
      <c r="D56" s="22">
        <f t="shared" si="5"/>
        <v>622</v>
      </c>
      <c r="E56" s="22">
        <v>100</v>
      </c>
      <c r="F56" s="22">
        <f t="shared" si="6"/>
        <v>6.22</v>
      </c>
      <c r="G56" s="16">
        <f t="shared" si="4"/>
        <v>2488</v>
      </c>
      <c r="H56" s="26">
        <f t="shared" si="2"/>
        <v>3.3173333333333332E-2</v>
      </c>
    </row>
    <row r="57" spans="1:8" ht="16.5" x14ac:dyDescent="0.2">
      <c r="A57" s="63"/>
      <c r="B57" s="22" t="s">
        <v>140</v>
      </c>
      <c r="C57" s="22">
        <v>6.93</v>
      </c>
      <c r="D57" s="22">
        <f t="shared" si="5"/>
        <v>693</v>
      </c>
      <c r="E57" s="22">
        <v>100</v>
      </c>
      <c r="F57" s="22">
        <f t="shared" si="6"/>
        <v>6.93</v>
      </c>
      <c r="G57" s="16">
        <f t="shared" si="4"/>
        <v>2772</v>
      </c>
      <c r="H57" s="26">
        <f t="shared" si="2"/>
        <v>3.696E-2</v>
      </c>
    </row>
    <row r="58" spans="1:8" ht="16.5" x14ac:dyDescent="0.2">
      <c r="A58" s="63"/>
      <c r="B58" s="22" t="s">
        <v>141</v>
      </c>
      <c r="C58" s="22">
        <v>7.04</v>
      </c>
      <c r="D58" s="22">
        <f t="shared" si="5"/>
        <v>704</v>
      </c>
      <c r="E58" s="22">
        <v>100</v>
      </c>
      <c r="F58" s="22">
        <f t="shared" si="6"/>
        <v>7.04</v>
      </c>
      <c r="G58" s="16">
        <f t="shared" si="4"/>
        <v>2816</v>
      </c>
      <c r="H58" s="26">
        <f t="shared" si="2"/>
        <v>3.7546666666666666E-2</v>
      </c>
    </row>
    <row r="59" spans="1:8" ht="16.5" x14ac:dyDescent="0.2">
      <c r="A59" s="63"/>
      <c r="B59" s="22" t="s">
        <v>142</v>
      </c>
      <c r="C59" s="22">
        <v>10.66</v>
      </c>
      <c r="D59" s="22">
        <f t="shared" si="5"/>
        <v>1066</v>
      </c>
      <c r="E59" s="22">
        <v>100</v>
      </c>
      <c r="F59" s="22">
        <f t="shared" si="6"/>
        <v>10.66</v>
      </c>
      <c r="G59" s="16">
        <f t="shared" si="4"/>
        <v>4264</v>
      </c>
      <c r="H59" s="26">
        <f t="shared" si="2"/>
        <v>5.6853333333333332E-2</v>
      </c>
    </row>
    <row r="60" spans="1:8" ht="16.5" x14ac:dyDescent="0.2">
      <c r="A60" s="63"/>
      <c r="B60" s="22" t="s">
        <v>143</v>
      </c>
      <c r="C60" s="22">
        <v>13.08</v>
      </c>
      <c r="D60" s="22">
        <f t="shared" si="5"/>
        <v>1308</v>
      </c>
      <c r="E60" s="22">
        <v>100</v>
      </c>
      <c r="F60" s="22">
        <f t="shared" si="6"/>
        <v>13.08</v>
      </c>
      <c r="G60" s="16">
        <f t="shared" si="4"/>
        <v>5232</v>
      </c>
      <c r="H60" s="26">
        <f t="shared" si="2"/>
        <v>6.9760000000000003E-2</v>
      </c>
    </row>
    <row r="61" spans="1:8" ht="16.5" x14ac:dyDescent="0.2">
      <c r="A61" s="63"/>
      <c r="B61" s="22" t="s">
        <v>144</v>
      </c>
      <c r="C61" s="22">
        <v>33.36</v>
      </c>
      <c r="D61" s="22">
        <f t="shared" si="5"/>
        <v>3336</v>
      </c>
      <c r="E61" s="22">
        <v>100</v>
      </c>
      <c r="F61" s="22">
        <f t="shared" si="6"/>
        <v>33.36</v>
      </c>
      <c r="G61" s="16">
        <f t="shared" si="4"/>
        <v>13344</v>
      </c>
      <c r="H61" s="26">
        <f t="shared" si="2"/>
        <v>0.17791999999999999</v>
      </c>
    </row>
    <row r="62" spans="1:8" ht="16.5" x14ac:dyDescent="0.2">
      <c r="A62" s="63"/>
      <c r="B62" s="28" t="s">
        <v>145</v>
      </c>
      <c r="C62" s="28">
        <v>54.625</v>
      </c>
      <c r="D62" s="28">
        <v>2185</v>
      </c>
      <c r="E62" s="28">
        <v>40</v>
      </c>
      <c r="F62" s="22"/>
      <c r="G62" s="22"/>
      <c r="H62" s="27"/>
    </row>
    <row r="63" spans="1:8" ht="16.5" x14ac:dyDescent="0.2">
      <c r="A63" s="63"/>
      <c r="B63" s="28" t="s">
        <v>146</v>
      </c>
      <c r="C63" s="28">
        <v>61.5</v>
      </c>
      <c r="D63" s="28">
        <v>2460</v>
      </c>
      <c r="E63" s="28">
        <v>40</v>
      </c>
      <c r="F63" s="22"/>
      <c r="G63" s="22"/>
      <c r="H63" s="27"/>
    </row>
    <row r="64" spans="1:8" ht="16.5" x14ac:dyDescent="0.2">
      <c r="A64" s="63"/>
      <c r="B64" s="28" t="s">
        <v>147</v>
      </c>
      <c r="C64" s="28" t="s">
        <v>148</v>
      </c>
      <c r="D64" s="58" t="s">
        <v>149</v>
      </c>
      <c r="E64" s="58"/>
      <c r="F64" s="58"/>
      <c r="G64" s="58"/>
      <c r="H64" s="58"/>
    </row>
    <row r="65" spans="1:8" x14ac:dyDescent="0.2">
      <c r="A65" s="63"/>
      <c r="B65" s="4"/>
      <c r="C65" s="4"/>
      <c r="D65" s="4"/>
      <c r="E65" s="4"/>
      <c r="F65" s="4"/>
      <c r="G65" s="4"/>
      <c r="H65" s="4"/>
    </row>
  </sheetData>
  <mergeCells count="5">
    <mergeCell ref="A6:A30"/>
    <mergeCell ref="A31:A65"/>
    <mergeCell ref="D64:H64"/>
    <mergeCell ref="A2:A3"/>
    <mergeCell ref="A4:A5"/>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79C69-A489-4A17-B72B-C932DA2B97BF}">
  <dimension ref="A1:K41"/>
  <sheetViews>
    <sheetView workbookViewId="0">
      <pane ySplit="1" topLeftCell="A2" activePane="bottomLeft" state="frozen"/>
      <selection pane="bottomLeft" activeCell="J2" sqref="J2:K3"/>
    </sheetView>
  </sheetViews>
  <sheetFormatPr defaultRowHeight="14.25" x14ac:dyDescent="0.2"/>
  <cols>
    <col min="1" max="1" width="12.5" bestFit="1" customWidth="1"/>
    <col min="2" max="2" width="16.125" customWidth="1"/>
    <col min="3" max="6" width="12.5" bestFit="1" customWidth="1"/>
    <col min="7" max="8" width="15.375" bestFit="1" customWidth="1"/>
    <col min="9" max="9" width="7.25" bestFit="1" customWidth="1"/>
    <col min="10" max="10" width="12.5" bestFit="1" customWidth="1"/>
    <col min="11" max="11" width="8.625" bestFit="1" customWidth="1"/>
  </cols>
  <sheetData>
    <row r="1" spans="1:11" ht="20.25" x14ac:dyDescent="0.3">
      <c r="A1" s="13" t="s">
        <v>87</v>
      </c>
      <c r="B1" s="13" t="s">
        <v>88</v>
      </c>
      <c r="C1" s="13" t="s">
        <v>89</v>
      </c>
      <c r="D1" s="13" t="s">
        <v>90</v>
      </c>
      <c r="E1" s="13" t="s">
        <v>91</v>
      </c>
      <c r="F1" s="13" t="s">
        <v>160</v>
      </c>
      <c r="G1" s="13" t="s">
        <v>92</v>
      </c>
      <c r="H1" s="13" t="s">
        <v>93</v>
      </c>
      <c r="I1" s="9"/>
      <c r="J1" s="13" t="s">
        <v>94</v>
      </c>
      <c r="K1" s="13" t="s">
        <v>170</v>
      </c>
    </row>
    <row r="2" spans="1:11" ht="20.25" x14ac:dyDescent="0.2">
      <c r="A2" s="12" t="s">
        <v>99</v>
      </c>
      <c r="B2" s="12" t="s">
        <v>171</v>
      </c>
      <c r="C2" s="12">
        <v>4.5</v>
      </c>
      <c r="D2" s="12">
        <f>C2*100</f>
        <v>450</v>
      </c>
      <c r="E2" s="12">
        <v>100</v>
      </c>
      <c r="F2" s="12">
        <f>C2</f>
        <v>4.5</v>
      </c>
      <c r="G2" s="12">
        <f>C2*400</f>
        <v>1800</v>
      </c>
      <c r="H2" s="15">
        <f>G2/75000</f>
        <v>2.4E-2</v>
      </c>
      <c r="J2" s="10" t="s">
        <v>96</v>
      </c>
      <c r="K2" s="10" t="s">
        <v>191</v>
      </c>
    </row>
    <row r="3" spans="1:11" ht="20.25" x14ac:dyDescent="0.2">
      <c r="A3" s="67" t="s">
        <v>105</v>
      </c>
      <c r="B3" s="12" t="s">
        <v>172</v>
      </c>
      <c r="C3" s="12">
        <v>1.54</v>
      </c>
      <c r="D3" s="12">
        <v>1078</v>
      </c>
      <c r="E3" s="12">
        <v>700</v>
      </c>
      <c r="F3" s="12">
        <f t="shared" ref="F3:F32" si="0">C3</f>
        <v>1.54</v>
      </c>
      <c r="G3" s="12">
        <f t="shared" ref="G3:G32" si="1">C3*400</f>
        <v>616</v>
      </c>
      <c r="H3" s="15">
        <f t="shared" ref="H3:H32" si="2">G3/75000</f>
        <v>8.2133333333333329E-3</v>
      </c>
      <c r="J3" s="10" t="s">
        <v>98</v>
      </c>
      <c r="K3" s="10">
        <v>75000</v>
      </c>
    </row>
    <row r="4" spans="1:11" ht="16.5" x14ac:dyDescent="0.2">
      <c r="A4" s="68"/>
      <c r="B4" s="12" t="s">
        <v>173</v>
      </c>
      <c r="C4" s="12">
        <v>2.2000000000000002</v>
      </c>
      <c r="D4" s="12">
        <v>2200</v>
      </c>
      <c r="E4" s="12">
        <v>1000</v>
      </c>
      <c r="F4" s="12">
        <f t="shared" si="0"/>
        <v>2.2000000000000002</v>
      </c>
      <c r="G4" s="12">
        <f t="shared" si="1"/>
        <v>880.00000000000011</v>
      </c>
      <c r="H4" s="15">
        <f t="shared" si="2"/>
        <v>1.1733333333333335E-2</v>
      </c>
    </row>
    <row r="5" spans="1:11" ht="16.5" x14ac:dyDescent="0.2">
      <c r="A5" s="68"/>
      <c r="B5" s="12" t="s">
        <v>108</v>
      </c>
      <c r="C5" s="12">
        <v>12.26</v>
      </c>
      <c r="D5" s="12">
        <f>C5*100</f>
        <v>1226</v>
      </c>
      <c r="E5" s="12">
        <v>100</v>
      </c>
      <c r="F5" s="12">
        <f t="shared" si="0"/>
        <v>12.26</v>
      </c>
      <c r="G5" s="12">
        <f t="shared" si="1"/>
        <v>4904</v>
      </c>
      <c r="H5" s="15">
        <f t="shared" si="2"/>
        <v>6.5386666666666662E-2</v>
      </c>
    </row>
    <row r="6" spans="1:11" ht="16.5" x14ac:dyDescent="0.2">
      <c r="A6" s="68"/>
      <c r="B6" s="12" t="s">
        <v>109</v>
      </c>
      <c r="C6" s="12">
        <v>10.35</v>
      </c>
      <c r="D6" s="12">
        <f t="shared" ref="D6:D32" si="3">C6*100</f>
        <v>1035</v>
      </c>
      <c r="E6" s="12">
        <v>100</v>
      </c>
      <c r="F6" s="12">
        <f t="shared" si="0"/>
        <v>10.35</v>
      </c>
      <c r="G6" s="12">
        <f t="shared" si="1"/>
        <v>4140</v>
      </c>
      <c r="H6" s="15">
        <f t="shared" si="2"/>
        <v>5.5199999999999999E-2</v>
      </c>
    </row>
    <row r="7" spans="1:11" ht="16.5" x14ac:dyDescent="0.2">
      <c r="A7" s="68"/>
      <c r="B7" s="12" t="s">
        <v>174</v>
      </c>
      <c r="C7" s="12">
        <v>2.99</v>
      </c>
      <c r="D7" s="12">
        <f t="shared" si="3"/>
        <v>299</v>
      </c>
      <c r="E7" s="12">
        <v>100</v>
      </c>
      <c r="F7" s="12">
        <f t="shared" si="0"/>
        <v>2.99</v>
      </c>
      <c r="G7" s="12">
        <f t="shared" si="1"/>
        <v>1196</v>
      </c>
      <c r="H7" s="15">
        <f t="shared" si="2"/>
        <v>1.5946666666666668E-2</v>
      </c>
    </row>
    <row r="8" spans="1:11" ht="16.5" x14ac:dyDescent="0.2">
      <c r="A8" s="68"/>
      <c r="B8" s="35" t="s">
        <v>188</v>
      </c>
      <c r="C8" s="35">
        <v>3.16</v>
      </c>
      <c r="D8" s="35">
        <f t="shared" si="3"/>
        <v>316</v>
      </c>
      <c r="E8" s="35">
        <v>100</v>
      </c>
      <c r="F8" s="12">
        <f t="shared" si="0"/>
        <v>3.16</v>
      </c>
      <c r="G8" s="12">
        <f t="shared" si="1"/>
        <v>1264</v>
      </c>
      <c r="H8" s="15">
        <f t="shared" si="2"/>
        <v>1.6853333333333335E-2</v>
      </c>
    </row>
    <row r="9" spans="1:11" ht="16.5" x14ac:dyDescent="0.2">
      <c r="A9" s="68"/>
      <c r="B9" s="12" t="s">
        <v>187</v>
      </c>
      <c r="C9" s="12">
        <v>10.49</v>
      </c>
      <c r="D9" s="12">
        <f t="shared" si="3"/>
        <v>1049</v>
      </c>
      <c r="E9" s="12">
        <v>100</v>
      </c>
      <c r="F9" s="12">
        <f t="shared" si="0"/>
        <v>10.49</v>
      </c>
      <c r="G9" s="12">
        <f t="shared" si="1"/>
        <v>4196</v>
      </c>
      <c r="H9" s="15">
        <f t="shared" si="2"/>
        <v>5.5946666666666665E-2</v>
      </c>
    </row>
    <row r="10" spans="1:11" ht="16.5" x14ac:dyDescent="0.2">
      <c r="A10" s="68"/>
      <c r="B10" s="12" t="s">
        <v>110</v>
      </c>
      <c r="C10" s="12">
        <v>0.97</v>
      </c>
      <c r="D10" s="12">
        <f t="shared" si="3"/>
        <v>97</v>
      </c>
      <c r="E10" s="12">
        <v>100</v>
      </c>
      <c r="F10" s="12">
        <f t="shared" si="0"/>
        <v>0.97</v>
      </c>
      <c r="G10" s="12">
        <f t="shared" si="1"/>
        <v>388</v>
      </c>
      <c r="H10" s="15">
        <f t="shared" si="2"/>
        <v>5.1733333333333336E-3</v>
      </c>
    </row>
    <row r="11" spans="1:11" ht="16.5" x14ac:dyDescent="0.2">
      <c r="A11" s="68"/>
      <c r="B11" s="12" t="s">
        <v>175</v>
      </c>
      <c r="C11" s="12">
        <v>0.99</v>
      </c>
      <c r="D11" s="12">
        <f t="shared" si="3"/>
        <v>99</v>
      </c>
      <c r="E11" s="12">
        <v>100</v>
      </c>
      <c r="F11" s="12">
        <f t="shared" si="0"/>
        <v>0.99</v>
      </c>
      <c r="G11" s="12">
        <f t="shared" si="1"/>
        <v>396</v>
      </c>
      <c r="H11" s="15">
        <f t="shared" si="2"/>
        <v>5.28E-3</v>
      </c>
    </row>
    <row r="12" spans="1:11" ht="16.5" x14ac:dyDescent="0.2">
      <c r="A12" s="68"/>
      <c r="B12" s="12" t="s">
        <v>176</v>
      </c>
      <c r="C12" s="12">
        <v>1.67</v>
      </c>
      <c r="D12" s="12">
        <f t="shared" si="3"/>
        <v>167</v>
      </c>
      <c r="E12" s="12">
        <v>100</v>
      </c>
      <c r="F12" s="12">
        <f t="shared" si="0"/>
        <v>1.67</v>
      </c>
      <c r="G12" s="12">
        <f t="shared" si="1"/>
        <v>668</v>
      </c>
      <c r="H12" s="15">
        <f t="shared" si="2"/>
        <v>8.9066666666666669E-3</v>
      </c>
    </row>
    <row r="13" spans="1:11" ht="16.5" x14ac:dyDescent="0.2">
      <c r="A13" s="68"/>
      <c r="B13" s="12" t="s">
        <v>177</v>
      </c>
      <c r="C13" s="12">
        <v>3.67</v>
      </c>
      <c r="D13" s="12">
        <f t="shared" si="3"/>
        <v>367</v>
      </c>
      <c r="E13" s="12">
        <v>100</v>
      </c>
      <c r="F13" s="12">
        <f t="shared" si="0"/>
        <v>3.67</v>
      </c>
      <c r="G13" s="12">
        <f t="shared" si="1"/>
        <v>1468</v>
      </c>
      <c r="H13" s="15">
        <f t="shared" si="2"/>
        <v>1.9573333333333335E-2</v>
      </c>
    </row>
    <row r="14" spans="1:11" ht="16.5" x14ac:dyDescent="0.2">
      <c r="A14" s="68"/>
      <c r="B14" s="12" t="s">
        <v>111</v>
      </c>
      <c r="C14" s="12">
        <v>0.88</v>
      </c>
      <c r="D14" s="12">
        <f t="shared" si="3"/>
        <v>88</v>
      </c>
      <c r="E14" s="12">
        <v>100</v>
      </c>
      <c r="F14" s="12">
        <f t="shared" si="0"/>
        <v>0.88</v>
      </c>
      <c r="G14" s="12">
        <f t="shared" si="1"/>
        <v>352</v>
      </c>
      <c r="H14" s="15">
        <f t="shared" si="2"/>
        <v>4.6933333333333332E-3</v>
      </c>
    </row>
    <row r="15" spans="1:11" ht="16.5" x14ac:dyDescent="0.2">
      <c r="A15" s="68"/>
      <c r="B15" s="12" t="s">
        <v>178</v>
      </c>
      <c r="C15" s="12">
        <v>1.0900000000000001</v>
      </c>
      <c r="D15" s="12">
        <f t="shared" si="3"/>
        <v>109.00000000000001</v>
      </c>
      <c r="E15" s="12">
        <v>100</v>
      </c>
      <c r="F15" s="12">
        <f t="shared" si="0"/>
        <v>1.0900000000000001</v>
      </c>
      <c r="G15" s="12">
        <f t="shared" si="1"/>
        <v>436.00000000000006</v>
      </c>
      <c r="H15" s="15">
        <f t="shared" si="2"/>
        <v>5.8133333333333344E-3</v>
      </c>
    </row>
    <row r="16" spans="1:11" ht="16.5" x14ac:dyDescent="0.2">
      <c r="A16" s="68"/>
      <c r="B16" s="12" t="s">
        <v>179</v>
      </c>
      <c r="C16" s="12">
        <v>1.99</v>
      </c>
      <c r="D16" s="12">
        <f t="shared" si="3"/>
        <v>199</v>
      </c>
      <c r="E16" s="12">
        <v>100</v>
      </c>
      <c r="F16" s="12">
        <f t="shared" si="0"/>
        <v>1.99</v>
      </c>
      <c r="G16" s="12">
        <f t="shared" si="1"/>
        <v>796</v>
      </c>
      <c r="H16" s="15">
        <f t="shared" si="2"/>
        <v>1.0613333333333334E-2</v>
      </c>
    </row>
    <row r="17" spans="1:8" ht="16.5" x14ac:dyDescent="0.2">
      <c r="A17" s="68"/>
      <c r="B17" s="12" t="s">
        <v>180</v>
      </c>
      <c r="C17" s="12">
        <v>3.81</v>
      </c>
      <c r="D17" s="12">
        <f t="shared" si="3"/>
        <v>381</v>
      </c>
      <c r="E17" s="12">
        <v>100</v>
      </c>
      <c r="F17" s="12">
        <f t="shared" si="0"/>
        <v>3.81</v>
      </c>
      <c r="G17" s="12">
        <f t="shared" si="1"/>
        <v>1524</v>
      </c>
      <c r="H17" s="15">
        <f t="shared" si="2"/>
        <v>2.0320000000000001E-2</v>
      </c>
    </row>
    <row r="18" spans="1:8" ht="16.5" x14ac:dyDescent="0.2">
      <c r="A18" s="68"/>
      <c r="B18" s="12" t="s">
        <v>181</v>
      </c>
      <c r="C18" s="12">
        <v>1.47</v>
      </c>
      <c r="D18" s="12">
        <f t="shared" si="3"/>
        <v>147</v>
      </c>
      <c r="E18" s="12">
        <v>100</v>
      </c>
      <c r="F18" s="12">
        <f t="shared" si="0"/>
        <v>1.47</v>
      </c>
      <c r="G18" s="12">
        <f t="shared" si="1"/>
        <v>588</v>
      </c>
      <c r="H18" s="15">
        <f t="shared" si="2"/>
        <v>7.8399999999999997E-3</v>
      </c>
    </row>
    <row r="19" spans="1:8" ht="16.5" x14ac:dyDescent="0.2">
      <c r="A19" s="68"/>
      <c r="B19" s="12" t="s">
        <v>182</v>
      </c>
      <c r="C19" s="12">
        <v>1.56</v>
      </c>
      <c r="D19" s="12">
        <f t="shared" si="3"/>
        <v>156</v>
      </c>
      <c r="E19" s="12">
        <v>100</v>
      </c>
      <c r="F19" s="12">
        <f t="shared" si="0"/>
        <v>1.56</v>
      </c>
      <c r="G19" s="12">
        <f t="shared" si="1"/>
        <v>624</v>
      </c>
      <c r="H19" s="15">
        <f t="shared" si="2"/>
        <v>8.3199999999999993E-3</v>
      </c>
    </row>
    <row r="20" spans="1:8" ht="16.5" x14ac:dyDescent="0.2">
      <c r="A20" s="68"/>
      <c r="B20" s="12" t="s">
        <v>123</v>
      </c>
      <c r="C20" s="12">
        <v>1.38</v>
      </c>
      <c r="D20" s="12">
        <f t="shared" si="3"/>
        <v>138</v>
      </c>
      <c r="E20" s="12">
        <v>100</v>
      </c>
      <c r="F20" s="12">
        <f t="shared" si="0"/>
        <v>1.38</v>
      </c>
      <c r="G20" s="12">
        <f t="shared" si="1"/>
        <v>552</v>
      </c>
      <c r="H20" s="15">
        <f t="shared" si="2"/>
        <v>7.3600000000000002E-3</v>
      </c>
    </row>
    <row r="21" spans="1:8" ht="16.5" x14ac:dyDescent="0.2">
      <c r="A21" s="68"/>
      <c r="B21" s="12" t="s">
        <v>124</v>
      </c>
      <c r="C21" s="12">
        <v>1.28</v>
      </c>
      <c r="D21" s="12">
        <f t="shared" si="3"/>
        <v>128</v>
      </c>
      <c r="E21" s="12">
        <v>100</v>
      </c>
      <c r="F21" s="12">
        <f t="shared" si="0"/>
        <v>1.28</v>
      </c>
      <c r="G21" s="12">
        <f t="shared" si="1"/>
        <v>512</v>
      </c>
      <c r="H21" s="15">
        <f t="shared" si="2"/>
        <v>6.8266666666666666E-3</v>
      </c>
    </row>
    <row r="22" spans="1:8" ht="16.5" x14ac:dyDescent="0.2">
      <c r="A22" s="68"/>
      <c r="B22" s="12" t="s">
        <v>125</v>
      </c>
      <c r="C22" s="12">
        <v>1.5</v>
      </c>
      <c r="D22" s="12">
        <f t="shared" si="3"/>
        <v>150</v>
      </c>
      <c r="E22" s="12">
        <v>100</v>
      </c>
      <c r="F22" s="12">
        <f t="shared" si="0"/>
        <v>1.5</v>
      </c>
      <c r="G22" s="12">
        <f t="shared" si="1"/>
        <v>600</v>
      </c>
      <c r="H22" s="15">
        <f t="shared" si="2"/>
        <v>8.0000000000000002E-3</v>
      </c>
    </row>
    <row r="23" spans="1:8" ht="16.5" x14ac:dyDescent="0.2">
      <c r="A23" s="68"/>
      <c r="B23" s="12" t="s">
        <v>126</v>
      </c>
      <c r="C23" s="12">
        <v>1.71</v>
      </c>
      <c r="D23" s="12">
        <f t="shared" si="3"/>
        <v>171</v>
      </c>
      <c r="E23" s="12">
        <v>100</v>
      </c>
      <c r="F23" s="12">
        <f t="shared" si="0"/>
        <v>1.71</v>
      </c>
      <c r="G23" s="12">
        <f t="shared" si="1"/>
        <v>684</v>
      </c>
      <c r="H23" s="15">
        <f t="shared" si="2"/>
        <v>9.1199999999999996E-3</v>
      </c>
    </row>
    <row r="24" spans="1:8" ht="16.5" x14ac:dyDescent="0.2">
      <c r="A24" s="68"/>
      <c r="B24" s="12" t="s">
        <v>127</v>
      </c>
      <c r="C24" s="12">
        <v>0.37</v>
      </c>
      <c r="D24" s="12">
        <f t="shared" si="3"/>
        <v>37</v>
      </c>
      <c r="E24" s="12">
        <v>100</v>
      </c>
      <c r="F24" s="12">
        <f t="shared" si="0"/>
        <v>0.37</v>
      </c>
      <c r="G24" s="12">
        <f t="shared" si="1"/>
        <v>148</v>
      </c>
      <c r="H24" s="15">
        <f t="shared" si="2"/>
        <v>1.9733333333333334E-3</v>
      </c>
    </row>
    <row r="25" spans="1:8" ht="16.5" x14ac:dyDescent="0.2">
      <c r="A25" s="68"/>
      <c r="B25" s="12" t="s">
        <v>128</v>
      </c>
      <c r="C25" s="12">
        <v>2.59</v>
      </c>
      <c r="D25" s="12">
        <f t="shared" si="3"/>
        <v>259</v>
      </c>
      <c r="E25" s="12">
        <v>100</v>
      </c>
      <c r="F25" s="12">
        <f t="shared" si="0"/>
        <v>2.59</v>
      </c>
      <c r="G25" s="12">
        <f t="shared" si="1"/>
        <v>1036</v>
      </c>
      <c r="H25" s="15">
        <f t="shared" si="2"/>
        <v>1.3813333333333334E-2</v>
      </c>
    </row>
    <row r="26" spans="1:8" ht="16.5" x14ac:dyDescent="0.2">
      <c r="A26" s="68"/>
      <c r="B26" s="20" t="s">
        <v>129</v>
      </c>
      <c r="C26" s="20">
        <v>0.9</v>
      </c>
      <c r="D26" s="20">
        <f t="shared" si="3"/>
        <v>90</v>
      </c>
      <c r="E26" s="20">
        <v>100</v>
      </c>
      <c r="F26" s="20">
        <f t="shared" si="0"/>
        <v>0.9</v>
      </c>
      <c r="G26" s="20">
        <f t="shared" si="1"/>
        <v>360</v>
      </c>
      <c r="H26" s="23">
        <f t="shared" si="2"/>
        <v>4.7999999999999996E-3</v>
      </c>
    </row>
    <row r="27" spans="1:8" ht="16.5" x14ac:dyDescent="0.2">
      <c r="A27" s="59" t="s">
        <v>130</v>
      </c>
      <c r="B27" s="21" t="s">
        <v>131</v>
      </c>
      <c r="C27" s="21">
        <v>2.0699999999999998</v>
      </c>
      <c r="D27" s="21">
        <f t="shared" si="3"/>
        <v>206.99999999999997</v>
      </c>
      <c r="E27" s="21">
        <v>100</v>
      </c>
      <c r="F27" s="21">
        <f t="shared" si="0"/>
        <v>2.0699999999999998</v>
      </c>
      <c r="G27" s="21">
        <f t="shared" si="1"/>
        <v>827.99999999999989</v>
      </c>
      <c r="H27" s="24">
        <f t="shared" si="2"/>
        <v>1.1039999999999998E-2</v>
      </c>
    </row>
    <row r="28" spans="1:8" ht="16.5" x14ac:dyDescent="0.2">
      <c r="A28" s="59"/>
      <c r="B28" s="21" t="s">
        <v>183</v>
      </c>
      <c r="C28" s="21">
        <v>4</v>
      </c>
      <c r="D28" s="21">
        <f t="shared" si="3"/>
        <v>400</v>
      </c>
      <c r="E28" s="21">
        <v>100</v>
      </c>
      <c r="F28" s="21">
        <f t="shared" si="0"/>
        <v>4</v>
      </c>
      <c r="G28" s="21">
        <f t="shared" si="1"/>
        <v>1600</v>
      </c>
      <c r="H28" s="24">
        <f t="shared" si="2"/>
        <v>2.1333333333333333E-2</v>
      </c>
    </row>
    <row r="29" spans="1:8" ht="16.5" x14ac:dyDescent="0.2">
      <c r="A29" s="59"/>
      <c r="B29" s="21" t="s">
        <v>184</v>
      </c>
      <c r="C29" s="21">
        <v>9.26</v>
      </c>
      <c r="D29" s="21">
        <f t="shared" si="3"/>
        <v>926</v>
      </c>
      <c r="E29" s="21">
        <v>100</v>
      </c>
      <c r="F29" s="21">
        <f t="shared" si="0"/>
        <v>9.26</v>
      </c>
      <c r="G29" s="21">
        <f t="shared" si="1"/>
        <v>3704</v>
      </c>
      <c r="H29" s="24">
        <f t="shared" si="2"/>
        <v>4.9386666666666669E-2</v>
      </c>
    </row>
    <row r="30" spans="1:8" ht="16.5" x14ac:dyDescent="0.2">
      <c r="A30" s="59"/>
      <c r="B30" s="37" t="s">
        <v>189</v>
      </c>
      <c r="C30" s="37">
        <v>4.9800000000000004</v>
      </c>
      <c r="D30" s="21">
        <f t="shared" si="3"/>
        <v>498.00000000000006</v>
      </c>
      <c r="E30" s="21">
        <v>100</v>
      </c>
      <c r="F30" s="21">
        <f t="shared" si="0"/>
        <v>4.9800000000000004</v>
      </c>
      <c r="G30" s="21">
        <f t="shared" si="1"/>
        <v>1992.0000000000002</v>
      </c>
      <c r="H30" s="24">
        <f t="shared" si="2"/>
        <v>2.6560000000000004E-2</v>
      </c>
    </row>
    <row r="31" spans="1:8" ht="16.5" x14ac:dyDescent="0.2">
      <c r="A31" s="59"/>
      <c r="B31" s="37" t="s">
        <v>192</v>
      </c>
      <c r="C31" s="37">
        <v>8.0399999999999991</v>
      </c>
      <c r="D31" s="21">
        <f t="shared" si="3"/>
        <v>803.99999999999989</v>
      </c>
      <c r="E31" s="21">
        <v>100</v>
      </c>
      <c r="F31" s="21">
        <f t="shared" si="0"/>
        <v>8.0399999999999991</v>
      </c>
      <c r="G31" s="21">
        <f t="shared" si="1"/>
        <v>3215.9999999999995</v>
      </c>
      <c r="H31" s="24">
        <f t="shared" si="2"/>
        <v>4.2879999999999995E-2</v>
      </c>
    </row>
    <row r="32" spans="1:8" ht="16.5" x14ac:dyDescent="0.2">
      <c r="A32" s="59"/>
      <c r="B32" s="37" t="s">
        <v>190</v>
      </c>
      <c r="C32" s="37">
        <v>9.0399999999999991</v>
      </c>
      <c r="D32" s="21">
        <f t="shared" si="3"/>
        <v>903.99999999999989</v>
      </c>
      <c r="E32" s="21">
        <v>100</v>
      </c>
      <c r="F32" s="21">
        <f t="shared" si="0"/>
        <v>9.0399999999999991</v>
      </c>
      <c r="G32" s="21">
        <f t="shared" si="1"/>
        <v>3615.9999999999995</v>
      </c>
      <c r="H32" s="24">
        <f t="shared" si="2"/>
        <v>4.821333333333333E-2</v>
      </c>
    </row>
    <row r="33" spans="1:9" ht="16.5" x14ac:dyDescent="0.2">
      <c r="A33" s="59"/>
      <c r="B33" s="25" t="s">
        <v>185</v>
      </c>
      <c r="C33" s="25">
        <v>62.5</v>
      </c>
      <c r="D33" s="25">
        <v>2500</v>
      </c>
      <c r="E33" s="25">
        <v>40</v>
      </c>
      <c r="F33" s="21"/>
      <c r="G33" s="21"/>
      <c r="H33" s="21"/>
      <c r="I33" s="31"/>
    </row>
    <row r="34" spans="1:9" ht="16.5" x14ac:dyDescent="0.2">
      <c r="A34" s="36"/>
      <c r="I34" s="32"/>
    </row>
    <row r="36" spans="1:9" x14ac:dyDescent="0.2">
      <c r="B36" s="33"/>
      <c r="C36" s="33"/>
      <c r="D36" s="33"/>
      <c r="E36" s="33"/>
      <c r="F36" s="33"/>
      <c r="G36" s="33"/>
      <c r="H36" s="33"/>
    </row>
    <row r="37" spans="1:9" ht="14.25" customHeight="1" x14ac:dyDescent="0.2">
      <c r="A37" s="51" t="s">
        <v>186</v>
      </c>
      <c r="B37" s="51"/>
      <c r="C37" s="51"/>
      <c r="D37" s="51"/>
      <c r="E37" s="51"/>
      <c r="F37" s="51"/>
      <c r="G37" s="51"/>
      <c r="H37" s="51"/>
    </row>
    <row r="38" spans="1:9" x14ac:dyDescent="0.2">
      <c r="A38" s="51"/>
      <c r="B38" s="51"/>
      <c r="C38" s="51"/>
      <c r="D38" s="51"/>
      <c r="E38" s="51"/>
      <c r="F38" s="51"/>
      <c r="G38" s="51"/>
      <c r="H38" s="51"/>
    </row>
    <row r="39" spans="1:9" x14ac:dyDescent="0.2">
      <c r="A39" s="51"/>
      <c r="B39" s="51"/>
      <c r="C39" s="51"/>
      <c r="D39" s="51"/>
      <c r="E39" s="51"/>
      <c r="F39" s="51"/>
      <c r="G39" s="51"/>
      <c r="H39" s="51"/>
    </row>
    <row r="40" spans="1:9" x14ac:dyDescent="0.2">
      <c r="A40" s="51"/>
      <c r="B40" s="51"/>
      <c r="C40" s="51"/>
      <c r="D40" s="51"/>
      <c r="E40" s="51"/>
      <c r="F40" s="51"/>
      <c r="G40" s="51"/>
      <c r="H40" s="51"/>
    </row>
    <row r="41" spans="1:9" x14ac:dyDescent="0.2">
      <c r="A41" s="51"/>
      <c r="B41" s="51"/>
      <c r="C41" s="51"/>
      <c r="D41" s="51"/>
      <c r="E41" s="51"/>
      <c r="F41" s="51"/>
      <c r="G41" s="51"/>
      <c r="H41" s="51"/>
    </row>
  </sheetData>
  <mergeCells count="3">
    <mergeCell ref="A27:A33"/>
    <mergeCell ref="A3:A26"/>
    <mergeCell ref="A37:H4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68504-5F68-439D-9797-A712A6A72947}">
  <dimension ref="A1:K44"/>
  <sheetViews>
    <sheetView workbookViewId="0">
      <pane ySplit="1" topLeftCell="A2" activePane="bottomLeft" state="frozen"/>
      <selection pane="bottomLeft" activeCell="J2" sqref="J2:K3"/>
    </sheetView>
  </sheetViews>
  <sheetFormatPr defaultRowHeight="14.25" x14ac:dyDescent="0.2"/>
  <cols>
    <col min="1" max="1" width="12.5" bestFit="1" customWidth="1"/>
    <col min="2" max="2" width="24" customWidth="1"/>
    <col min="3" max="6" width="12.5" bestFit="1" customWidth="1"/>
    <col min="7" max="8" width="15.375" bestFit="1" customWidth="1"/>
    <col min="10" max="10" width="12.5" bestFit="1" customWidth="1"/>
    <col min="11" max="11" width="9.625" bestFit="1" customWidth="1"/>
  </cols>
  <sheetData>
    <row r="1" spans="1:11" ht="20.25" x14ac:dyDescent="0.3">
      <c r="A1" s="13" t="s">
        <v>87</v>
      </c>
      <c r="B1" s="13" t="s">
        <v>88</v>
      </c>
      <c r="C1" s="13" t="s">
        <v>89</v>
      </c>
      <c r="D1" s="13" t="s">
        <v>90</v>
      </c>
      <c r="E1" s="13" t="s">
        <v>91</v>
      </c>
      <c r="F1" s="13" t="s">
        <v>160</v>
      </c>
      <c r="G1" s="13" t="s">
        <v>92</v>
      </c>
      <c r="H1" s="13" t="s">
        <v>93</v>
      </c>
      <c r="I1" s="9"/>
      <c r="J1" s="13" t="s">
        <v>94</v>
      </c>
      <c r="K1" s="13" t="s">
        <v>194</v>
      </c>
    </row>
    <row r="2" spans="1:11" ht="20.25" x14ac:dyDescent="0.2">
      <c r="A2" s="11" t="s">
        <v>99</v>
      </c>
      <c r="B2" s="12" t="s">
        <v>200</v>
      </c>
      <c r="C2" s="12">
        <v>9</v>
      </c>
      <c r="D2" s="12">
        <v>3150</v>
      </c>
      <c r="E2" s="12">
        <v>350</v>
      </c>
      <c r="F2" s="12">
        <f>C2</f>
        <v>9</v>
      </c>
      <c r="G2" s="12">
        <v>3600</v>
      </c>
      <c r="H2" s="15">
        <v>4.8000000000000001E-2</v>
      </c>
      <c r="J2" s="10" t="s">
        <v>96</v>
      </c>
      <c r="K2" s="10" t="s">
        <v>385</v>
      </c>
    </row>
    <row r="3" spans="1:11" ht="20.25" x14ac:dyDescent="0.2">
      <c r="A3" s="11" t="s">
        <v>101</v>
      </c>
      <c r="B3" s="12" t="s">
        <v>201</v>
      </c>
      <c r="C3" s="12">
        <v>1</v>
      </c>
      <c r="D3" s="12">
        <v>11000</v>
      </c>
      <c r="E3" s="12">
        <v>11000</v>
      </c>
      <c r="F3" s="12">
        <f t="shared" ref="F3:F38" si="0">C3</f>
        <v>1</v>
      </c>
      <c r="G3" s="12">
        <v>400</v>
      </c>
      <c r="H3" s="15">
        <v>5.3333333333333297E-3</v>
      </c>
      <c r="J3" s="10" t="s">
        <v>98</v>
      </c>
      <c r="K3" s="10">
        <v>75000</v>
      </c>
    </row>
    <row r="4" spans="1:11" ht="16.5" x14ac:dyDescent="0.2">
      <c r="A4" s="69" t="s">
        <v>105</v>
      </c>
      <c r="B4" s="12" t="s">
        <v>202</v>
      </c>
      <c r="C4" s="12">
        <v>2.2000000000000002</v>
      </c>
      <c r="D4" s="12">
        <v>1540</v>
      </c>
      <c r="E4" s="12">
        <v>700</v>
      </c>
      <c r="F4" s="12">
        <f t="shared" si="0"/>
        <v>2.2000000000000002</v>
      </c>
      <c r="G4" s="12">
        <v>880</v>
      </c>
      <c r="H4" s="15">
        <v>1.1733333333333301E-2</v>
      </c>
    </row>
    <row r="5" spans="1:11" ht="16.5" x14ac:dyDescent="0.2">
      <c r="A5" s="70"/>
      <c r="B5" s="12" t="s">
        <v>203</v>
      </c>
      <c r="C5" s="12">
        <v>2.2000000000000002</v>
      </c>
      <c r="D5" s="12">
        <v>2200</v>
      </c>
      <c r="E5" s="12">
        <v>1000</v>
      </c>
      <c r="F5" s="12">
        <f t="shared" si="0"/>
        <v>2.2000000000000002</v>
      </c>
      <c r="G5" s="12">
        <v>880</v>
      </c>
      <c r="H5" s="15">
        <v>1.1733333333333301E-2</v>
      </c>
    </row>
    <row r="6" spans="1:11" ht="16.5" x14ac:dyDescent="0.2">
      <c r="A6" s="70"/>
      <c r="B6" s="12" t="s">
        <v>108</v>
      </c>
      <c r="C6" s="12">
        <v>11.28</v>
      </c>
      <c r="D6" s="12">
        <v>1128</v>
      </c>
      <c r="E6" s="12">
        <v>100</v>
      </c>
      <c r="F6" s="12">
        <f t="shared" si="0"/>
        <v>11.28</v>
      </c>
      <c r="G6" s="12">
        <v>4512</v>
      </c>
      <c r="H6" s="15">
        <v>6.0159999999999998E-2</v>
      </c>
    </row>
    <row r="7" spans="1:11" ht="16.5" x14ac:dyDescent="0.2">
      <c r="A7" s="70"/>
      <c r="B7" s="12" t="s">
        <v>109</v>
      </c>
      <c r="C7" s="12">
        <v>11.08</v>
      </c>
      <c r="D7" s="12">
        <v>1108</v>
      </c>
      <c r="E7" s="12">
        <v>100</v>
      </c>
      <c r="F7" s="12">
        <f t="shared" si="0"/>
        <v>11.08</v>
      </c>
      <c r="G7" s="12">
        <v>4432</v>
      </c>
      <c r="H7" s="15">
        <v>5.9093333333333303E-2</v>
      </c>
    </row>
    <row r="8" spans="1:11" ht="16.5" x14ac:dyDescent="0.2">
      <c r="A8" s="70"/>
      <c r="B8" s="12" t="s">
        <v>218</v>
      </c>
      <c r="C8" s="12">
        <v>5.26</v>
      </c>
      <c r="D8" s="12">
        <v>526</v>
      </c>
      <c r="E8" s="12">
        <v>100</v>
      </c>
      <c r="F8" s="12">
        <f t="shared" si="0"/>
        <v>5.26</v>
      </c>
      <c r="G8" s="12">
        <v>2104</v>
      </c>
      <c r="H8" s="15">
        <v>2.8053333333333302E-2</v>
      </c>
    </row>
    <row r="9" spans="1:11" ht="16.5" x14ac:dyDescent="0.2">
      <c r="A9" s="70"/>
      <c r="B9" s="12" t="s">
        <v>218</v>
      </c>
      <c r="C9" s="12">
        <v>5.24</v>
      </c>
      <c r="D9" s="12">
        <v>524</v>
      </c>
      <c r="E9" s="12">
        <v>100</v>
      </c>
      <c r="F9" s="12">
        <f t="shared" si="0"/>
        <v>5.24</v>
      </c>
      <c r="G9" s="12">
        <v>2096</v>
      </c>
      <c r="H9" s="15">
        <v>2.7946666666666699E-2</v>
      </c>
    </row>
    <row r="10" spans="1:11" ht="16.5" x14ac:dyDescent="0.2">
      <c r="A10" s="70"/>
      <c r="B10" s="12" t="s">
        <v>218</v>
      </c>
      <c r="C10" s="34">
        <v>5.24</v>
      </c>
      <c r="D10" s="34">
        <v>524</v>
      </c>
      <c r="E10" s="34">
        <v>100</v>
      </c>
      <c r="F10" s="12">
        <f t="shared" si="0"/>
        <v>5.24</v>
      </c>
      <c r="G10" s="12">
        <v>2096</v>
      </c>
      <c r="H10" s="15">
        <v>2.7946666666666699E-2</v>
      </c>
    </row>
    <row r="11" spans="1:11" ht="16.5" x14ac:dyDescent="0.2">
      <c r="A11" s="70"/>
      <c r="B11" s="12" t="s">
        <v>175</v>
      </c>
      <c r="C11" s="12">
        <v>1.08</v>
      </c>
      <c r="D11" s="12">
        <v>108</v>
      </c>
      <c r="E11" s="12">
        <v>100</v>
      </c>
      <c r="F11" s="12">
        <f t="shared" si="0"/>
        <v>1.08</v>
      </c>
      <c r="G11" s="12">
        <v>432</v>
      </c>
      <c r="H11" s="15">
        <v>5.7600000000000004E-3</v>
      </c>
    </row>
    <row r="12" spans="1:11" ht="16.5" x14ac:dyDescent="0.2">
      <c r="A12" s="70"/>
      <c r="B12" s="12" t="s">
        <v>176</v>
      </c>
      <c r="C12" s="12">
        <v>1.95</v>
      </c>
      <c r="D12" s="12">
        <v>195</v>
      </c>
      <c r="E12" s="12">
        <v>100</v>
      </c>
      <c r="F12" s="12">
        <f t="shared" si="0"/>
        <v>1.95</v>
      </c>
      <c r="G12" s="12">
        <v>780</v>
      </c>
      <c r="H12" s="15">
        <v>1.04E-2</v>
      </c>
    </row>
    <row r="13" spans="1:11" ht="16.5" x14ac:dyDescent="0.2">
      <c r="A13" s="70"/>
      <c r="B13" s="12" t="s">
        <v>177</v>
      </c>
      <c r="C13" s="12">
        <v>3.92</v>
      </c>
      <c r="D13" s="12">
        <v>392</v>
      </c>
      <c r="E13" s="12">
        <v>100</v>
      </c>
      <c r="F13" s="12">
        <f t="shared" si="0"/>
        <v>3.92</v>
      </c>
      <c r="G13" s="12">
        <v>1568</v>
      </c>
      <c r="H13" s="15">
        <v>2.0906666666666698E-2</v>
      </c>
    </row>
    <row r="14" spans="1:11" ht="16.5" x14ac:dyDescent="0.2">
      <c r="A14" s="70"/>
      <c r="B14" s="12" t="s">
        <v>110</v>
      </c>
      <c r="C14" s="12">
        <v>0.89</v>
      </c>
      <c r="D14" s="12">
        <v>89</v>
      </c>
      <c r="E14" s="12">
        <v>100</v>
      </c>
      <c r="F14" s="12">
        <f t="shared" si="0"/>
        <v>0.89</v>
      </c>
      <c r="G14" s="12">
        <v>356</v>
      </c>
      <c r="H14" s="15">
        <v>4.7466666666666699E-3</v>
      </c>
    </row>
    <row r="15" spans="1:11" ht="16.5" x14ac:dyDescent="0.2">
      <c r="A15" s="70"/>
      <c r="B15" s="12" t="s">
        <v>178</v>
      </c>
      <c r="C15" s="12">
        <v>0.84</v>
      </c>
      <c r="D15" s="12">
        <v>84</v>
      </c>
      <c r="E15" s="12">
        <v>100</v>
      </c>
      <c r="F15" s="12">
        <f t="shared" si="0"/>
        <v>0.84</v>
      </c>
      <c r="G15" s="12">
        <v>336</v>
      </c>
      <c r="H15" s="15">
        <v>4.4799999999999996E-3</v>
      </c>
    </row>
    <row r="16" spans="1:11" ht="16.5" x14ac:dyDescent="0.2">
      <c r="A16" s="70"/>
      <c r="B16" s="12" t="s">
        <v>179</v>
      </c>
      <c r="C16" s="12">
        <v>1.72</v>
      </c>
      <c r="D16" s="12">
        <v>172</v>
      </c>
      <c r="E16" s="12">
        <v>100</v>
      </c>
      <c r="F16" s="12">
        <f t="shared" si="0"/>
        <v>1.72</v>
      </c>
      <c r="G16" s="12">
        <v>688</v>
      </c>
      <c r="H16" s="15">
        <v>9.1733333333333302E-3</v>
      </c>
    </row>
    <row r="17" spans="1:8" ht="16.5" x14ac:dyDescent="0.2">
      <c r="A17" s="70"/>
      <c r="B17" s="12" t="s">
        <v>180</v>
      </c>
      <c r="C17" s="12">
        <v>3.3</v>
      </c>
      <c r="D17" s="12">
        <v>330</v>
      </c>
      <c r="E17" s="12">
        <v>100</v>
      </c>
      <c r="F17" s="12">
        <f t="shared" si="0"/>
        <v>3.3</v>
      </c>
      <c r="G17" s="12">
        <v>1320</v>
      </c>
      <c r="H17" s="15">
        <v>1.7600000000000001E-2</v>
      </c>
    </row>
    <row r="18" spans="1:8" ht="16.5" x14ac:dyDescent="0.2">
      <c r="A18" s="70"/>
      <c r="B18" s="12" t="s">
        <v>111</v>
      </c>
      <c r="C18" s="12">
        <v>0.78</v>
      </c>
      <c r="D18" s="12">
        <v>78</v>
      </c>
      <c r="E18" s="12">
        <v>100</v>
      </c>
      <c r="F18" s="12">
        <f t="shared" si="0"/>
        <v>0.78</v>
      </c>
      <c r="G18" s="12">
        <v>312</v>
      </c>
      <c r="H18" s="15">
        <v>4.1599999999999996E-3</v>
      </c>
    </row>
    <row r="19" spans="1:8" ht="16.5" x14ac:dyDescent="0.2">
      <c r="A19" s="70"/>
      <c r="B19" s="12" t="s">
        <v>181</v>
      </c>
      <c r="C19" s="12">
        <v>1.26</v>
      </c>
      <c r="D19" s="12">
        <v>126</v>
      </c>
      <c r="E19" s="12">
        <v>100</v>
      </c>
      <c r="F19" s="12">
        <f t="shared" si="0"/>
        <v>1.26</v>
      </c>
      <c r="G19" s="12">
        <v>504</v>
      </c>
      <c r="H19" s="15">
        <v>6.7200000000000003E-3</v>
      </c>
    </row>
    <row r="20" spans="1:8" ht="16.5" x14ac:dyDescent="0.2">
      <c r="A20" s="70"/>
      <c r="B20" s="12" t="s">
        <v>182</v>
      </c>
      <c r="C20" s="12">
        <v>1.18</v>
      </c>
      <c r="D20" s="12">
        <v>118</v>
      </c>
      <c r="E20" s="12">
        <v>100</v>
      </c>
      <c r="F20" s="12">
        <f t="shared" si="0"/>
        <v>1.18</v>
      </c>
      <c r="G20" s="12">
        <v>472</v>
      </c>
      <c r="H20" s="15">
        <v>6.2933333333333296E-3</v>
      </c>
    </row>
    <row r="21" spans="1:8" ht="16.5" x14ac:dyDescent="0.2">
      <c r="A21" s="70"/>
      <c r="B21" s="12" t="s">
        <v>123</v>
      </c>
      <c r="C21" s="12">
        <v>1.4</v>
      </c>
      <c r="D21" s="12">
        <v>140</v>
      </c>
      <c r="E21" s="12">
        <v>100</v>
      </c>
      <c r="F21" s="12">
        <f t="shared" si="0"/>
        <v>1.4</v>
      </c>
      <c r="G21" s="12">
        <v>560</v>
      </c>
      <c r="H21" s="15">
        <v>7.4666666666666701E-3</v>
      </c>
    </row>
    <row r="22" spans="1:8" ht="16.5" x14ac:dyDescent="0.2">
      <c r="A22" s="70"/>
      <c r="B22" s="12" t="s">
        <v>124</v>
      </c>
      <c r="C22" s="12">
        <v>1.4</v>
      </c>
      <c r="D22" s="12">
        <v>140</v>
      </c>
      <c r="E22" s="12">
        <v>100</v>
      </c>
      <c r="F22" s="12">
        <f t="shared" si="0"/>
        <v>1.4</v>
      </c>
      <c r="G22" s="12">
        <v>560</v>
      </c>
      <c r="H22" s="15">
        <v>7.4666666666666701E-3</v>
      </c>
    </row>
    <row r="23" spans="1:8" ht="16.5" x14ac:dyDescent="0.2">
      <c r="A23" s="70"/>
      <c r="B23" s="12" t="s">
        <v>125</v>
      </c>
      <c r="C23" s="12">
        <v>1.8</v>
      </c>
      <c r="D23" s="12">
        <v>180</v>
      </c>
      <c r="E23" s="12">
        <v>100</v>
      </c>
      <c r="F23" s="12">
        <f t="shared" si="0"/>
        <v>1.8</v>
      </c>
      <c r="G23" s="12">
        <v>720</v>
      </c>
      <c r="H23" s="15">
        <v>9.5999999999999992E-3</v>
      </c>
    </row>
    <row r="24" spans="1:8" ht="16.5" x14ac:dyDescent="0.2">
      <c r="A24" s="70"/>
      <c r="B24" s="12" t="s">
        <v>126</v>
      </c>
      <c r="C24" s="12">
        <v>1.68</v>
      </c>
      <c r="D24" s="12">
        <v>168</v>
      </c>
      <c r="E24" s="12">
        <v>100</v>
      </c>
      <c r="F24" s="12">
        <f t="shared" si="0"/>
        <v>1.68</v>
      </c>
      <c r="G24" s="12">
        <v>672</v>
      </c>
      <c r="H24" s="15">
        <v>8.9599999999999992E-3</v>
      </c>
    </row>
    <row r="25" spans="1:8" ht="16.5" x14ac:dyDescent="0.2">
      <c r="A25" s="70"/>
      <c r="B25" s="12" t="s">
        <v>127</v>
      </c>
      <c r="C25" s="12">
        <v>0.38</v>
      </c>
      <c r="D25" s="12">
        <v>38</v>
      </c>
      <c r="E25" s="12">
        <v>100</v>
      </c>
      <c r="F25" s="12">
        <f t="shared" si="0"/>
        <v>0.38</v>
      </c>
      <c r="G25" s="12">
        <v>152</v>
      </c>
      <c r="H25" s="15">
        <v>2.0266666666666701E-3</v>
      </c>
    </row>
    <row r="26" spans="1:8" ht="16.5" x14ac:dyDescent="0.2">
      <c r="A26" s="70"/>
      <c r="B26" s="12" t="s">
        <v>128</v>
      </c>
      <c r="C26" s="12">
        <v>2.88</v>
      </c>
      <c r="D26" s="12">
        <v>288</v>
      </c>
      <c r="E26" s="12">
        <v>100</v>
      </c>
      <c r="F26" s="12">
        <f t="shared" si="0"/>
        <v>2.88</v>
      </c>
      <c r="G26" s="12">
        <v>1152</v>
      </c>
      <c r="H26" s="15">
        <v>1.536E-2</v>
      </c>
    </row>
    <row r="27" spans="1:8" ht="16.5" x14ac:dyDescent="0.2">
      <c r="A27" s="70"/>
      <c r="B27" s="12" t="s">
        <v>129</v>
      </c>
      <c r="C27" s="12">
        <v>0.85</v>
      </c>
      <c r="D27" s="12">
        <v>85</v>
      </c>
      <c r="E27" s="12">
        <v>100</v>
      </c>
      <c r="F27" s="12">
        <f t="shared" si="0"/>
        <v>0.85</v>
      </c>
      <c r="G27" s="12">
        <v>340</v>
      </c>
      <c r="H27" s="15">
        <v>4.5333333333333302E-3</v>
      </c>
    </row>
    <row r="28" spans="1:8" ht="16.5" x14ac:dyDescent="0.2">
      <c r="A28" s="71" t="s">
        <v>130</v>
      </c>
      <c r="B28" s="17" t="s">
        <v>131</v>
      </c>
      <c r="C28" s="12">
        <v>2.64</v>
      </c>
      <c r="D28" s="12">
        <v>264</v>
      </c>
      <c r="E28" s="12">
        <v>100</v>
      </c>
      <c r="F28" s="12">
        <f t="shared" si="0"/>
        <v>2.64</v>
      </c>
      <c r="G28" s="12">
        <v>1056</v>
      </c>
      <c r="H28" s="15">
        <v>1.4080000000000001E-2</v>
      </c>
    </row>
    <row r="29" spans="1:8" ht="16.5" x14ac:dyDescent="0.2">
      <c r="A29" s="71"/>
      <c r="B29" s="39" t="s">
        <v>204</v>
      </c>
      <c r="C29" s="12">
        <v>4.42</v>
      </c>
      <c r="D29" s="12">
        <v>442</v>
      </c>
      <c r="E29" s="12">
        <v>100</v>
      </c>
      <c r="F29" s="12">
        <f t="shared" si="0"/>
        <v>4.42</v>
      </c>
      <c r="G29" s="12">
        <v>1768</v>
      </c>
      <c r="H29" s="15">
        <v>2.35733333333333E-2</v>
      </c>
    </row>
    <row r="30" spans="1:8" ht="16.5" x14ac:dyDescent="0.2">
      <c r="A30" s="71"/>
      <c r="B30" s="39" t="s">
        <v>205</v>
      </c>
      <c r="C30" s="12">
        <v>6.15</v>
      </c>
      <c r="D30" s="12">
        <v>615</v>
      </c>
      <c r="E30" s="12">
        <v>100</v>
      </c>
      <c r="F30" s="12">
        <f t="shared" si="0"/>
        <v>6.15</v>
      </c>
      <c r="G30" s="12">
        <v>2460</v>
      </c>
      <c r="H30" s="15">
        <v>3.2800000000000003E-2</v>
      </c>
    </row>
    <row r="31" spans="1:8" ht="16.5" x14ac:dyDescent="0.2">
      <c r="A31" s="71"/>
      <c r="B31" s="39" t="s">
        <v>206</v>
      </c>
      <c r="C31" s="12">
        <v>4.17</v>
      </c>
      <c r="D31" s="12">
        <v>417</v>
      </c>
      <c r="E31" s="12">
        <v>100</v>
      </c>
      <c r="F31" s="12">
        <f t="shared" si="0"/>
        <v>4.17</v>
      </c>
      <c r="G31" s="12">
        <v>1668</v>
      </c>
      <c r="H31" s="15">
        <v>2.2239999999999999E-2</v>
      </c>
    </row>
    <row r="32" spans="1:8" ht="16.5" x14ac:dyDescent="0.2">
      <c r="A32" s="71"/>
      <c r="B32" s="39" t="s">
        <v>207</v>
      </c>
      <c r="C32" s="12">
        <v>5.35</v>
      </c>
      <c r="D32" s="12">
        <v>535</v>
      </c>
      <c r="E32" s="12">
        <v>100</v>
      </c>
      <c r="F32" s="12">
        <f t="shared" si="0"/>
        <v>5.35</v>
      </c>
      <c r="G32" s="12">
        <v>2140</v>
      </c>
      <c r="H32" s="15">
        <v>2.8533333333333299E-2</v>
      </c>
    </row>
    <row r="33" spans="1:8" ht="16.5" x14ac:dyDescent="0.2">
      <c r="A33" s="71"/>
      <c r="B33" s="17" t="s">
        <v>208</v>
      </c>
      <c r="C33" s="12">
        <v>4.84</v>
      </c>
      <c r="D33" s="12">
        <v>484</v>
      </c>
      <c r="E33" s="12">
        <v>100</v>
      </c>
      <c r="F33" s="12">
        <f t="shared" si="0"/>
        <v>4.84</v>
      </c>
      <c r="G33" s="12">
        <v>1936</v>
      </c>
      <c r="H33" s="15">
        <v>2.5813333333333299E-2</v>
      </c>
    </row>
    <row r="34" spans="1:8" ht="16.5" x14ac:dyDescent="0.2">
      <c r="A34" s="71"/>
      <c r="B34" s="17" t="s">
        <v>209</v>
      </c>
      <c r="C34" s="12">
        <v>6.86</v>
      </c>
      <c r="D34" s="12">
        <v>686</v>
      </c>
      <c r="E34" s="12">
        <v>100</v>
      </c>
      <c r="F34" s="12">
        <f t="shared" si="0"/>
        <v>6.86</v>
      </c>
      <c r="G34" s="12">
        <v>2744</v>
      </c>
      <c r="H34" s="15">
        <v>3.6586666666666698E-2</v>
      </c>
    </row>
    <row r="35" spans="1:8" ht="16.5" x14ac:dyDescent="0.2">
      <c r="A35" s="71"/>
      <c r="B35" s="17" t="s">
        <v>210</v>
      </c>
      <c r="C35" s="12">
        <v>4.42</v>
      </c>
      <c r="D35" s="12">
        <v>442</v>
      </c>
      <c r="E35" s="12">
        <v>100</v>
      </c>
      <c r="F35" s="12">
        <f t="shared" si="0"/>
        <v>4.42</v>
      </c>
      <c r="G35" s="12">
        <v>1768</v>
      </c>
      <c r="H35" s="15">
        <v>2.35733333333333E-2</v>
      </c>
    </row>
    <row r="36" spans="1:8" ht="16.5" x14ac:dyDescent="0.2">
      <c r="A36" s="71"/>
      <c r="B36" s="17" t="s">
        <v>211</v>
      </c>
      <c r="C36" s="12">
        <v>6.34</v>
      </c>
      <c r="D36" s="12">
        <v>634</v>
      </c>
      <c r="E36" s="12">
        <v>100</v>
      </c>
      <c r="F36" s="12">
        <f t="shared" si="0"/>
        <v>6.34</v>
      </c>
      <c r="G36" s="12">
        <v>2536</v>
      </c>
      <c r="H36" s="15">
        <v>3.3813333333333299E-2</v>
      </c>
    </row>
    <row r="37" spans="1:8" ht="16.5" x14ac:dyDescent="0.2">
      <c r="A37" s="71"/>
      <c r="B37" s="44" t="s">
        <v>214</v>
      </c>
      <c r="C37" s="34">
        <v>4.88</v>
      </c>
      <c r="D37" s="34">
        <v>488</v>
      </c>
      <c r="E37" s="34">
        <v>100</v>
      </c>
      <c r="F37" s="34">
        <f t="shared" si="0"/>
        <v>4.88</v>
      </c>
      <c r="G37" s="12">
        <v>1952</v>
      </c>
      <c r="H37" s="15">
        <v>2.6026666666666701E-2</v>
      </c>
    </row>
    <row r="38" spans="1:8" ht="16.5" x14ac:dyDescent="0.2">
      <c r="A38" s="71"/>
      <c r="B38" s="44" t="s">
        <v>215</v>
      </c>
      <c r="C38" s="34">
        <v>6.94</v>
      </c>
      <c r="D38" s="34">
        <v>694</v>
      </c>
      <c r="E38" s="34">
        <v>100</v>
      </c>
      <c r="F38" s="34">
        <f t="shared" si="0"/>
        <v>6.94</v>
      </c>
      <c r="G38" s="12">
        <v>2776</v>
      </c>
      <c r="H38" s="15">
        <v>3.7013333333333301E-2</v>
      </c>
    </row>
    <row r="39" spans="1:8" ht="16.5" x14ac:dyDescent="0.2">
      <c r="A39" s="71"/>
      <c r="B39" s="44" t="s">
        <v>216</v>
      </c>
      <c r="C39" s="34">
        <v>5.2</v>
      </c>
      <c r="D39" s="34">
        <v>520</v>
      </c>
      <c r="E39" s="34">
        <v>100</v>
      </c>
      <c r="F39" s="34"/>
      <c r="G39" s="40"/>
      <c r="H39" s="40"/>
    </row>
    <row r="40" spans="1:8" ht="16.5" x14ac:dyDescent="0.2">
      <c r="A40" s="71"/>
      <c r="B40" s="44" t="s">
        <v>217</v>
      </c>
      <c r="C40" s="34">
        <v>7.38</v>
      </c>
      <c r="D40" s="34">
        <v>738</v>
      </c>
      <c r="E40" s="34">
        <v>100</v>
      </c>
      <c r="F40" s="34"/>
      <c r="G40" s="40"/>
      <c r="H40" s="40"/>
    </row>
    <row r="41" spans="1:8" ht="16.5" x14ac:dyDescent="0.2">
      <c r="A41" s="71"/>
      <c r="B41" s="18" t="s">
        <v>212</v>
      </c>
      <c r="C41" s="19">
        <v>25.65</v>
      </c>
      <c r="D41" s="19">
        <v>15684</v>
      </c>
      <c r="E41" s="19" t="s">
        <v>213</v>
      </c>
      <c r="F41" s="12"/>
      <c r="G41" s="40">
        <v>0</v>
      </c>
      <c r="H41" s="41">
        <v>0</v>
      </c>
    </row>
    <row r="42" spans="1:8" ht="14.25" customHeight="1" x14ac:dyDescent="0.2">
      <c r="A42" s="45"/>
    </row>
    <row r="43" spans="1:8" ht="14.25" customHeight="1" x14ac:dyDescent="0.2">
      <c r="A43" s="45"/>
    </row>
    <row r="44" spans="1:8" ht="14.25" customHeight="1" x14ac:dyDescent="0.2">
      <c r="A44" s="45"/>
    </row>
  </sheetData>
  <mergeCells count="2">
    <mergeCell ref="A4:A27"/>
    <mergeCell ref="A28:A4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B694-1978-458B-A011-435942141EA8}">
  <dimension ref="A1:K45"/>
  <sheetViews>
    <sheetView tabSelected="1" workbookViewId="0">
      <selection activeCell="J40" sqref="J40"/>
    </sheetView>
  </sheetViews>
  <sheetFormatPr defaultRowHeight="14.25" x14ac:dyDescent="0.2"/>
  <cols>
    <col min="1" max="1" width="12.5" bestFit="1" customWidth="1"/>
    <col min="2" max="2" width="24.125" customWidth="1"/>
    <col min="3" max="6" width="12.5" bestFit="1" customWidth="1"/>
    <col min="7" max="8" width="15.375" bestFit="1" customWidth="1"/>
    <col min="10" max="10" width="12.5" bestFit="1" customWidth="1"/>
    <col min="11" max="11" width="8.625" bestFit="1" customWidth="1"/>
  </cols>
  <sheetData>
    <row r="1" spans="1:11" ht="20.25" x14ac:dyDescent="0.2">
      <c r="A1" s="42" t="s">
        <v>87</v>
      </c>
      <c r="B1" s="42" t="s">
        <v>88</v>
      </c>
      <c r="C1" s="42" t="s">
        <v>89</v>
      </c>
      <c r="D1" s="42" t="s">
        <v>90</v>
      </c>
      <c r="E1" s="42" t="s">
        <v>91</v>
      </c>
      <c r="F1" s="42" t="s">
        <v>160</v>
      </c>
      <c r="G1" s="42" t="s">
        <v>92</v>
      </c>
      <c r="H1" s="42" t="s">
        <v>93</v>
      </c>
      <c r="J1" s="42" t="s">
        <v>94</v>
      </c>
      <c r="K1" s="42" t="s">
        <v>386</v>
      </c>
    </row>
    <row r="2" spans="1:11" ht="20.25" x14ac:dyDescent="0.2">
      <c r="A2" s="14" t="s">
        <v>99</v>
      </c>
      <c r="B2" s="14" t="s">
        <v>365</v>
      </c>
      <c r="C2" s="14">
        <v>1</v>
      </c>
      <c r="D2" s="14">
        <v>100</v>
      </c>
      <c r="E2" s="14">
        <v>100</v>
      </c>
      <c r="F2" s="14">
        <f>C2</f>
        <v>1</v>
      </c>
      <c r="G2" s="14">
        <f>C2*400</f>
        <v>400</v>
      </c>
      <c r="H2" s="87">
        <f>G2/75000</f>
        <v>5.3333333333333332E-3</v>
      </c>
      <c r="J2" s="10" t="s">
        <v>96</v>
      </c>
      <c r="K2" s="10" t="s">
        <v>387</v>
      </c>
    </row>
    <row r="3" spans="1:11" ht="20.25" x14ac:dyDescent="0.2">
      <c r="A3" s="67" t="s">
        <v>105</v>
      </c>
      <c r="B3" s="14" t="s">
        <v>366</v>
      </c>
      <c r="C3" s="14">
        <v>2.2000000000000002</v>
      </c>
      <c r="D3" s="14">
        <v>1540</v>
      </c>
      <c r="E3" s="14">
        <v>700</v>
      </c>
      <c r="F3" s="14">
        <f t="shared" ref="F3:F40" si="0">C3</f>
        <v>2.2000000000000002</v>
      </c>
      <c r="G3" s="14">
        <f t="shared" ref="G3:G40" si="1">C3*400</f>
        <v>880.00000000000011</v>
      </c>
      <c r="H3" s="87">
        <f t="shared" ref="H3:H40" si="2">G3/75000</f>
        <v>1.1733333333333335E-2</v>
      </c>
      <c r="J3" s="10" t="s">
        <v>98</v>
      </c>
      <c r="K3" s="10">
        <v>75000</v>
      </c>
    </row>
    <row r="4" spans="1:11" ht="16.5" x14ac:dyDescent="0.2">
      <c r="A4" s="68"/>
      <c r="B4" s="14" t="s">
        <v>367</v>
      </c>
      <c r="C4" s="14">
        <v>2.2000000000000002</v>
      </c>
      <c r="D4" s="14">
        <v>2200</v>
      </c>
      <c r="E4" s="14">
        <v>1000</v>
      </c>
      <c r="F4" s="14">
        <f t="shared" si="0"/>
        <v>2.2000000000000002</v>
      </c>
      <c r="G4" s="14">
        <f t="shared" si="1"/>
        <v>880.00000000000011</v>
      </c>
      <c r="H4" s="87">
        <f t="shared" si="2"/>
        <v>1.1733333333333335E-2</v>
      </c>
    </row>
    <row r="5" spans="1:11" ht="16.5" x14ac:dyDescent="0.2">
      <c r="A5" s="68"/>
      <c r="B5" s="14" t="s">
        <v>108</v>
      </c>
      <c r="C5" s="14">
        <v>10.64</v>
      </c>
      <c r="D5" s="14">
        <v>1064</v>
      </c>
      <c r="E5" s="14">
        <v>100</v>
      </c>
      <c r="F5" s="14">
        <f t="shared" si="0"/>
        <v>10.64</v>
      </c>
      <c r="G5" s="14">
        <f t="shared" si="1"/>
        <v>4256</v>
      </c>
      <c r="H5" s="87">
        <f t="shared" si="2"/>
        <v>5.6746666666666667E-2</v>
      </c>
    </row>
    <row r="6" spans="1:11" ht="16.5" x14ac:dyDescent="0.2">
      <c r="A6" s="68"/>
      <c r="B6" s="14" t="s">
        <v>109</v>
      </c>
      <c r="C6" s="14">
        <v>10.84</v>
      </c>
      <c r="D6" s="14">
        <v>1084</v>
      </c>
      <c r="E6" s="14">
        <v>100</v>
      </c>
      <c r="F6" s="14">
        <f t="shared" si="0"/>
        <v>10.84</v>
      </c>
      <c r="G6" s="14">
        <f t="shared" si="1"/>
        <v>4336</v>
      </c>
      <c r="H6" s="87">
        <f t="shared" si="2"/>
        <v>5.7813333333333335E-2</v>
      </c>
    </row>
    <row r="7" spans="1:11" ht="16.5" x14ac:dyDescent="0.2">
      <c r="A7" s="68"/>
      <c r="B7" s="14" t="s">
        <v>368</v>
      </c>
      <c r="C7" s="14">
        <v>4.9000000000000004</v>
      </c>
      <c r="D7" s="14">
        <f>C7*100</f>
        <v>490.00000000000006</v>
      </c>
      <c r="E7" s="14">
        <v>100</v>
      </c>
      <c r="F7" s="14">
        <f t="shared" si="0"/>
        <v>4.9000000000000004</v>
      </c>
      <c r="G7" s="14">
        <f t="shared" si="1"/>
        <v>1960.0000000000002</v>
      </c>
      <c r="H7" s="87">
        <f t="shared" si="2"/>
        <v>2.6133333333333335E-2</v>
      </c>
    </row>
    <row r="8" spans="1:11" ht="16.5" x14ac:dyDescent="0.2">
      <c r="A8" s="68"/>
      <c r="B8" s="14" t="s">
        <v>369</v>
      </c>
      <c r="C8" s="14">
        <v>0.69</v>
      </c>
      <c r="D8" s="14">
        <f t="shared" ref="D8:D38" si="3">C8*100</f>
        <v>69</v>
      </c>
      <c r="E8" s="14">
        <v>100</v>
      </c>
      <c r="F8" s="14">
        <f t="shared" si="0"/>
        <v>0.69</v>
      </c>
      <c r="G8" s="14">
        <f t="shared" si="1"/>
        <v>276</v>
      </c>
      <c r="H8" s="87">
        <f t="shared" si="2"/>
        <v>3.6800000000000001E-3</v>
      </c>
    </row>
    <row r="9" spans="1:11" ht="16.5" x14ac:dyDescent="0.2">
      <c r="A9" s="68"/>
      <c r="B9" s="14" t="s">
        <v>110</v>
      </c>
      <c r="C9" s="14">
        <v>0.76</v>
      </c>
      <c r="D9" s="14">
        <f t="shared" si="3"/>
        <v>76</v>
      </c>
      <c r="E9" s="14">
        <v>100</v>
      </c>
      <c r="F9" s="14">
        <f t="shared" si="0"/>
        <v>0.76</v>
      </c>
      <c r="G9" s="14">
        <f t="shared" si="1"/>
        <v>304</v>
      </c>
      <c r="H9" s="87">
        <f t="shared" si="2"/>
        <v>4.0533333333333333E-3</v>
      </c>
    </row>
    <row r="10" spans="1:11" ht="16.5" x14ac:dyDescent="0.2">
      <c r="A10" s="68"/>
      <c r="B10" s="14" t="s">
        <v>175</v>
      </c>
      <c r="C10" s="14">
        <v>0.78</v>
      </c>
      <c r="D10" s="14">
        <f t="shared" si="3"/>
        <v>78</v>
      </c>
      <c r="E10" s="14">
        <v>100</v>
      </c>
      <c r="F10" s="14">
        <f t="shared" si="0"/>
        <v>0.78</v>
      </c>
      <c r="G10" s="14">
        <f t="shared" si="1"/>
        <v>312</v>
      </c>
      <c r="H10" s="87">
        <f t="shared" si="2"/>
        <v>4.1599999999999996E-3</v>
      </c>
    </row>
    <row r="11" spans="1:11" ht="16.5" x14ac:dyDescent="0.2">
      <c r="A11" s="68"/>
      <c r="B11" s="14" t="s">
        <v>176</v>
      </c>
      <c r="C11" s="14">
        <v>1.9</v>
      </c>
      <c r="D11" s="14">
        <f t="shared" si="3"/>
        <v>190</v>
      </c>
      <c r="E11" s="14">
        <v>100</v>
      </c>
      <c r="F11" s="14">
        <f t="shared" si="0"/>
        <v>1.9</v>
      </c>
      <c r="G11" s="14">
        <f t="shared" si="1"/>
        <v>760</v>
      </c>
      <c r="H11" s="87">
        <f t="shared" si="2"/>
        <v>1.0133333333333333E-2</v>
      </c>
    </row>
    <row r="12" spans="1:11" ht="16.5" x14ac:dyDescent="0.2">
      <c r="A12" s="68"/>
      <c r="B12" s="14" t="s">
        <v>177</v>
      </c>
      <c r="C12" s="14">
        <v>3.84</v>
      </c>
      <c r="D12" s="14">
        <f t="shared" si="3"/>
        <v>384</v>
      </c>
      <c r="E12" s="14">
        <v>100</v>
      </c>
      <c r="F12" s="14">
        <f t="shared" si="0"/>
        <v>3.84</v>
      </c>
      <c r="G12" s="14">
        <f t="shared" si="1"/>
        <v>1536</v>
      </c>
      <c r="H12" s="87">
        <f t="shared" si="2"/>
        <v>2.0480000000000002E-2</v>
      </c>
    </row>
    <row r="13" spans="1:11" ht="16.5" x14ac:dyDescent="0.2">
      <c r="A13" s="68"/>
      <c r="B13" s="14" t="s">
        <v>370</v>
      </c>
      <c r="C13" s="14">
        <v>1.77</v>
      </c>
      <c r="D13" s="14">
        <f t="shared" si="3"/>
        <v>177</v>
      </c>
      <c r="E13" s="14">
        <v>100</v>
      </c>
      <c r="F13" s="14">
        <f t="shared" si="0"/>
        <v>1.77</v>
      </c>
      <c r="G13" s="14">
        <f t="shared" si="1"/>
        <v>708</v>
      </c>
      <c r="H13" s="87">
        <f t="shared" si="2"/>
        <v>9.4400000000000005E-3</v>
      </c>
    </row>
    <row r="14" spans="1:11" ht="16.5" x14ac:dyDescent="0.2">
      <c r="A14" s="68"/>
      <c r="B14" s="14" t="s">
        <v>111</v>
      </c>
      <c r="C14" s="14">
        <v>1</v>
      </c>
      <c r="D14" s="14">
        <f t="shared" si="3"/>
        <v>100</v>
      </c>
      <c r="E14" s="14">
        <v>100</v>
      </c>
      <c r="F14" s="14">
        <f t="shared" si="0"/>
        <v>1</v>
      </c>
      <c r="G14" s="14">
        <f t="shared" si="1"/>
        <v>400</v>
      </c>
      <c r="H14" s="87">
        <f t="shared" si="2"/>
        <v>5.3333333333333332E-3</v>
      </c>
    </row>
    <row r="15" spans="1:11" ht="16.5" x14ac:dyDescent="0.2">
      <c r="A15" s="68"/>
      <c r="B15" s="14" t="s">
        <v>178</v>
      </c>
      <c r="C15" s="14">
        <v>1.01</v>
      </c>
      <c r="D15" s="14">
        <f t="shared" si="3"/>
        <v>101</v>
      </c>
      <c r="E15" s="14">
        <v>100</v>
      </c>
      <c r="F15" s="14">
        <f t="shared" si="0"/>
        <v>1.01</v>
      </c>
      <c r="G15" s="14">
        <f t="shared" si="1"/>
        <v>404</v>
      </c>
      <c r="H15" s="87">
        <f t="shared" si="2"/>
        <v>5.3866666666666663E-3</v>
      </c>
    </row>
    <row r="16" spans="1:11" ht="16.5" x14ac:dyDescent="0.2">
      <c r="A16" s="68"/>
      <c r="B16" s="14" t="s">
        <v>179</v>
      </c>
      <c r="C16" s="14">
        <v>1.79</v>
      </c>
      <c r="D16" s="14">
        <f t="shared" si="3"/>
        <v>179</v>
      </c>
      <c r="E16" s="14">
        <v>100</v>
      </c>
      <c r="F16" s="14">
        <f t="shared" si="0"/>
        <v>1.79</v>
      </c>
      <c r="G16" s="14">
        <f t="shared" si="1"/>
        <v>716</v>
      </c>
      <c r="H16" s="87">
        <f t="shared" si="2"/>
        <v>9.5466666666666668E-3</v>
      </c>
    </row>
    <row r="17" spans="1:8" ht="16.5" x14ac:dyDescent="0.2">
      <c r="A17" s="68"/>
      <c r="B17" s="14" t="s">
        <v>180</v>
      </c>
      <c r="C17" s="14">
        <v>2.98</v>
      </c>
      <c r="D17" s="14">
        <f t="shared" si="3"/>
        <v>298</v>
      </c>
      <c r="E17" s="14">
        <v>100</v>
      </c>
      <c r="F17" s="14">
        <f t="shared" si="0"/>
        <v>2.98</v>
      </c>
      <c r="G17" s="14">
        <f t="shared" si="1"/>
        <v>1192</v>
      </c>
      <c r="H17" s="87">
        <f t="shared" si="2"/>
        <v>1.5893333333333332E-2</v>
      </c>
    </row>
    <row r="18" spans="1:8" ht="16.5" x14ac:dyDescent="0.2">
      <c r="A18" s="68"/>
      <c r="B18" s="14" t="s">
        <v>371</v>
      </c>
      <c r="C18" s="14">
        <v>1.95</v>
      </c>
      <c r="D18" s="14">
        <f t="shared" si="3"/>
        <v>195</v>
      </c>
      <c r="E18" s="14">
        <v>100</v>
      </c>
      <c r="F18" s="14">
        <f t="shared" si="0"/>
        <v>1.95</v>
      </c>
      <c r="G18" s="14">
        <f t="shared" si="1"/>
        <v>780</v>
      </c>
      <c r="H18" s="87">
        <f t="shared" si="2"/>
        <v>1.04E-2</v>
      </c>
    </row>
    <row r="19" spans="1:8" ht="16.5" x14ac:dyDescent="0.2">
      <c r="A19" s="68"/>
      <c r="B19" s="14" t="s">
        <v>181</v>
      </c>
      <c r="C19" s="14">
        <v>1.31</v>
      </c>
      <c r="D19" s="14">
        <f t="shared" si="3"/>
        <v>131</v>
      </c>
      <c r="E19" s="14">
        <v>100</v>
      </c>
      <c r="F19" s="14">
        <f t="shared" si="0"/>
        <v>1.31</v>
      </c>
      <c r="G19" s="14">
        <f t="shared" si="1"/>
        <v>524</v>
      </c>
      <c r="H19" s="87">
        <f t="shared" si="2"/>
        <v>6.9866666666666671E-3</v>
      </c>
    </row>
    <row r="20" spans="1:8" ht="16.5" x14ac:dyDescent="0.2">
      <c r="A20" s="68"/>
      <c r="B20" s="14" t="s">
        <v>182</v>
      </c>
      <c r="C20" s="14">
        <v>1.33</v>
      </c>
      <c r="D20" s="14">
        <f t="shared" si="3"/>
        <v>133</v>
      </c>
      <c r="E20" s="14">
        <v>100</v>
      </c>
      <c r="F20" s="14">
        <f t="shared" si="0"/>
        <v>1.33</v>
      </c>
      <c r="G20" s="14">
        <f t="shared" si="1"/>
        <v>532</v>
      </c>
      <c r="H20" s="87">
        <f t="shared" si="2"/>
        <v>7.0933333333333334E-3</v>
      </c>
    </row>
    <row r="21" spans="1:8" ht="16.5" x14ac:dyDescent="0.2">
      <c r="A21" s="68"/>
      <c r="B21" s="14" t="s">
        <v>123</v>
      </c>
      <c r="C21" s="14">
        <v>1.4</v>
      </c>
      <c r="D21" s="14">
        <f t="shared" si="3"/>
        <v>140</v>
      </c>
      <c r="E21" s="14">
        <v>100</v>
      </c>
      <c r="F21" s="14">
        <f t="shared" si="0"/>
        <v>1.4</v>
      </c>
      <c r="G21" s="14">
        <f t="shared" si="1"/>
        <v>560</v>
      </c>
      <c r="H21" s="87">
        <f t="shared" si="2"/>
        <v>7.4666666666666666E-3</v>
      </c>
    </row>
    <row r="22" spans="1:8" ht="16.5" x14ac:dyDescent="0.2">
      <c r="A22" s="68"/>
      <c r="B22" s="14" t="s">
        <v>124</v>
      </c>
      <c r="C22" s="14">
        <v>1.42</v>
      </c>
      <c r="D22" s="14">
        <f t="shared" si="3"/>
        <v>142</v>
      </c>
      <c r="E22" s="14">
        <v>100</v>
      </c>
      <c r="F22" s="14">
        <f t="shared" si="0"/>
        <v>1.42</v>
      </c>
      <c r="G22" s="14">
        <f t="shared" si="1"/>
        <v>568</v>
      </c>
      <c r="H22" s="87">
        <f t="shared" si="2"/>
        <v>7.573333333333333E-3</v>
      </c>
    </row>
    <row r="23" spans="1:8" ht="16.5" x14ac:dyDescent="0.2">
      <c r="A23" s="68"/>
      <c r="B23" s="14" t="s">
        <v>125</v>
      </c>
      <c r="C23" s="14">
        <v>1.7</v>
      </c>
      <c r="D23" s="14">
        <f t="shared" si="3"/>
        <v>170</v>
      </c>
      <c r="E23" s="14">
        <v>100</v>
      </c>
      <c r="F23" s="14">
        <f t="shared" si="0"/>
        <v>1.7</v>
      </c>
      <c r="G23" s="14">
        <f t="shared" si="1"/>
        <v>680</v>
      </c>
      <c r="H23" s="87">
        <f t="shared" si="2"/>
        <v>9.0666666666666673E-3</v>
      </c>
    </row>
    <row r="24" spans="1:8" ht="16.5" x14ac:dyDescent="0.2">
      <c r="A24" s="68"/>
      <c r="B24" s="14" t="s">
        <v>126</v>
      </c>
      <c r="C24" s="14">
        <v>1.63</v>
      </c>
      <c r="D24" s="14">
        <f t="shared" si="3"/>
        <v>163</v>
      </c>
      <c r="E24" s="14">
        <v>100</v>
      </c>
      <c r="F24" s="14">
        <f t="shared" si="0"/>
        <v>1.63</v>
      </c>
      <c r="G24" s="14">
        <f t="shared" si="1"/>
        <v>652</v>
      </c>
      <c r="H24" s="87">
        <f t="shared" si="2"/>
        <v>8.6933333333333342E-3</v>
      </c>
    </row>
    <row r="25" spans="1:8" ht="16.5" x14ac:dyDescent="0.2">
      <c r="A25" s="68"/>
      <c r="B25" s="14" t="s">
        <v>372</v>
      </c>
      <c r="C25" s="14">
        <v>2.83</v>
      </c>
      <c r="D25" s="14">
        <f t="shared" si="3"/>
        <v>283</v>
      </c>
      <c r="E25" s="14">
        <v>100</v>
      </c>
      <c r="F25" s="14">
        <f t="shared" si="0"/>
        <v>2.83</v>
      </c>
      <c r="G25" s="14">
        <f t="shared" si="1"/>
        <v>1132</v>
      </c>
      <c r="H25" s="87">
        <f t="shared" si="2"/>
        <v>1.5093333333333334E-2</v>
      </c>
    </row>
    <row r="26" spans="1:8" ht="16.5" x14ac:dyDescent="0.2">
      <c r="A26" s="68"/>
      <c r="B26" s="14" t="s">
        <v>373</v>
      </c>
      <c r="C26" s="14">
        <v>2.58</v>
      </c>
      <c r="D26" s="14">
        <f t="shared" si="3"/>
        <v>258</v>
      </c>
      <c r="E26" s="14">
        <v>100</v>
      </c>
      <c r="F26" s="14">
        <f t="shared" si="0"/>
        <v>2.58</v>
      </c>
      <c r="G26" s="14">
        <f t="shared" si="1"/>
        <v>1032</v>
      </c>
      <c r="H26" s="87">
        <f t="shared" si="2"/>
        <v>1.376E-2</v>
      </c>
    </row>
    <row r="27" spans="1:8" ht="16.5" x14ac:dyDescent="0.2">
      <c r="A27" s="68"/>
      <c r="B27" s="14" t="s">
        <v>127</v>
      </c>
      <c r="C27" s="14">
        <v>0.35</v>
      </c>
      <c r="D27" s="14">
        <f t="shared" si="3"/>
        <v>35</v>
      </c>
      <c r="E27" s="14">
        <v>100</v>
      </c>
      <c r="F27" s="14">
        <f t="shared" si="0"/>
        <v>0.35</v>
      </c>
      <c r="G27" s="14">
        <f t="shared" si="1"/>
        <v>140</v>
      </c>
      <c r="H27" s="87">
        <f t="shared" si="2"/>
        <v>1.8666666666666666E-3</v>
      </c>
    </row>
    <row r="28" spans="1:8" ht="16.5" x14ac:dyDescent="0.2">
      <c r="A28" s="68"/>
      <c r="B28" s="14" t="s">
        <v>128</v>
      </c>
      <c r="C28" s="14">
        <v>2.39</v>
      </c>
      <c r="D28" s="14">
        <f t="shared" si="3"/>
        <v>239</v>
      </c>
      <c r="E28" s="14">
        <v>100</v>
      </c>
      <c r="F28" s="14">
        <f t="shared" si="0"/>
        <v>2.39</v>
      </c>
      <c r="G28" s="14">
        <f t="shared" si="1"/>
        <v>956</v>
      </c>
      <c r="H28" s="87">
        <f t="shared" si="2"/>
        <v>1.2746666666666667E-2</v>
      </c>
    </row>
    <row r="29" spans="1:8" ht="16.5" x14ac:dyDescent="0.2">
      <c r="A29" s="86"/>
      <c r="B29" s="14" t="s">
        <v>129</v>
      </c>
      <c r="C29" s="14">
        <v>0.94</v>
      </c>
      <c r="D29" s="14">
        <f t="shared" si="3"/>
        <v>94</v>
      </c>
      <c r="E29" s="14">
        <v>100</v>
      </c>
      <c r="F29" s="14">
        <f t="shared" si="0"/>
        <v>0.94</v>
      </c>
      <c r="G29" s="14">
        <f t="shared" si="1"/>
        <v>376</v>
      </c>
      <c r="H29" s="87">
        <f t="shared" si="2"/>
        <v>5.0133333333333332E-3</v>
      </c>
    </row>
    <row r="30" spans="1:8" ht="16.5" x14ac:dyDescent="0.2">
      <c r="A30" s="67" t="s">
        <v>130</v>
      </c>
      <c r="B30" s="14" t="s">
        <v>131</v>
      </c>
      <c r="C30" s="14">
        <v>2.69</v>
      </c>
      <c r="D30" s="14">
        <f t="shared" si="3"/>
        <v>269</v>
      </c>
      <c r="E30" s="14">
        <v>100</v>
      </c>
      <c r="F30" s="14">
        <f t="shared" si="0"/>
        <v>2.69</v>
      </c>
      <c r="G30" s="14">
        <f t="shared" si="1"/>
        <v>1076</v>
      </c>
      <c r="H30" s="87">
        <f t="shared" si="2"/>
        <v>1.4346666666666667E-2</v>
      </c>
    </row>
    <row r="31" spans="1:8" ht="16.5" x14ac:dyDescent="0.2">
      <c r="A31" s="68"/>
      <c r="B31" s="14" t="s">
        <v>374</v>
      </c>
      <c r="C31" s="14">
        <v>4.68</v>
      </c>
      <c r="D31" s="14">
        <f t="shared" si="3"/>
        <v>468</v>
      </c>
      <c r="E31" s="14">
        <v>100</v>
      </c>
      <c r="F31" s="14">
        <f t="shared" si="0"/>
        <v>4.68</v>
      </c>
      <c r="G31" s="14">
        <f t="shared" si="1"/>
        <v>1872</v>
      </c>
      <c r="H31" s="87">
        <f t="shared" si="2"/>
        <v>2.496E-2</v>
      </c>
    </row>
    <row r="32" spans="1:8" ht="16.5" x14ac:dyDescent="0.2">
      <c r="A32" s="68"/>
      <c r="B32" s="14" t="s">
        <v>375</v>
      </c>
      <c r="C32" s="85">
        <v>6.42</v>
      </c>
      <c r="D32" s="14">
        <f t="shared" si="3"/>
        <v>642</v>
      </c>
      <c r="E32" s="14">
        <v>100</v>
      </c>
      <c r="F32" s="14">
        <f t="shared" si="0"/>
        <v>6.42</v>
      </c>
      <c r="G32" s="14">
        <f t="shared" si="1"/>
        <v>2568</v>
      </c>
      <c r="H32" s="87">
        <f t="shared" si="2"/>
        <v>3.424E-2</v>
      </c>
    </row>
    <row r="33" spans="1:8" ht="16.5" x14ac:dyDescent="0.2">
      <c r="A33" s="68"/>
      <c r="B33" s="14" t="s">
        <v>376</v>
      </c>
      <c r="C33" s="14">
        <v>5.04</v>
      </c>
      <c r="D33" s="14">
        <f t="shared" si="3"/>
        <v>504</v>
      </c>
      <c r="E33" s="14">
        <v>100</v>
      </c>
      <c r="F33" s="14">
        <f t="shared" si="0"/>
        <v>5.04</v>
      </c>
      <c r="G33" s="14">
        <f t="shared" si="1"/>
        <v>2016</v>
      </c>
      <c r="H33" s="87">
        <f t="shared" si="2"/>
        <v>2.6880000000000001E-2</v>
      </c>
    </row>
    <row r="34" spans="1:8" ht="16.5" x14ac:dyDescent="0.2">
      <c r="A34" s="68"/>
      <c r="B34" s="14" t="s">
        <v>377</v>
      </c>
      <c r="C34" s="14">
        <v>5.04</v>
      </c>
      <c r="D34" s="14">
        <f t="shared" si="3"/>
        <v>504</v>
      </c>
      <c r="E34" s="14">
        <v>100</v>
      </c>
      <c r="F34" s="14">
        <f t="shared" si="0"/>
        <v>5.04</v>
      </c>
      <c r="G34" s="14">
        <f t="shared" si="1"/>
        <v>2016</v>
      </c>
      <c r="H34" s="87">
        <f t="shared" si="2"/>
        <v>2.6880000000000001E-2</v>
      </c>
    </row>
    <row r="35" spans="1:8" ht="16.5" x14ac:dyDescent="0.2">
      <c r="A35" s="68"/>
      <c r="B35" s="88" t="s">
        <v>380</v>
      </c>
      <c r="C35" s="88">
        <v>5.44</v>
      </c>
      <c r="D35" s="14">
        <f t="shared" si="3"/>
        <v>544</v>
      </c>
      <c r="E35" s="88">
        <v>100</v>
      </c>
      <c r="F35" s="14">
        <f t="shared" si="0"/>
        <v>5.44</v>
      </c>
      <c r="G35" s="14">
        <f t="shared" si="1"/>
        <v>2176</v>
      </c>
      <c r="H35" s="87">
        <f t="shared" si="2"/>
        <v>2.9013333333333332E-2</v>
      </c>
    </row>
    <row r="36" spans="1:8" ht="16.5" x14ac:dyDescent="0.2">
      <c r="A36" s="68"/>
      <c r="B36" s="88" t="s">
        <v>381</v>
      </c>
      <c r="C36" s="88">
        <v>5.44</v>
      </c>
      <c r="D36" s="14">
        <f t="shared" si="3"/>
        <v>544</v>
      </c>
      <c r="E36" s="88">
        <v>100</v>
      </c>
      <c r="F36" s="14">
        <f t="shared" si="0"/>
        <v>5.44</v>
      </c>
      <c r="G36" s="14">
        <f t="shared" si="1"/>
        <v>2176</v>
      </c>
      <c r="H36" s="87">
        <f t="shared" si="2"/>
        <v>2.9013333333333332E-2</v>
      </c>
    </row>
    <row r="37" spans="1:8" ht="16.5" x14ac:dyDescent="0.2">
      <c r="A37" s="68"/>
      <c r="B37" s="88" t="s">
        <v>382</v>
      </c>
      <c r="C37" s="88">
        <v>5.64</v>
      </c>
      <c r="D37" s="14">
        <f t="shared" si="3"/>
        <v>564</v>
      </c>
      <c r="E37" s="88">
        <v>100</v>
      </c>
      <c r="F37" s="14">
        <f t="shared" si="0"/>
        <v>5.64</v>
      </c>
      <c r="G37" s="14">
        <f t="shared" si="1"/>
        <v>2256</v>
      </c>
      <c r="H37" s="87">
        <f t="shared" si="2"/>
        <v>3.0079999999999999E-2</v>
      </c>
    </row>
    <row r="38" spans="1:8" ht="16.5" x14ac:dyDescent="0.2">
      <c r="A38" s="68"/>
      <c r="B38" s="88" t="s">
        <v>383</v>
      </c>
      <c r="C38" s="88">
        <v>5.64</v>
      </c>
      <c r="D38" s="14">
        <f t="shared" si="3"/>
        <v>564</v>
      </c>
      <c r="E38" s="88">
        <v>100</v>
      </c>
      <c r="F38" s="14">
        <f t="shared" si="0"/>
        <v>5.64</v>
      </c>
      <c r="G38" s="14">
        <f t="shared" si="1"/>
        <v>2256</v>
      </c>
      <c r="H38" s="87">
        <f t="shared" si="2"/>
        <v>3.0079999999999999E-2</v>
      </c>
    </row>
    <row r="39" spans="1:8" ht="16.5" x14ac:dyDescent="0.2">
      <c r="A39" s="68"/>
      <c r="B39" s="14" t="s">
        <v>378</v>
      </c>
      <c r="C39" s="14">
        <v>12.1</v>
      </c>
      <c r="D39" s="14">
        <v>928</v>
      </c>
      <c r="E39" s="14">
        <v>100</v>
      </c>
      <c r="F39" s="14">
        <f t="shared" si="0"/>
        <v>12.1</v>
      </c>
      <c r="G39" s="14">
        <f t="shared" si="1"/>
        <v>4840</v>
      </c>
      <c r="H39" s="87">
        <f t="shared" si="2"/>
        <v>6.4533333333333331E-2</v>
      </c>
    </row>
    <row r="40" spans="1:8" ht="16.5" x14ac:dyDescent="0.2">
      <c r="A40" s="86"/>
      <c r="B40" s="14" t="s">
        <v>379</v>
      </c>
      <c r="C40" s="14">
        <v>9.2799999999999994</v>
      </c>
      <c r="D40" s="14">
        <v>874</v>
      </c>
      <c r="E40" s="14">
        <v>100</v>
      </c>
      <c r="F40" s="14">
        <f t="shared" si="0"/>
        <v>9.2799999999999994</v>
      </c>
      <c r="G40" s="14">
        <f t="shared" si="1"/>
        <v>3711.9999999999995</v>
      </c>
      <c r="H40" s="87">
        <f t="shared" si="2"/>
        <v>4.9493333333333327E-2</v>
      </c>
    </row>
    <row r="42" spans="1:8" ht="16.5" x14ac:dyDescent="0.2">
      <c r="F42" s="89"/>
    </row>
    <row r="44" spans="1:8" x14ac:dyDescent="0.2">
      <c r="A44" s="50" t="s">
        <v>384</v>
      </c>
      <c r="B44" s="50"/>
      <c r="C44" s="50"/>
      <c r="D44" s="50"/>
      <c r="E44" s="50"/>
      <c r="F44" s="50"/>
      <c r="G44" s="50"/>
      <c r="H44" s="50"/>
    </row>
    <row r="45" spans="1:8" x14ac:dyDescent="0.2">
      <c r="A45" s="50"/>
      <c r="B45" s="50"/>
      <c r="C45" s="50"/>
      <c r="D45" s="50"/>
      <c r="E45" s="50"/>
      <c r="F45" s="50"/>
      <c r="G45" s="50"/>
      <c r="H45" s="50"/>
    </row>
  </sheetData>
  <mergeCells count="3">
    <mergeCell ref="A3:A29"/>
    <mergeCell ref="A30:A40"/>
    <mergeCell ref="A44:H4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伤害计算公式和战斗、养成</vt:lpstr>
      <vt:lpstr>魂玉与魂玉词条</vt:lpstr>
      <vt:lpstr>疲劳掉落表</vt:lpstr>
      <vt:lpstr>伤害系数_特木尔</vt:lpstr>
      <vt:lpstr>伤害系数_妖刀姬</vt:lpstr>
      <vt:lpstr>伤害系数_迦南</vt:lpstr>
      <vt:lpstr>伤害系数_宁红叶</vt:lpstr>
      <vt:lpstr>伤害系数_胡桃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chendapao</dc:creator>
  <cp:lastModifiedBy>南风 顾</cp:lastModifiedBy>
  <dcterms:created xsi:type="dcterms:W3CDTF">2015-06-05T18:19:34Z</dcterms:created>
  <dcterms:modified xsi:type="dcterms:W3CDTF">2025-03-06T12:49:49Z</dcterms:modified>
</cp:coreProperties>
</file>