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625"/>
  <workbookPr codeName="ThisWorkbook"/>
  <mc:AlternateContent xmlns:mc="http://schemas.openxmlformats.org/markup-compatibility/2006">
    <mc:Choice Requires="x15">
      <x15ac:absPath xmlns:x15ac="http://schemas.microsoft.com/office/spreadsheetml/2010/11/ac" url="E:\Mywork\num\sandBox\"/>
    </mc:Choice>
  </mc:AlternateContent>
  <bookViews>
    <workbookView xWindow="29175" yWindow="0" windowWidth="20025" windowHeight="8655" tabRatio="24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4" i="2" l="1"/>
  <c r="E18" i="3"/>
  <c r="F7" i="3" s="1"/>
  <c r="F12" i="3" s="1"/>
  <c r="F10" i="3"/>
  <c r="F13" i="3" s="1"/>
  <c r="F18" i="3" s="1"/>
  <c r="G7" i="3" s="1"/>
  <c r="F9" i="3"/>
  <c r="F8" i="3"/>
  <c r="F19" i="3" l="1"/>
  <c r="G8" i="3" s="1"/>
  <c r="G12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A2" authorId="0" shapeId="0" xr:uid="{00000000-0006-0000-0000-000001000000}">
      <text>
        <r>
          <rPr>
            <b/>
            <sz val="9"/>
            <rFont val="Tahoma"/>
            <family val="2"/>
          </rPr>
          <t xml:space="preserve">作者:
</t>
        </r>
      </text>
    </comment>
  </commentList>
</comments>
</file>

<file path=xl/sharedStrings.xml><?xml version="1.0" encoding="utf-8"?>
<sst xmlns="http://schemas.openxmlformats.org/spreadsheetml/2006/main" count="253" uniqueCount="234">
  <si>
    <t>n_ID</t>
  </si>
  <si>
    <t>(1)效果修饰类型第一組
ATTR_REF</t>
    <phoneticPr fontId="1" type="noConversion"/>
  </si>
  <si>
    <t>ATK</t>
    <phoneticPr fontId="3" type="noConversion"/>
  </si>
  <si>
    <t>DEF</t>
    <phoneticPr fontId="3" type="noConversion"/>
  </si>
  <si>
    <t>F_ATK</t>
    <phoneticPr fontId="3" type="noConversion"/>
  </si>
  <si>
    <t>DEF_RATE</t>
    <phoneticPr fontId="3" type="noConversion"/>
  </si>
  <si>
    <t>ATK_RATE</t>
    <phoneticPr fontId="3" type="noConversion"/>
  </si>
  <si>
    <t>基本值</t>
    <phoneticPr fontId="3" type="noConversion"/>
  </si>
  <si>
    <t>裝備1</t>
    <phoneticPr fontId="3" type="noConversion"/>
  </si>
  <si>
    <t>裝備2</t>
    <phoneticPr fontId="3" type="noConversion"/>
  </si>
  <si>
    <t>第一輪裝備增加的值</t>
    <phoneticPr fontId="3" type="noConversion"/>
  </si>
  <si>
    <t>來源1:BaseDEF x 20% 及 固定2</t>
    <phoneticPr fontId="3" type="noConversion"/>
  </si>
  <si>
    <t>來源1: 固定+100 及固定+4</t>
    <phoneticPr fontId="3" type="noConversion"/>
  </si>
  <si>
    <t>F_DEF</t>
    <phoneticPr fontId="3" type="noConversion"/>
  </si>
  <si>
    <t>第2輪裝備增加的值</t>
    <phoneticPr fontId="3" type="noConversion"/>
  </si>
  <si>
    <t>來源2:NowDEF x20% 及 1%</t>
    <phoneticPr fontId="3" type="noConversion"/>
  </si>
  <si>
    <t>裝備類型</t>
  </si>
  <si>
    <t>裝備位置</t>
  </si>
  <si>
    <t>1帽</t>
    <phoneticPr fontId="3" type="noConversion"/>
  </si>
  <si>
    <t>2上衣</t>
    <phoneticPr fontId="3" type="noConversion"/>
  </si>
  <si>
    <t>3褲子</t>
    <phoneticPr fontId="3" type="noConversion"/>
  </si>
  <si>
    <t>4背飾</t>
    <phoneticPr fontId="3" type="noConversion"/>
  </si>
  <si>
    <t>5鞋</t>
    <phoneticPr fontId="3" type="noConversion"/>
  </si>
  <si>
    <t>7造型帽</t>
    <phoneticPr fontId="3" type="noConversion"/>
  </si>
  <si>
    <t>8造型上衣</t>
    <phoneticPr fontId="3" type="noConversion"/>
  </si>
  <si>
    <t>9造型褲子</t>
    <phoneticPr fontId="3" type="noConversion"/>
  </si>
  <si>
    <t>11造型鞋</t>
    <phoneticPr fontId="3" type="noConversion"/>
  </si>
  <si>
    <t>12造型武器</t>
    <phoneticPr fontId="3" type="noConversion"/>
  </si>
  <si>
    <t>13造型特效</t>
    <phoneticPr fontId="3" type="noConversion"/>
  </si>
  <si>
    <t>0無</t>
    <phoneticPr fontId="3" type="noConversion"/>
  </si>
  <si>
    <t>單選</t>
  </si>
  <si>
    <t xml:space="preserve">(1)效果類型
ROLE_EFFECT_TYPE </t>
    <phoneticPr fontId="1" type="noConversion"/>
  </si>
  <si>
    <t>14武器</t>
    <phoneticPr fontId="3" type="noConversion"/>
  </si>
  <si>
    <t>15採集工具</t>
    <phoneticPr fontId="3" type="noConversion"/>
  </si>
  <si>
    <t>角色屬性改變</t>
    <phoneticPr fontId="3" type="noConversion"/>
  </si>
  <si>
    <t xml:space="preserve">6飾品1 </t>
    <phoneticPr fontId="3" type="noConversion"/>
  </si>
  <si>
    <t>10造型背飾</t>
    <phoneticPr fontId="3" type="noConversion"/>
  </si>
  <si>
    <t>11;//魔法減免土</t>
  </si>
  <si>
    <t>12;//魔法減免毒</t>
  </si>
  <si>
    <t>13;//魔法減免光</t>
  </si>
  <si>
    <t>14;//魔法減免暗</t>
  </si>
  <si>
    <t>15;//物裡穿透</t>
  </si>
  <si>
    <t>16;//魔法穿透</t>
  </si>
  <si>
    <t>17;//物理爆擊率</t>
  </si>
  <si>
    <t>18;//魔法爆擊率</t>
  </si>
  <si>
    <t>19;//物理爆擊增傷</t>
  </si>
  <si>
    <t>20;//魔法爆擊增傷</t>
  </si>
  <si>
    <t>21;//物裡韌性</t>
  </si>
  <si>
    <t>22;//魔法韌性</t>
  </si>
  <si>
    <t>23;//控制命中</t>
  </si>
  <si>
    <t>24;//控制抵抗</t>
  </si>
  <si>
    <t>25;//攻速</t>
  </si>
  <si>
    <t>26;//移動速度</t>
  </si>
  <si>
    <t>27;//擊退率</t>
  </si>
  <si>
    <t>28;//自身基礎擊生命回復</t>
  </si>
  <si>
    <t>29;//自身基礎擊生命回復速度</t>
  </si>
  <si>
    <t>30;//自身基礎擊魔法回復</t>
  </si>
  <si>
    <t>31;//自身基礎擊魔法回復速度</t>
  </si>
  <si>
    <t>32;//採集攻擊力</t>
  </si>
  <si>
    <t>33;//跳跃力</t>
  </si>
  <si>
    <t>34;//游泳速度</t>
  </si>
  <si>
    <t>35;//攻击距离</t>
  </si>
  <si>
    <t>36;//採集速度</t>
  </si>
  <si>
    <t>37;//追击速度</t>
  </si>
  <si>
    <t xml:space="preserve"> 1;//血量</t>
  </si>
  <si>
    <t xml:space="preserve"> 2;//魔力</t>
  </si>
  <si>
    <t xml:space="preserve"> 3;//物理攻擊</t>
  </si>
  <si>
    <t xml:space="preserve"> 4;//魔法攻擊</t>
  </si>
  <si>
    <t xml:space="preserve"> 5;//物理防禦</t>
  </si>
  <si>
    <t xml:space="preserve"> 6;//魔法防禦</t>
  </si>
  <si>
    <t xml:space="preserve"> 7;//物理減免</t>
  </si>
  <si>
    <t xml:space="preserve"> 8;//魔法減免火</t>
  </si>
  <si>
    <t xml:space="preserve"> 9;//魔法減免冰</t>
  </si>
  <si>
    <t>10;//魔法減免雷</t>
  </si>
  <si>
    <t>101;//血量(千分比)</t>
  </si>
  <si>
    <t>102;//魔力(千分比)</t>
  </si>
  <si>
    <t>103;//物理攻擊(千分比)</t>
  </si>
  <si>
    <t>104;//魔法攻擊(千分比)</t>
  </si>
  <si>
    <t>105;//物理防禦(千分比)</t>
  </si>
  <si>
    <t>106;//魔法防禦(千分比)</t>
  </si>
  <si>
    <t>107;//物理減免(千分比)</t>
  </si>
  <si>
    <t>108;//魔法減免火(千分比)</t>
  </si>
  <si>
    <t>109;//魔法減免冰(千分比)</t>
  </si>
  <si>
    <t>110;//魔法減免雷(千分比)</t>
  </si>
  <si>
    <t>111;//魔法減免土(千分比)</t>
  </si>
  <si>
    <t>112;//魔法減免毒(千分比)</t>
  </si>
  <si>
    <t>113;//魔法減免光(千分比)</t>
  </si>
  <si>
    <t>114;//魔法減免暗(千分比)</t>
  </si>
  <si>
    <t>115;//物裡穿透(千分比)</t>
  </si>
  <si>
    <t>116;//魔法穿透(千分比)</t>
  </si>
  <si>
    <t>117;//物理爆擊率(千分比)</t>
  </si>
  <si>
    <t>118;//魔法爆擊率(千分比)</t>
  </si>
  <si>
    <t>119;//物理爆擊增傷(千分比)</t>
  </si>
  <si>
    <t>120;//魔法爆擊增傷(千分比)</t>
  </si>
  <si>
    <t>121;//物裡韌性(千分比)</t>
  </si>
  <si>
    <t>122;//魔法韌性(千分比)</t>
  </si>
  <si>
    <t>123;//控制命中(千分比)</t>
  </si>
  <si>
    <t>124;//控制抵抗(千分比)</t>
  </si>
  <si>
    <t>125;//攻速(千分比)</t>
  </si>
  <si>
    <t>126;//移動速度(千分比)</t>
  </si>
  <si>
    <t>127;//擊退(千分比)</t>
  </si>
  <si>
    <t>128;//自身基礎擊生命回復(千分比)</t>
  </si>
  <si>
    <t>129;//自身基礎擊生命回復速度(千分比)</t>
  </si>
  <si>
    <t>130;//自身基礎擊魔法回復(千分比)</t>
  </si>
  <si>
    <t>131;//自身基礎擊魔法回復速度(千分比)</t>
  </si>
  <si>
    <t>132;//採集攻擊力(千分比)</t>
  </si>
  <si>
    <t>133;//跳跃力(千分比)</t>
  </si>
  <si>
    <t>134;//游泳速度(千分比)</t>
  </si>
  <si>
    <t>135;//攻击距离(千分比)</t>
  </si>
  <si>
    <t>136;//採集速度(千分比)</t>
  </si>
  <si>
    <t>137;//追击速度(千分比)</t>
  </si>
  <si>
    <t>201;//全元素防御力</t>
  </si>
  <si>
    <t>202;//全元素防御力(千分比)</t>
    <phoneticPr fontId="3" type="noConversion"/>
  </si>
  <si>
    <t>203;// 屬性修改的上限</t>
  </si>
  <si>
    <t>301;// 無法移動</t>
  </si>
  <si>
    <t>101,//自身基礎血量千分比</t>
  </si>
  <si>
    <t>102,//自身基礎魔力千分比</t>
  </si>
  <si>
    <t>103,//自身基礎物理攻擊千分比</t>
  </si>
  <si>
    <t>104,//自身基礎魔法攻擊千分比</t>
  </si>
  <si>
    <t>105,//自身基礎物理防禦千分比</t>
  </si>
  <si>
    <t>106,//自身基礎魔法防禦千分比</t>
  </si>
  <si>
    <t>107,//自身基礎物理減免千分比</t>
  </si>
  <si>
    <t>108,//自身基礎魔法減免火千分比</t>
  </si>
  <si>
    <t>109,//自身基礎魔法減免冰千分比</t>
  </si>
  <si>
    <t>110,//自身基礎魔法減免雷千分比</t>
  </si>
  <si>
    <t>111,//自身基礎魔法減免土千分比</t>
  </si>
  <si>
    <t>112,//自身基礎魔法減免毒千分比</t>
  </si>
  <si>
    <t>113,//自身基礎魔法減免光千分比</t>
  </si>
  <si>
    <t>114,//自身基礎魔法減免暗千分比</t>
  </si>
  <si>
    <t>115,//自身基礎物裡穿透千分比</t>
  </si>
  <si>
    <t>116,//自身基礎魔法穿透千分比</t>
  </si>
  <si>
    <t>117,//自身基礎物理爆擊率千分比</t>
  </si>
  <si>
    <t>118,//自身基礎魔法爆擊率千分比</t>
  </si>
  <si>
    <t>119,//自身基礎物理爆擊增傷千分比</t>
  </si>
  <si>
    <t>120,//自身基礎魔法爆擊增傷千分比</t>
  </si>
  <si>
    <t>121,//自身基礎物裡韌性千分比</t>
  </si>
  <si>
    <t>122,//自身基礎魔法韌性千分比</t>
  </si>
  <si>
    <t>123,//自身基礎控制命中千分比</t>
  </si>
  <si>
    <t>124,//自身基礎控制抵抗千分比</t>
  </si>
  <si>
    <t>125,//自身基礎攻速千分比</t>
  </si>
  <si>
    <t>126,//自身基礎移動速度</t>
  </si>
  <si>
    <t>千分比</t>
  </si>
  <si>
    <t>127,//自身基礎擊退千分比</t>
  </si>
  <si>
    <t>128,//自身基礎擊生命回復</t>
  </si>
  <si>
    <t>129,//自身基礎擊生命回復速度</t>
  </si>
  <si>
    <t>130,//自身基礎擊魔法回復</t>
  </si>
  <si>
    <t>131,//自身基礎擊魔法回復速度</t>
  </si>
  <si>
    <t>132,//自身基礎擊採集攻擊力</t>
  </si>
  <si>
    <t>133,//自身基礎跳跃力</t>
  </si>
  <si>
    <t>134,//自身基礎游泳速度</t>
  </si>
  <si>
    <t>135,//自身基礎攻击距离</t>
  </si>
  <si>
    <t>136,//自身基礎採集速度</t>
  </si>
  <si>
    <t>137,//自身基礎追击速度</t>
  </si>
  <si>
    <t>201,//自身(最大)血量千分比</t>
  </si>
  <si>
    <t>202,//自身(最大)魔力千分比</t>
  </si>
  <si>
    <t>203,//自身當前物理攻擊</t>
  </si>
  <si>
    <t>204,//自身當前魔法攻擊</t>
  </si>
  <si>
    <t>205,//自身當前物理防禦</t>
  </si>
  <si>
    <t>206,//自身當前魔法防禦</t>
  </si>
  <si>
    <t>207,//自身當前物理減免</t>
  </si>
  <si>
    <t>208,//自身當前魔法減免火千分比</t>
  </si>
  <si>
    <t>209,//自身當前魔法減免冰千分比</t>
  </si>
  <si>
    <t>210,//自身當前魔法減免雷千分比</t>
  </si>
  <si>
    <t>211,//自身當前魔法減免土千分比</t>
  </si>
  <si>
    <t>212,//自身當前魔法減免毒千分比</t>
  </si>
  <si>
    <t>213,//自身當前魔法減免光千分比</t>
  </si>
  <si>
    <t>214,//自身當前魔法減免暗千分比</t>
  </si>
  <si>
    <t>215,//自身當前物裡穿透</t>
  </si>
  <si>
    <t>216,//自身當前魔法穿透</t>
  </si>
  <si>
    <t>217,//自身當前物理爆擊率千分比</t>
  </si>
  <si>
    <t>218,//自身當前魔法爆擊率千分比</t>
  </si>
  <si>
    <t>219,//自身當前物理爆擊增傷千分比</t>
  </si>
  <si>
    <t>220,//自身當前魔法爆擊增傷千分比</t>
  </si>
  <si>
    <t>221,//自身當前物裡韌性千分比</t>
  </si>
  <si>
    <t>222,//自身當前魔法韌性千分比</t>
  </si>
  <si>
    <t>223,//自身當前控制命中</t>
  </si>
  <si>
    <t>224,//自身當前控制抵抗千分比</t>
  </si>
  <si>
    <t>225,//自身當前攻速千分比</t>
  </si>
  <si>
    <t>226,//自身當前移動速度</t>
  </si>
  <si>
    <t>227,//自身當前擊退千分比</t>
  </si>
  <si>
    <t>228,//自身當前擊生命回復</t>
  </si>
  <si>
    <t>229,//自身當前擊生命回復速度</t>
  </si>
  <si>
    <t>230,//自身當前擊魔法回復</t>
  </si>
  <si>
    <t>231,//自身當前擊魔法回復速度</t>
  </si>
  <si>
    <t>232,//自身當前擊採集攻擊力</t>
  </si>
  <si>
    <t>233,//自身當前跳跃力</t>
  </si>
  <si>
    <t>234,//自身當前游泳速度</t>
  </si>
  <si>
    <t>235,//自身當前攻击距离</t>
  </si>
  <si>
    <t>236,//自身當前採集速度</t>
  </si>
  <si>
    <t>237,//自身當前追击速度</t>
  </si>
  <si>
    <t>1,//固定值</t>
  </si>
  <si>
    <t>2,//自身目前血量千分比</t>
  </si>
  <si>
    <t>3,//自身目前魔力千分比</t>
  </si>
  <si>
    <t>4,//目標目前血量千分比</t>
  </si>
  <si>
    <t>5,//目標目前魔力千分比</t>
  </si>
  <si>
    <t>6,//施法者目前血量千分比</t>
  </si>
  <si>
    <t>7,//施法者目前魔力千分比</t>
  </si>
  <si>
    <t>0.不使用</t>
  </si>
  <si>
    <t>20.近战武器</t>
    <phoneticPr fontId="3" type="noConversion"/>
  </si>
  <si>
    <t>21.远程武器</t>
    <phoneticPr fontId="3" type="noConversion"/>
  </si>
  <si>
    <t>22.魔法武器</t>
    <phoneticPr fontId="3" type="noConversion"/>
  </si>
  <si>
    <t>23.投掷武器</t>
    <phoneticPr fontId="3" type="noConversion"/>
  </si>
  <si>
    <t>45.造型近战武</t>
    <phoneticPr fontId="3" type="noConversion"/>
  </si>
  <si>
    <t>46.造型远程武</t>
    <phoneticPr fontId="3" type="noConversion"/>
  </si>
  <si>
    <t>47.造型魔法武</t>
    <phoneticPr fontId="3" type="noConversion"/>
  </si>
  <si>
    <t>48.造型投掷武</t>
    <phoneticPr fontId="3" type="noConversion"/>
  </si>
  <si>
    <t>1.防具</t>
    <phoneticPr fontId="3" type="noConversion"/>
  </si>
  <si>
    <t>24.采集类资源武器</t>
    <phoneticPr fontId="3" type="noConversion"/>
  </si>
  <si>
    <t>25.钓竿(采集水生类资源)</t>
    <phoneticPr fontId="3" type="noConversion"/>
  </si>
  <si>
    <t>#表格設定</t>
  </si>
  <si>
    <t>sever</t>
  </si>
  <si>
    <t>[TABLE]</t>
  </si>
  <si>
    <t>#编号ID</t>
  </si>
  <si>
    <t>ArmorRepair</t>
    <phoneticPr fontId="6" type="noConversion"/>
  </si>
  <si>
    <t>货币类型，货币数量，总耐久掉百分比；</t>
    <phoneticPr fontId="1" type="noConversion"/>
  </si>
  <si>
    <t>类型1</t>
    <phoneticPr fontId="1" type="noConversion"/>
  </si>
  <si>
    <t>货币</t>
    <phoneticPr fontId="1" type="noConversion"/>
  </si>
  <si>
    <t>货币数量</t>
    <phoneticPr fontId="1" type="noConversion"/>
  </si>
  <si>
    <r>
      <t>道具I</t>
    </r>
    <r>
      <rPr>
        <sz val="11"/>
        <rFont val="宋体"/>
        <family val="2"/>
        <charset val="134"/>
        <scheme val="minor"/>
      </rPr>
      <t>D</t>
    </r>
    <phoneticPr fontId="1" type="noConversion"/>
  </si>
  <si>
    <t>道具数量</t>
    <phoneticPr fontId="1" type="noConversion"/>
  </si>
  <si>
    <t>总耐久掉百分比</t>
  </si>
  <si>
    <t>类型2</t>
    <phoneticPr fontId="1" type="noConversion"/>
  </si>
  <si>
    <t>货币2</t>
    <phoneticPr fontId="1" type="noConversion"/>
  </si>
  <si>
    <t>货币数量2</t>
    <phoneticPr fontId="1" type="noConversion"/>
  </si>
  <si>
    <t>道具ID2</t>
    <phoneticPr fontId="1" type="noConversion"/>
  </si>
  <si>
    <t>道具数量2</t>
    <phoneticPr fontId="1" type="noConversion"/>
  </si>
  <si>
    <t>总耐久掉百分比2</t>
    <phoneticPr fontId="1" type="noConversion"/>
  </si>
  <si>
    <t>货币类型</t>
    <phoneticPr fontId="1" type="noConversion"/>
  </si>
  <si>
    <t>总耐久损失百分比</t>
    <phoneticPr fontId="1" type="noConversion"/>
  </si>
  <si>
    <t>n_currency_id</t>
    <phoneticPr fontId="1" type="noConversion"/>
  </si>
  <si>
    <t>n_item_id</t>
    <phoneticPr fontId="1" type="noConversion"/>
  </si>
  <si>
    <t>n_item_num</t>
    <phoneticPr fontId="1" type="noConversion"/>
  </si>
  <si>
    <t>n_lost_num</t>
    <phoneticPr fontId="1" type="noConversion"/>
  </si>
  <si>
    <t>道具ID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</si>
</sst>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新細明體"/>
      <family val="1"/>
      <charset val="136"/>
    </font>
    <font>
      <sz val="9"/>
      <name val="宋体"/>
      <family val="3"/>
      <charset val="136"/>
      <scheme val="minor"/>
    </font>
    <font>
      <b/>
      <sz val="11"/>
      <color theme="1"/>
      <name val="宋体"/>
      <family val="1"/>
      <charset val="136"/>
      <scheme val="minor"/>
    </font>
    <font>
      <sz val="1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2"/>
      <name val="微软雅黑"/>
      <family val="2"/>
      <charset val="134"/>
    </font>
    <font>
      <b/>
      <sz val="9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6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2" borderId="1" xfId="0" applyFill="1" applyBorder="1" applyAlignment="1">
      <alignment horizontal="left" vertical="center" wrapText="1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 applyFill="1">
      <alignment vertical="center"/>
    </xf>
    <xf numFmtId="49" fontId="8" fillId="0" borderId="0" xfId="0" applyNumberFormat="1" applyFont="1" applyFill="1">
      <alignment vertical="center"/>
    </xf>
    <xf numFmtId="0" fontId="9" fillId="0" borderId="0" xfId="0" applyFont="1" applyFill="1">
      <alignment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1" applyFont="1" applyFill="1" applyBorder="1" applyAlignment="1">
      <alignment horizontal="center" vertical="center"/>
    </xf>
    <xf numFmtId="0" fontId="5" fillId="0" borderId="0" xfId="0" applyFont="1" applyFill="1">
      <alignment vertical="center"/>
    </xf>
    <xf numFmtId="0" fontId="5" fillId="0" borderId="0" xfId="0" applyFont="1" applyFill="1" applyAlignment="1">
      <alignment horizontal="center" vertical="center"/>
    </xf>
  </cellXfs>
  <cellStyles count="2">
    <cellStyle name="常规" xfId="0" builtinId="0"/>
    <cellStyle name="一般 17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W14"/>
  <sheetViews>
    <sheetView tabSelected="1" workbookViewId="0">
      <pane xSplit="2" ySplit="1" topLeftCell="C2" activePane="bottomRight" state="frozen"/>
      <selection pane="topRight" activeCell="C1" sqref="C1"/>
      <selection pane="bottomLeft" activeCell="A5" sqref="A5"/>
      <selection pane="bottomRight" activeCell="C7" sqref="C7"/>
    </sheetView>
  </sheetViews>
  <sheetFormatPr defaultRowHeight="13.5"/>
  <cols>
    <col min="1" max="1" width="11.125" style="9" bestFit="1" customWidth="1"/>
    <col min="2" max="2" width="20.5" style="9" customWidth="1"/>
    <col min="3" max="3" width="13.125" style="9" customWidth="1"/>
    <col min="4" max="4" width="13.75" style="9" bestFit="1" customWidth="1"/>
    <col min="5" max="5" width="16.375" style="9" bestFit="1" customWidth="1"/>
    <col min="6" max="12" width="9" style="9"/>
    <col min="13" max="13" width="9" style="11"/>
    <col min="14" max="15" width="9" style="9"/>
    <col min="16" max="17" width="9" style="10"/>
    <col min="18" max="42" width="9" style="9"/>
    <col min="43" max="43" width="9" style="10"/>
    <col min="44" max="79" width="9" style="9"/>
    <col min="80" max="80" width="15.125" style="9" customWidth="1"/>
    <col min="81" max="16384" width="9" style="9"/>
  </cols>
  <sheetData>
    <row r="1" spans="1:75" ht="17.25">
      <c r="A1" s="12" t="s">
        <v>209</v>
      </c>
      <c r="B1" s="12" t="s">
        <v>210</v>
      </c>
    </row>
    <row r="2" spans="1:75" ht="17.25">
      <c r="A2" s="12" t="s">
        <v>211</v>
      </c>
      <c r="B2" s="12" t="s">
        <v>213</v>
      </c>
    </row>
    <row r="3" spans="1:75" ht="17.25">
      <c r="A3" s="12" t="s">
        <v>212</v>
      </c>
      <c r="B3" s="12" t="s">
        <v>227</v>
      </c>
      <c r="C3" s="12" t="s">
        <v>233</v>
      </c>
      <c r="D3" s="12" t="s">
        <v>219</v>
      </c>
      <c r="E3" s="12" t="s">
        <v>220</v>
      </c>
      <c r="BQ3" s="14" t="s">
        <v>217</v>
      </c>
      <c r="BR3" s="14" t="s">
        <v>218</v>
      </c>
      <c r="BS3" s="14" t="s">
        <v>219</v>
      </c>
      <c r="BT3" s="14" t="s">
        <v>228</v>
      </c>
    </row>
    <row r="4" spans="1:75" ht="17.25">
      <c r="A4" s="12" t="s">
        <v>0</v>
      </c>
      <c r="B4" s="13" t="s">
        <v>229</v>
      </c>
      <c r="C4" s="13" t="s">
        <v>230</v>
      </c>
      <c r="D4" s="13" t="s">
        <v>231</v>
      </c>
      <c r="E4" s="13" t="s">
        <v>232</v>
      </c>
    </row>
    <row r="5" spans="1:75" ht="17.25">
      <c r="A5" s="12">
        <v>1</v>
      </c>
      <c r="B5" s="13">
        <v>1</v>
      </c>
      <c r="C5" s="13">
        <v>-1</v>
      </c>
      <c r="D5" s="13">
        <v>0</v>
      </c>
      <c r="E5" s="13">
        <v>10</v>
      </c>
      <c r="BS5" s="15" t="s">
        <v>215</v>
      </c>
      <c r="BT5" s="15"/>
      <c r="BU5" s="15"/>
      <c r="BV5" s="15"/>
      <c r="BW5" s="15"/>
    </row>
    <row r="6" spans="1:75" ht="17.25">
      <c r="A6" s="12">
        <v>2</v>
      </c>
      <c r="B6" s="13">
        <v>3</v>
      </c>
      <c r="C6" s="13">
        <v>-1</v>
      </c>
      <c r="D6" s="13">
        <v>0</v>
      </c>
      <c r="E6" s="13">
        <v>0</v>
      </c>
      <c r="BS6" s="14" t="s">
        <v>216</v>
      </c>
      <c r="BT6" s="14" t="s">
        <v>217</v>
      </c>
      <c r="BU6" s="14" t="s">
        <v>218</v>
      </c>
      <c r="BV6" s="14" t="s">
        <v>219</v>
      </c>
      <c r="BW6" s="9" t="s">
        <v>220</v>
      </c>
    </row>
    <row r="7" spans="1:75" ht="17.25">
      <c r="A7" s="12">
        <v>3</v>
      </c>
      <c r="B7" s="13">
        <v>0</v>
      </c>
      <c r="C7" s="13">
        <v>2012205</v>
      </c>
      <c r="D7" s="13">
        <v>1</v>
      </c>
      <c r="E7" s="13">
        <v>0</v>
      </c>
    </row>
    <row r="10" spans="1:75">
      <c r="BS10" s="15" t="s">
        <v>221</v>
      </c>
      <c r="BT10" s="15"/>
      <c r="BU10" s="15"/>
      <c r="BV10" s="15"/>
      <c r="BW10" s="15"/>
    </row>
    <row r="11" spans="1:75">
      <c r="BS11" s="14" t="s">
        <v>222</v>
      </c>
      <c r="BT11" s="14" t="s">
        <v>223</v>
      </c>
      <c r="BU11" s="14" t="s">
        <v>224</v>
      </c>
      <c r="BV11" s="14" t="s">
        <v>225</v>
      </c>
      <c r="BW11" s="14" t="s">
        <v>226</v>
      </c>
    </row>
    <row r="14" spans="1:75">
      <c r="BR14" s="14" t="s">
        <v>214</v>
      </c>
    </row>
  </sheetData>
  <mergeCells count="2">
    <mergeCell ref="BS5:BW5"/>
    <mergeCell ref="BS10:BW10"/>
  </mergeCells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I85"/>
  <sheetViews>
    <sheetView workbookViewId="0">
      <selection activeCell="G26" sqref="G26"/>
    </sheetView>
  </sheetViews>
  <sheetFormatPr defaultRowHeight="13.5"/>
  <cols>
    <col min="1" max="1" width="9" customWidth="1"/>
    <col min="2" max="2" width="28.625" customWidth="1"/>
    <col min="3" max="3" width="20.125" customWidth="1"/>
    <col min="4" max="4" width="28.125" customWidth="1"/>
    <col min="5" max="5" width="30.75" customWidth="1"/>
    <col min="6" max="6" width="24.375" customWidth="1"/>
    <col min="7" max="7" width="26.625" customWidth="1"/>
  </cols>
  <sheetData>
    <row r="3" spans="2:5" ht="27">
      <c r="B3" s="5" t="s">
        <v>16</v>
      </c>
      <c r="C3" s="5" t="s">
        <v>17</v>
      </c>
      <c r="D3" s="2" t="s">
        <v>31</v>
      </c>
      <c r="E3" s="2" t="s">
        <v>1</v>
      </c>
    </row>
    <row r="4" spans="2:5">
      <c r="B4" s="8" t="s">
        <v>197</v>
      </c>
      <c r="C4" t="s">
        <v>29</v>
      </c>
      <c r="D4" t="s">
        <v>30</v>
      </c>
      <c r="E4" t="s">
        <v>30</v>
      </c>
    </row>
    <row r="5" spans="2:5">
      <c r="B5" s="8" t="s">
        <v>206</v>
      </c>
      <c r="C5" t="s">
        <v>18</v>
      </c>
      <c r="D5" s="6" t="s">
        <v>34</v>
      </c>
      <c r="E5" t="s">
        <v>190</v>
      </c>
    </row>
    <row r="6" spans="2:5">
      <c r="B6" s="8" t="s">
        <v>198</v>
      </c>
      <c r="C6" t="s">
        <v>19</v>
      </c>
      <c r="D6" t="s">
        <v>64</v>
      </c>
      <c r="E6" t="s">
        <v>191</v>
      </c>
    </row>
    <row r="7" spans="2:5">
      <c r="B7" s="8" t="s">
        <v>199</v>
      </c>
      <c r="C7" t="s">
        <v>20</v>
      </c>
      <c r="D7" t="s">
        <v>65</v>
      </c>
      <c r="E7" t="s">
        <v>192</v>
      </c>
    </row>
    <row r="8" spans="2:5">
      <c r="B8" s="8" t="s">
        <v>200</v>
      </c>
      <c r="C8" t="s">
        <v>21</v>
      </c>
      <c r="D8" t="s">
        <v>66</v>
      </c>
      <c r="E8" t="s">
        <v>193</v>
      </c>
    </row>
    <row r="9" spans="2:5">
      <c r="B9" s="8" t="s">
        <v>201</v>
      </c>
      <c r="C9" t="s">
        <v>22</v>
      </c>
      <c r="D9" t="s">
        <v>67</v>
      </c>
      <c r="E9" t="s">
        <v>194</v>
      </c>
    </row>
    <row r="10" spans="2:5">
      <c r="B10" s="8" t="s">
        <v>207</v>
      </c>
      <c r="C10" t="s">
        <v>35</v>
      </c>
      <c r="D10" t="s">
        <v>68</v>
      </c>
      <c r="E10" t="s">
        <v>195</v>
      </c>
    </row>
    <row r="11" spans="2:5">
      <c r="B11" s="8" t="s">
        <v>208</v>
      </c>
      <c r="C11" t="s">
        <v>23</v>
      </c>
      <c r="D11" t="s">
        <v>69</v>
      </c>
      <c r="E11" t="s">
        <v>196</v>
      </c>
    </row>
    <row r="12" spans="2:5">
      <c r="B12" s="8" t="s">
        <v>202</v>
      </c>
      <c r="C12" t="s">
        <v>24</v>
      </c>
      <c r="D12" t="s">
        <v>70</v>
      </c>
      <c r="E12" t="s">
        <v>115</v>
      </c>
    </row>
    <row r="13" spans="2:5">
      <c r="B13" s="8" t="s">
        <v>203</v>
      </c>
      <c r="C13" t="s">
        <v>25</v>
      </c>
      <c r="D13" t="s">
        <v>71</v>
      </c>
      <c r="E13" t="s">
        <v>116</v>
      </c>
    </row>
    <row r="14" spans="2:5">
      <c r="B14" s="8" t="s">
        <v>204</v>
      </c>
      <c r="C14" t="s">
        <v>36</v>
      </c>
      <c r="D14" t="s">
        <v>72</v>
      </c>
      <c r="E14" t="s">
        <v>117</v>
      </c>
    </row>
    <row r="15" spans="2:5">
      <c r="B15" s="8" t="s">
        <v>205</v>
      </c>
      <c r="C15" t="s">
        <v>26</v>
      </c>
      <c r="D15" t="s">
        <v>73</v>
      </c>
      <c r="E15" t="s">
        <v>118</v>
      </c>
    </row>
    <row r="16" spans="2:5">
      <c r="C16" t="s">
        <v>27</v>
      </c>
      <c r="D16" t="s">
        <v>37</v>
      </c>
      <c r="E16" t="s">
        <v>119</v>
      </c>
    </row>
    <row r="17" spans="3:9">
      <c r="C17" t="s">
        <v>28</v>
      </c>
      <c r="D17" t="s">
        <v>38</v>
      </c>
      <c r="E17" t="s">
        <v>120</v>
      </c>
      <c r="I17" s="7"/>
    </row>
    <row r="18" spans="3:9">
      <c r="C18" t="s">
        <v>32</v>
      </c>
      <c r="D18" t="s">
        <v>39</v>
      </c>
      <c r="E18" t="s">
        <v>121</v>
      </c>
    </row>
    <row r="19" spans="3:9">
      <c r="C19" t="s">
        <v>33</v>
      </c>
      <c r="D19" t="s">
        <v>40</v>
      </c>
      <c r="E19" t="s">
        <v>122</v>
      </c>
    </row>
    <row r="20" spans="3:9">
      <c r="D20" t="s">
        <v>41</v>
      </c>
      <c r="E20" t="s">
        <v>123</v>
      </c>
    </row>
    <row r="21" spans="3:9">
      <c r="D21" t="s">
        <v>42</v>
      </c>
      <c r="E21" t="s">
        <v>124</v>
      </c>
    </row>
    <row r="22" spans="3:9">
      <c r="D22" t="s">
        <v>43</v>
      </c>
      <c r="E22" t="s">
        <v>125</v>
      </c>
    </row>
    <row r="23" spans="3:9">
      <c r="D23" t="s">
        <v>44</v>
      </c>
      <c r="E23" t="s">
        <v>126</v>
      </c>
    </row>
    <row r="24" spans="3:9">
      <c r="D24" t="s">
        <v>45</v>
      </c>
      <c r="E24" t="s">
        <v>127</v>
      </c>
      <c r="I24">
        <f>1/0.192</f>
        <v>5.208333333333333</v>
      </c>
    </row>
    <row r="25" spans="3:9">
      <c r="D25" t="s">
        <v>46</v>
      </c>
      <c r="E25" t="s">
        <v>128</v>
      </c>
    </row>
    <row r="26" spans="3:9">
      <c r="D26" t="s">
        <v>47</v>
      </c>
      <c r="E26" t="s">
        <v>129</v>
      </c>
    </row>
    <row r="27" spans="3:9">
      <c r="D27" t="s">
        <v>48</v>
      </c>
      <c r="E27" t="s">
        <v>130</v>
      </c>
    </row>
    <row r="28" spans="3:9">
      <c r="D28" t="s">
        <v>49</v>
      </c>
      <c r="E28" t="s">
        <v>131</v>
      </c>
    </row>
    <row r="29" spans="3:9">
      <c r="D29" t="s">
        <v>50</v>
      </c>
      <c r="E29" t="s">
        <v>132</v>
      </c>
    </row>
    <row r="30" spans="3:9">
      <c r="D30" t="s">
        <v>51</v>
      </c>
      <c r="E30" t="s">
        <v>133</v>
      </c>
    </row>
    <row r="31" spans="3:9">
      <c r="D31" t="s">
        <v>52</v>
      </c>
      <c r="E31" t="s">
        <v>134</v>
      </c>
    </row>
    <row r="32" spans="3:9">
      <c r="D32" t="s">
        <v>53</v>
      </c>
      <c r="E32" t="s">
        <v>135</v>
      </c>
    </row>
    <row r="33" spans="4:6">
      <c r="D33" t="s">
        <v>54</v>
      </c>
      <c r="E33" t="s">
        <v>136</v>
      </c>
    </row>
    <row r="34" spans="4:6">
      <c r="D34" t="s">
        <v>55</v>
      </c>
      <c r="E34" t="s">
        <v>137</v>
      </c>
    </row>
    <row r="35" spans="4:6">
      <c r="D35" t="s">
        <v>56</v>
      </c>
      <c r="E35" t="s">
        <v>138</v>
      </c>
    </row>
    <row r="36" spans="4:6">
      <c r="D36" t="s">
        <v>57</v>
      </c>
      <c r="E36" t="s">
        <v>139</v>
      </c>
    </row>
    <row r="37" spans="4:6">
      <c r="D37" t="s">
        <v>58</v>
      </c>
      <c r="E37" t="s">
        <v>140</v>
      </c>
      <c r="F37" t="s">
        <v>141</v>
      </c>
    </row>
    <row r="38" spans="4:6">
      <c r="D38" t="s">
        <v>59</v>
      </c>
      <c r="E38" t="s">
        <v>142</v>
      </c>
    </row>
    <row r="39" spans="4:6">
      <c r="D39" t="s">
        <v>60</v>
      </c>
      <c r="E39" t="s">
        <v>143</v>
      </c>
    </row>
    <row r="40" spans="4:6">
      <c r="D40" t="s">
        <v>61</v>
      </c>
      <c r="E40" t="s">
        <v>144</v>
      </c>
    </row>
    <row r="41" spans="4:6">
      <c r="D41" t="s">
        <v>62</v>
      </c>
      <c r="E41" t="s">
        <v>145</v>
      </c>
    </row>
    <row r="42" spans="4:6">
      <c r="D42" t="s">
        <v>63</v>
      </c>
      <c r="E42" t="s">
        <v>146</v>
      </c>
    </row>
    <row r="43" spans="4:6">
      <c r="D43" t="s">
        <v>74</v>
      </c>
      <c r="E43" t="s">
        <v>147</v>
      </c>
    </row>
    <row r="44" spans="4:6">
      <c r="D44" t="s">
        <v>75</v>
      </c>
      <c r="E44" t="s">
        <v>148</v>
      </c>
    </row>
    <row r="45" spans="4:6">
      <c r="D45" t="s">
        <v>76</v>
      </c>
      <c r="E45" t="s">
        <v>149</v>
      </c>
    </row>
    <row r="46" spans="4:6">
      <c r="D46" t="s">
        <v>77</v>
      </c>
      <c r="E46" t="s">
        <v>150</v>
      </c>
    </row>
    <row r="47" spans="4:6">
      <c r="D47" t="s">
        <v>78</v>
      </c>
      <c r="E47" t="s">
        <v>151</v>
      </c>
    </row>
    <row r="48" spans="4:6">
      <c r="D48" t="s">
        <v>79</v>
      </c>
      <c r="E48" t="s">
        <v>152</v>
      </c>
    </row>
    <row r="49" spans="4:6">
      <c r="D49" t="s">
        <v>80</v>
      </c>
      <c r="E49" t="s">
        <v>153</v>
      </c>
    </row>
    <row r="50" spans="4:6">
      <c r="D50" t="s">
        <v>81</v>
      </c>
      <c r="E50" t="s">
        <v>154</v>
      </c>
    </row>
    <row r="51" spans="4:6">
      <c r="D51" t="s">
        <v>82</v>
      </c>
      <c r="E51" t="s">
        <v>155</v>
      </c>
      <c r="F51" t="s">
        <v>141</v>
      </c>
    </row>
    <row r="52" spans="4:6">
      <c r="D52" t="s">
        <v>83</v>
      </c>
      <c r="E52" t="s">
        <v>156</v>
      </c>
      <c r="F52" t="s">
        <v>141</v>
      </c>
    </row>
    <row r="53" spans="4:6">
      <c r="D53" t="s">
        <v>84</v>
      </c>
      <c r="E53" t="s">
        <v>157</v>
      </c>
      <c r="F53" t="s">
        <v>141</v>
      </c>
    </row>
    <row r="54" spans="4:6">
      <c r="D54" t="s">
        <v>85</v>
      </c>
      <c r="E54" t="s">
        <v>158</v>
      </c>
      <c r="F54" t="s">
        <v>141</v>
      </c>
    </row>
    <row r="55" spans="4:6">
      <c r="D55" t="s">
        <v>86</v>
      </c>
      <c r="E55" t="s">
        <v>159</v>
      </c>
      <c r="F55" t="s">
        <v>141</v>
      </c>
    </row>
    <row r="56" spans="4:6">
      <c r="D56" t="s">
        <v>87</v>
      </c>
      <c r="E56" t="s">
        <v>160</v>
      </c>
    </row>
    <row r="57" spans="4:6">
      <c r="D57" t="s">
        <v>88</v>
      </c>
      <c r="E57" t="s">
        <v>161</v>
      </c>
    </row>
    <row r="58" spans="4:6">
      <c r="D58" t="s">
        <v>89</v>
      </c>
      <c r="E58" t="s">
        <v>162</v>
      </c>
    </row>
    <row r="59" spans="4:6">
      <c r="D59" t="s">
        <v>90</v>
      </c>
      <c r="E59" t="s">
        <v>163</v>
      </c>
    </row>
    <row r="60" spans="4:6">
      <c r="D60" t="s">
        <v>91</v>
      </c>
      <c r="E60" t="s">
        <v>164</v>
      </c>
    </row>
    <row r="61" spans="4:6">
      <c r="D61" t="s">
        <v>92</v>
      </c>
      <c r="E61" t="s">
        <v>165</v>
      </c>
    </row>
    <row r="62" spans="4:6">
      <c r="D62" t="s">
        <v>93</v>
      </c>
      <c r="E62" t="s">
        <v>166</v>
      </c>
    </row>
    <row r="63" spans="4:6">
      <c r="D63" t="s">
        <v>94</v>
      </c>
      <c r="E63" t="s">
        <v>167</v>
      </c>
      <c r="F63" t="s">
        <v>141</v>
      </c>
    </row>
    <row r="64" spans="4:6">
      <c r="D64" t="s">
        <v>95</v>
      </c>
      <c r="E64" t="s">
        <v>168</v>
      </c>
      <c r="F64" t="s">
        <v>141</v>
      </c>
    </row>
    <row r="65" spans="4:6">
      <c r="D65" t="s">
        <v>96</v>
      </c>
      <c r="E65" t="s">
        <v>169</v>
      </c>
    </row>
    <row r="66" spans="4:6">
      <c r="D66" t="s">
        <v>97</v>
      </c>
      <c r="E66" t="s">
        <v>170</v>
      </c>
    </row>
    <row r="67" spans="4:6">
      <c r="D67" t="s">
        <v>98</v>
      </c>
      <c r="E67" t="s">
        <v>171</v>
      </c>
    </row>
    <row r="68" spans="4:6">
      <c r="D68" t="s">
        <v>99</v>
      </c>
      <c r="E68" t="s">
        <v>172</v>
      </c>
    </row>
    <row r="69" spans="4:6">
      <c r="D69" t="s">
        <v>100</v>
      </c>
      <c r="E69" t="s">
        <v>173</v>
      </c>
    </row>
    <row r="70" spans="4:6">
      <c r="D70" t="s">
        <v>101</v>
      </c>
      <c r="E70" t="s">
        <v>174</v>
      </c>
    </row>
    <row r="71" spans="4:6">
      <c r="D71" t="s">
        <v>102</v>
      </c>
      <c r="E71" t="s">
        <v>175</v>
      </c>
      <c r="F71" t="s">
        <v>141</v>
      </c>
    </row>
    <row r="72" spans="4:6">
      <c r="D72" t="s">
        <v>103</v>
      </c>
      <c r="E72" t="s">
        <v>176</v>
      </c>
    </row>
    <row r="73" spans="4:6">
      <c r="D73" t="s">
        <v>104</v>
      </c>
      <c r="E73" t="s">
        <v>177</v>
      </c>
    </row>
    <row r="74" spans="4:6">
      <c r="D74" t="s">
        <v>105</v>
      </c>
      <c r="E74" t="s">
        <v>178</v>
      </c>
      <c r="F74" t="s">
        <v>141</v>
      </c>
    </row>
    <row r="75" spans="4:6">
      <c r="D75" t="s">
        <v>106</v>
      </c>
      <c r="E75" t="s">
        <v>179</v>
      </c>
    </row>
    <row r="76" spans="4:6">
      <c r="D76" t="s">
        <v>107</v>
      </c>
      <c r="E76" t="s">
        <v>180</v>
      </c>
    </row>
    <row r="77" spans="4:6">
      <c r="D77" t="s">
        <v>108</v>
      </c>
      <c r="E77" t="s">
        <v>181</v>
      </c>
    </row>
    <row r="78" spans="4:6">
      <c r="D78" t="s">
        <v>109</v>
      </c>
      <c r="E78" t="s">
        <v>182</v>
      </c>
    </row>
    <row r="79" spans="4:6">
      <c r="D79" t="s">
        <v>110</v>
      </c>
      <c r="E79" t="s">
        <v>183</v>
      </c>
    </row>
    <row r="80" spans="4:6">
      <c r="D80" t="s">
        <v>111</v>
      </c>
      <c r="E80" t="s">
        <v>184</v>
      </c>
    </row>
    <row r="81" spans="4:5">
      <c r="D81" t="s">
        <v>112</v>
      </c>
      <c r="E81" t="s">
        <v>185</v>
      </c>
    </row>
    <row r="82" spans="4:5">
      <c r="D82" t="s">
        <v>113</v>
      </c>
      <c r="E82" t="s">
        <v>186</v>
      </c>
    </row>
    <row r="83" spans="4:5">
      <c r="D83" t="s">
        <v>114</v>
      </c>
      <c r="E83" t="s">
        <v>187</v>
      </c>
    </row>
    <row r="84" spans="4:5">
      <c r="E84" t="s">
        <v>188</v>
      </c>
    </row>
    <row r="85" spans="4:5">
      <c r="E85" t="s">
        <v>189</v>
      </c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6:G23"/>
  <sheetViews>
    <sheetView workbookViewId="0">
      <selection activeCell="G17" sqref="G17"/>
    </sheetView>
  </sheetViews>
  <sheetFormatPr defaultRowHeight="13.5"/>
  <cols>
    <col min="1" max="1" width="9" customWidth="1"/>
    <col min="4" max="4" width="12.25" customWidth="1"/>
    <col min="5" max="5" width="30.75" customWidth="1"/>
    <col min="6" max="6" width="24.375" customWidth="1"/>
    <col min="7" max="7" width="26.625" customWidth="1"/>
  </cols>
  <sheetData>
    <row r="6" spans="4:7">
      <c r="E6" t="s">
        <v>7</v>
      </c>
      <c r="F6" t="s">
        <v>10</v>
      </c>
      <c r="G6" t="s">
        <v>14</v>
      </c>
    </row>
    <row r="7" spans="4:7">
      <c r="D7" t="s">
        <v>2</v>
      </c>
      <c r="E7">
        <v>100</v>
      </c>
      <c r="F7" s="3">
        <f>E18</f>
        <v>40</v>
      </c>
      <c r="G7" s="4">
        <f>F18</f>
        <v>61.6</v>
      </c>
    </row>
    <row r="8" spans="4:7">
      <c r="D8" t="s">
        <v>6</v>
      </c>
      <c r="E8" s="1"/>
      <c r="F8" s="3">
        <f>E19</f>
        <v>2</v>
      </c>
      <c r="G8" s="4">
        <f>F19</f>
        <v>3.08</v>
      </c>
    </row>
    <row r="9" spans="4:7">
      <c r="D9" t="s">
        <v>3</v>
      </c>
      <c r="E9">
        <v>200</v>
      </c>
      <c r="F9" s="3">
        <f>E22</f>
        <v>100</v>
      </c>
    </row>
    <row r="10" spans="4:7">
      <c r="D10" t="s">
        <v>5</v>
      </c>
      <c r="E10" s="1"/>
      <c r="F10" s="3">
        <f>E23</f>
        <v>4</v>
      </c>
    </row>
    <row r="12" spans="4:7">
      <c r="D12" t="s">
        <v>4</v>
      </c>
      <c r="F12">
        <f>E7*(1+F8/100)+F7</f>
        <v>142</v>
      </c>
      <c r="G12">
        <f>F12+G7+E7*G8/100</f>
        <v>206.68</v>
      </c>
    </row>
    <row r="13" spans="4:7">
      <c r="D13" t="s">
        <v>13</v>
      </c>
      <c r="F13">
        <f>E9*(1+F10/100)+F9</f>
        <v>308</v>
      </c>
    </row>
    <row r="17" spans="4:6">
      <c r="D17" t="s">
        <v>8</v>
      </c>
      <c r="E17" t="s">
        <v>11</v>
      </c>
      <c r="F17" t="s">
        <v>15</v>
      </c>
    </row>
    <row r="18" spans="4:6">
      <c r="D18" t="s">
        <v>2</v>
      </c>
      <c r="E18" s="3">
        <f>E9*20%</f>
        <v>40</v>
      </c>
      <c r="F18" s="4">
        <f>F13*20%</f>
        <v>61.6</v>
      </c>
    </row>
    <row r="19" spans="4:6">
      <c r="D19" t="s">
        <v>6</v>
      </c>
      <c r="E19" s="3">
        <v>2</v>
      </c>
      <c r="F19" s="4">
        <f>F13*1%</f>
        <v>3.08</v>
      </c>
    </row>
    <row r="21" spans="4:6">
      <c r="D21" t="s">
        <v>9</v>
      </c>
      <c r="E21" t="s">
        <v>12</v>
      </c>
    </row>
    <row r="22" spans="4:6">
      <c r="D22" t="s">
        <v>3</v>
      </c>
      <c r="E22" s="3">
        <v>100</v>
      </c>
    </row>
    <row r="23" spans="4:6">
      <c r="D23" t="s">
        <v>5</v>
      </c>
      <c r="E23" s="3">
        <v>4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林绍川</dc:creator>
  <cp:lastModifiedBy>付坤华</cp:lastModifiedBy>
  <dcterms:created xsi:type="dcterms:W3CDTF">2016-07-12T09:01:08Z</dcterms:created>
  <dcterms:modified xsi:type="dcterms:W3CDTF">2017-11-27T07:42:18Z</dcterms:modified>
</cp:coreProperties>
</file>