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245" windowHeight="120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Sheet1!$A$1:$BZ$117</definedName>
  </definedNames>
  <calcPr calcId="145621"/>
</workbook>
</file>

<file path=xl/calcChain.xml><?xml version="1.0" encoding="utf-8"?>
<calcChain xmlns="http://schemas.openxmlformats.org/spreadsheetml/2006/main">
  <c r="J117" i="1" l="1"/>
  <c r="J116" i="1"/>
  <c r="J115" i="1"/>
  <c r="J114" i="1"/>
  <c r="J113" i="1"/>
  <c r="J112" i="1"/>
  <c r="J111" i="1"/>
  <c r="J110" i="1"/>
  <c r="J109" i="1"/>
  <c r="J99" i="1"/>
  <c r="J98" i="1"/>
  <c r="J97" i="1"/>
  <c r="J96" i="1"/>
  <c r="J95" i="1"/>
  <c r="J94" i="1"/>
  <c r="J93" i="1"/>
  <c r="J92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K109" i="1" l="1"/>
  <c r="N109" i="1"/>
  <c r="O109" i="1" s="1"/>
  <c r="K110" i="1"/>
  <c r="N110" i="1"/>
  <c r="O110" i="1" s="1"/>
  <c r="K111" i="1"/>
  <c r="N111" i="1"/>
  <c r="O111" i="1" s="1"/>
  <c r="K112" i="1"/>
  <c r="N112" i="1"/>
  <c r="O112" i="1" s="1"/>
  <c r="K113" i="1"/>
  <c r="N113" i="1"/>
  <c r="O113" i="1" s="1"/>
  <c r="K114" i="1"/>
  <c r="N114" i="1"/>
  <c r="O114" i="1" s="1"/>
  <c r="K115" i="1"/>
  <c r="N115" i="1"/>
  <c r="O115" i="1" s="1"/>
  <c r="K116" i="1"/>
  <c r="N116" i="1"/>
  <c r="O116" i="1" s="1"/>
  <c r="K117" i="1"/>
  <c r="N117" i="1"/>
  <c r="O117" i="1" s="1"/>
  <c r="E436" i="2" l="1"/>
  <c r="K431" i="2"/>
  <c r="J431" i="2"/>
  <c r="G431" i="2"/>
  <c r="F431" i="2"/>
  <c r="E431" i="2"/>
  <c r="D431" i="2"/>
  <c r="B431" i="2"/>
  <c r="K430" i="2"/>
  <c r="J430" i="2"/>
  <c r="G430" i="2"/>
  <c r="F430" i="2"/>
  <c r="E430" i="2"/>
  <c r="D430" i="2"/>
  <c r="B430" i="2"/>
  <c r="K429" i="2"/>
  <c r="J429" i="2"/>
  <c r="G429" i="2"/>
  <c r="F429" i="2"/>
  <c r="E429" i="2"/>
  <c r="D429" i="2"/>
  <c r="B429" i="2"/>
  <c r="K428" i="2"/>
  <c r="J428" i="2"/>
  <c r="G428" i="2"/>
  <c r="F428" i="2"/>
  <c r="E428" i="2"/>
  <c r="D428" i="2"/>
  <c r="B428" i="2"/>
  <c r="K427" i="2"/>
  <c r="J427" i="2"/>
  <c r="G427" i="2"/>
  <c r="F427" i="2"/>
  <c r="E427" i="2"/>
  <c r="D427" i="2"/>
  <c r="B427" i="2"/>
  <c r="K426" i="2"/>
  <c r="J426" i="2"/>
  <c r="G426" i="2"/>
  <c r="F426" i="2"/>
  <c r="E426" i="2"/>
  <c r="D426" i="2"/>
  <c r="B426" i="2"/>
  <c r="K425" i="2"/>
  <c r="J425" i="2"/>
  <c r="G425" i="2"/>
  <c r="F425" i="2"/>
  <c r="E425" i="2"/>
  <c r="D425" i="2"/>
  <c r="B425" i="2"/>
  <c r="K424" i="2"/>
  <c r="J424" i="2"/>
  <c r="G424" i="2"/>
  <c r="F424" i="2"/>
  <c r="E424" i="2"/>
  <c r="D424" i="2"/>
  <c r="B424" i="2"/>
  <c r="K423" i="2"/>
  <c r="J423" i="2"/>
  <c r="G423" i="2"/>
  <c r="F423" i="2"/>
  <c r="E423" i="2"/>
  <c r="D423" i="2"/>
  <c r="B423" i="2"/>
  <c r="K422" i="2"/>
  <c r="J422" i="2"/>
  <c r="G422" i="2"/>
  <c r="F422" i="2"/>
  <c r="E422" i="2"/>
  <c r="D422" i="2"/>
  <c r="B422" i="2"/>
  <c r="K421" i="2"/>
  <c r="J421" i="2"/>
  <c r="G421" i="2"/>
  <c r="F421" i="2"/>
  <c r="E421" i="2"/>
  <c r="D421" i="2"/>
  <c r="B421" i="2"/>
  <c r="K420" i="2"/>
  <c r="J420" i="2"/>
  <c r="G420" i="2"/>
  <c r="F420" i="2"/>
  <c r="E420" i="2"/>
  <c r="D420" i="2"/>
  <c r="B420" i="2"/>
  <c r="K419" i="2"/>
  <c r="J419" i="2"/>
  <c r="G419" i="2"/>
  <c r="F419" i="2"/>
  <c r="E419" i="2"/>
  <c r="D419" i="2"/>
  <c r="B419" i="2"/>
  <c r="K418" i="2"/>
  <c r="J418" i="2"/>
  <c r="G418" i="2"/>
  <c r="F418" i="2"/>
  <c r="E418" i="2"/>
  <c r="D418" i="2"/>
  <c r="B418" i="2"/>
  <c r="K417" i="2"/>
  <c r="J417" i="2"/>
  <c r="G417" i="2"/>
  <c r="F417" i="2"/>
  <c r="E417" i="2"/>
  <c r="D417" i="2"/>
  <c r="B417" i="2"/>
  <c r="K416" i="2"/>
  <c r="J416" i="2"/>
  <c r="G416" i="2"/>
  <c r="F416" i="2"/>
  <c r="E416" i="2"/>
  <c r="D416" i="2"/>
  <c r="B416" i="2"/>
  <c r="K415" i="2"/>
  <c r="J415" i="2"/>
  <c r="G415" i="2"/>
  <c r="F415" i="2"/>
  <c r="E415" i="2"/>
  <c r="D415" i="2"/>
  <c r="B415" i="2"/>
  <c r="K414" i="2"/>
  <c r="J414" i="2"/>
  <c r="G414" i="2"/>
  <c r="F414" i="2"/>
  <c r="E414" i="2"/>
  <c r="D414" i="2"/>
  <c r="B414" i="2"/>
  <c r="K413" i="2"/>
  <c r="J413" i="2"/>
  <c r="G413" i="2"/>
  <c r="F413" i="2"/>
  <c r="E413" i="2"/>
  <c r="D413" i="2"/>
  <c r="B413" i="2"/>
  <c r="K412" i="2"/>
  <c r="J412" i="2"/>
  <c r="G412" i="2"/>
  <c r="F412" i="2"/>
  <c r="E412" i="2"/>
  <c r="D412" i="2"/>
  <c r="B412" i="2"/>
  <c r="K411" i="2"/>
  <c r="J411" i="2"/>
  <c r="G411" i="2"/>
  <c r="F411" i="2"/>
  <c r="E411" i="2"/>
  <c r="D411" i="2"/>
  <c r="B411" i="2"/>
  <c r="K410" i="2"/>
  <c r="J410" i="2"/>
  <c r="G410" i="2"/>
  <c r="F410" i="2"/>
  <c r="E410" i="2"/>
  <c r="D410" i="2"/>
  <c r="B410" i="2"/>
  <c r="K409" i="2"/>
  <c r="J409" i="2"/>
  <c r="G409" i="2"/>
  <c r="F409" i="2"/>
  <c r="E409" i="2"/>
  <c r="D409" i="2"/>
  <c r="B409" i="2"/>
  <c r="K408" i="2"/>
  <c r="J408" i="2"/>
  <c r="G408" i="2"/>
  <c r="F408" i="2"/>
  <c r="E408" i="2"/>
  <c r="D408" i="2"/>
  <c r="B408" i="2"/>
  <c r="K407" i="2"/>
  <c r="J407" i="2"/>
  <c r="G407" i="2"/>
  <c r="F407" i="2"/>
  <c r="E407" i="2"/>
  <c r="D407" i="2"/>
  <c r="B407" i="2"/>
  <c r="K406" i="2"/>
  <c r="J406" i="2"/>
  <c r="G406" i="2"/>
  <c r="F406" i="2"/>
  <c r="E406" i="2"/>
  <c r="D406" i="2"/>
  <c r="B406" i="2"/>
  <c r="K405" i="2"/>
  <c r="J405" i="2"/>
  <c r="G405" i="2"/>
  <c r="F405" i="2"/>
  <c r="E405" i="2"/>
  <c r="D405" i="2"/>
  <c r="B405" i="2"/>
  <c r="K404" i="2"/>
  <c r="J404" i="2"/>
  <c r="G404" i="2"/>
  <c r="F404" i="2"/>
  <c r="E404" i="2"/>
  <c r="D404" i="2"/>
  <c r="B404" i="2"/>
  <c r="K403" i="2"/>
  <c r="J403" i="2"/>
  <c r="G403" i="2"/>
  <c r="F403" i="2"/>
  <c r="E403" i="2"/>
  <c r="D403" i="2"/>
  <c r="B403" i="2"/>
  <c r="K402" i="2"/>
  <c r="J402" i="2"/>
  <c r="G402" i="2"/>
  <c r="F402" i="2"/>
  <c r="E402" i="2"/>
  <c r="D402" i="2"/>
  <c r="B402" i="2"/>
  <c r="G401" i="2"/>
  <c r="F401" i="2"/>
  <c r="E401" i="2"/>
  <c r="D401" i="2"/>
  <c r="C401" i="2"/>
  <c r="B401" i="2"/>
  <c r="G400" i="2"/>
  <c r="F400" i="2"/>
  <c r="E400" i="2"/>
  <c r="D400" i="2"/>
  <c r="C400" i="2"/>
  <c r="B400" i="2"/>
  <c r="G399" i="2"/>
  <c r="F399" i="2"/>
  <c r="E399" i="2"/>
  <c r="D399" i="2"/>
  <c r="C399" i="2"/>
  <c r="B399" i="2"/>
  <c r="G398" i="2"/>
  <c r="F398" i="2"/>
  <c r="E398" i="2"/>
  <c r="D398" i="2"/>
  <c r="C398" i="2"/>
  <c r="B398" i="2"/>
  <c r="G397" i="2"/>
  <c r="F397" i="2"/>
  <c r="E397" i="2"/>
  <c r="D397" i="2"/>
  <c r="C397" i="2"/>
  <c r="B397" i="2"/>
  <c r="G396" i="2"/>
  <c r="F396" i="2"/>
  <c r="E396" i="2"/>
  <c r="D396" i="2"/>
  <c r="C396" i="2"/>
  <c r="B396" i="2"/>
  <c r="G395" i="2"/>
  <c r="F395" i="2"/>
  <c r="E395" i="2"/>
  <c r="D395" i="2"/>
  <c r="C395" i="2"/>
  <c r="B395" i="2"/>
  <c r="G394" i="2"/>
  <c r="F394" i="2"/>
  <c r="E394" i="2"/>
  <c r="D394" i="2"/>
  <c r="C394" i="2"/>
  <c r="B394" i="2"/>
  <c r="G393" i="2"/>
  <c r="F393" i="2"/>
  <c r="E393" i="2"/>
  <c r="D393" i="2"/>
  <c r="C393" i="2"/>
  <c r="B393" i="2"/>
  <c r="G392" i="2"/>
  <c r="F392" i="2"/>
  <c r="E392" i="2"/>
  <c r="D392" i="2"/>
  <c r="C392" i="2"/>
  <c r="B392" i="2"/>
  <c r="G391" i="2"/>
  <c r="F391" i="2"/>
  <c r="E391" i="2"/>
  <c r="D391" i="2"/>
  <c r="C391" i="2"/>
  <c r="B391" i="2"/>
  <c r="G390" i="2"/>
  <c r="F390" i="2"/>
  <c r="E390" i="2"/>
  <c r="D390" i="2"/>
  <c r="C390" i="2"/>
  <c r="B390" i="2"/>
  <c r="G389" i="2"/>
  <c r="F389" i="2"/>
  <c r="E389" i="2"/>
  <c r="D389" i="2"/>
  <c r="C389" i="2"/>
  <c r="B389" i="2"/>
  <c r="G388" i="2"/>
  <c r="F388" i="2"/>
  <c r="E388" i="2"/>
  <c r="D388" i="2"/>
  <c r="C388" i="2"/>
  <c r="B388" i="2"/>
  <c r="G387" i="2"/>
  <c r="F387" i="2"/>
  <c r="E387" i="2"/>
  <c r="D387" i="2"/>
  <c r="C387" i="2"/>
  <c r="B387" i="2"/>
  <c r="G386" i="2"/>
  <c r="F386" i="2"/>
  <c r="E386" i="2"/>
  <c r="D386" i="2"/>
  <c r="C386" i="2"/>
  <c r="B386" i="2"/>
  <c r="G385" i="2"/>
  <c r="F385" i="2"/>
  <c r="E385" i="2"/>
  <c r="D385" i="2"/>
  <c r="C385" i="2"/>
  <c r="B385" i="2"/>
  <c r="G384" i="2"/>
  <c r="F384" i="2"/>
  <c r="E384" i="2"/>
  <c r="D384" i="2"/>
  <c r="C384" i="2"/>
  <c r="B384" i="2"/>
  <c r="G383" i="2"/>
  <c r="F383" i="2"/>
  <c r="E383" i="2"/>
  <c r="D383" i="2"/>
  <c r="C383" i="2"/>
  <c r="B383" i="2"/>
  <c r="G382" i="2"/>
  <c r="F382" i="2"/>
  <c r="E382" i="2"/>
  <c r="D382" i="2"/>
  <c r="C382" i="2"/>
  <c r="B382" i="2"/>
  <c r="G381" i="2"/>
  <c r="F381" i="2"/>
  <c r="E381" i="2"/>
  <c r="D381" i="2"/>
  <c r="C381" i="2"/>
  <c r="B381" i="2"/>
  <c r="G380" i="2"/>
  <c r="F380" i="2"/>
  <c r="E380" i="2"/>
  <c r="D380" i="2"/>
  <c r="C380" i="2"/>
  <c r="B380" i="2"/>
  <c r="G379" i="2"/>
  <c r="F379" i="2"/>
  <c r="E379" i="2"/>
  <c r="D379" i="2"/>
  <c r="C379" i="2"/>
  <c r="B379" i="2"/>
  <c r="G378" i="2"/>
  <c r="F378" i="2"/>
  <c r="E378" i="2"/>
  <c r="D378" i="2"/>
  <c r="C378" i="2"/>
  <c r="B378" i="2"/>
  <c r="G377" i="2"/>
  <c r="F377" i="2"/>
  <c r="E377" i="2"/>
  <c r="D377" i="2"/>
  <c r="C377" i="2"/>
  <c r="B377" i="2"/>
  <c r="G376" i="2"/>
  <c r="F376" i="2"/>
  <c r="E376" i="2"/>
  <c r="D376" i="2"/>
  <c r="C376" i="2"/>
  <c r="B376" i="2"/>
  <c r="G375" i="2"/>
  <c r="F375" i="2"/>
  <c r="E375" i="2"/>
  <c r="D375" i="2"/>
  <c r="C375" i="2"/>
  <c r="B375" i="2"/>
  <c r="G374" i="2"/>
  <c r="F374" i="2"/>
  <c r="E374" i="2"/>
  <c r="D374" i="2"/>
  <c r="C374" i="2"/>
  <c r="B374" i="2"/>
  <c r="G373" i="2"/>
  <c r="F373" i="2"/>
  <c r="E373" i="2"/>
  <c r="D373" i="2"/>
  <c r="C373" i="2"/>
  <c r="B373" i="2"/>
  <c r="G372" i="2"/>
  <c r="F372" i="2"/>
  <c r="E372" i="2"/>
  <c r="D372" i="2"/>
  <c r="C372" i="2"/>
  <c r="B372" i="2"/>
  <c r="G371" i="2"/>
  <c r="F371" i="2"/>
  <c r="E371" i="2"/>
  <c r="D371" i="2"/>
  <c r="C371" i="2"/>
  <c r="B371" i="2"/>
  <c r="G370" i="2"/>
  <c r="F370" i="2"/>
  <c r="E370" i="2"/>
  <c r="D370" i="2"/>
  <c r="C370" i="2"/>
  <c r="B370" i="2"/>
  <c r="G369" i="2"/>
  <c r="F369" i="2"/>
  <c r="E369" i="2"/>
  <c r="D369" i="2"/>
  <c r="C369" i="2"/>
  <c r="B369" i="2"/>
  <c r="G368" i="2"/>
  <c r="F368" i="2"/>
  <c r="E368" i="2"/>
  <c r="D368" i="2"/>
  <c r="C368" i="2"/>
  <c r="B368" i="2"/>
  <c r="G367" i="2"/>
  <c r="F367" i="2"/>
  <c r="E367" i="2"/>
  <c r="D367" i="2"/>
  <c r="C367" i="2"/>
  <c r="B367" i="2"/>
  <c r="G366" i="2"/>
  <c r="F366" i="2"/>
  <c r="E366" i="2"/>
  <c r="D366" i="2"/>
  <c r="C366" i="2"/>
  <c r="B366" i="2"/>
  <c r="G365" i="2"/>
  <c r="F365" i="2"/>
  <c r="E365" i="2"/>
  <c r="D365" i="2"/>
  <c r="C365" i="2"/>
  <c r="B365" i="2"/>
  <c r="G364" i="2"/>
  <c r="F364" i="2"/>
  <c r="E364" i="2"/>
  <c r="D364" i="2"/>
  <c r="C364" i="2"/>
  <c r="B364" i="2"/>
  <c r="G363" i="2"/>
  <c r="F363" i="2"/>
  <c r="E363" i="2"/>
  <c r="D363" i="2"/>
  <c r="C363" i="2"/>
  <c r="B363" i="2"/>
  <c r="G362" i="2"/>
  <c r="F362" i="2"/>
  <c r="E362" i="2"/>
  <c r="D362" i="2"/>
  <c r="C362" i="2"/>
  <c r="B362" i="2"/>
  <c r="G361" i="2"/>
  <c r="F361" i="2"/>
  <c r="E361" i="2"/>
  <c r="D361" i="2"/>
  <c r="C361" i="2"/>
  <c r="B361" i="2"/>
  <c r="G360" i="2"/>
  <c r="F360" i="2"/>
  <c r="E360" i="2"/>
  <c r="D360" i="2"/>
  <c r="C360" i="2"/>
  <c r="B360" i="2"/>
  <c r="G359" i="2"/>
  <c r="F359" i="2"/>
  <c r="E359" i="2"/>
  <c r="D359" i="2"/>
  <c r="C359" i="2"/>
  <c r="B359" i="2"/>
  <c r="G358" i="2"/>
  <c r="F358" i="2"/>
  <c r="E358" i="2"/>
  <c r="D358" i="2"/>
  <c r="C358" i="2"/>
  <c r="B358" i="2"/>
  <c r="G357" i="2"/>
  <c r="F357" i="2"/>
  <c r="E357" i="2"/>
  <c r="D357" i="2"/>
  <c r="C357" i="2"/>
  <c r="B357" i="2"/>
  <c r="G356" i="2"/>
  <c r="F356" i="2"/>
  <c r="E356" i="2"/>
  <c r="D356" i="2"/>
  <c r="C356" i="2"/>
  <c r="B356" i="2"/>
  <c r="G355" i="2"/>
  <c r="F355" i="2"/>
  <c r="E355" i="2"/>
  <c r="D355" i="2"/>
  <c r="C355" i="2"/>
  <c r="B355" i="2"/>
  <c r="G354" i="2"/>
  <c r="F354" i="2"/>
  <c r="E354" i="2"/>
  <c r="D354" i="2"/>
  <c r="C354" i="2"/>
  <c r="B354" i="2"/>
  <c r="G353" i="2"/>
  <c r="F353" i="2"/>
  <c r="E353" i="2"/>
  <c r="D353" i="2"/>
  <c r="C353" i="2"/>
  <c r="B353" i="2"/>
  <c r="G352" i="2"/>
  <c r="F352" i="2"/>
  <c r="E352" i="2"/>
  <c r="D352" i="2"/>
  <c r="C352" i="2"/>
  <c r="B352" i="2"/>
  <c r="G351" i="2"/>
  <c r="F351" i="2"/>
  <c r="E351" i="2"/>
  <c r="D351" i="2"/>
  <c r="C351" i="2"/>
  <c r="B351" i="2"/>
  <c r="G350" i="2"/>
  <c r="F350" i="2"/>
  <c r="E350" i="2"/>
  <c r="D350" i="2"/>
  <c r="C350" i="2"/>
  <c r="B350" i="2"/>
  <c r="G349" i="2"/>
  <c r="F349" i="2"/>
  <c r="E349" i="2"/>
  <c r="D349" i="2"/>
  <c r="C349" i="2"/>
  <c r="B349" i="2"/>
  <c r="G348" i="2"/>
  <c r="F348" i="2"/>
  <c r="E348" i="2"/>
  <c r="D348" i="2"/>
  <c r="C348" i="2"/>
  <c r="B348" i="2"/>
  <c r="G347" i="2"/>
  <c r="F347" i="2"/>
  <c r="E347" i="2"/>
  <c r="D347" i="2"/>
  <c r="C347" i="2"/>
  <c r="B347" i="2"/>
  <c r="G346" i="2"/>
  <c r="F346" i="2"/>
  <c r="E346" i="2"/>
  <c r="D346" i="2"/>
  <c r="C346" i="2"/>
  <c r="B346" i="2"/>
  <c r="G345" i="2"/>
  <c r="F345" i="2"/>
  <c r="E345" i="2"/>
  <c r="D345" i="2"/>
  <c r="C345" i="2"/>
  <c r="B345" i="2"/>
  <c r="G344" i="2"/>
  <c r="F344" i="2"/>
  <c r="E344" i="2"/>
  <c r="D344" i="2"/>
  <c r="C344" i="2"/>
  <c r="B344" i="2"/>
  <c r="G343" i="2"/>
  <c r="F343" i="2"/>
  <c r="E343" i="2"/>
  <c r="D343" i="2"/>
  <c r="C343" i="2"/>
  <c r="B343" i="2"/>
  <c r="G342" i="2"/>
  <c r="F342" i="2"/>
  <c r="E342" i="2"/>
  <c r="D342" i="2"/>
  <c r="C342" i="2"/>
  <c r="B342" i="2"/>
  <c r="G341" i="2"/>
  <c r="F341" i="2"/>
  <c r="E341" i="2"/>
  <c r="D341" i="2"/>
  <c r="C341" i="2"/>
  <c r="B341" i="2"/>
  <c r="G340" i="2"/>
  <c r="F340" i="2"/>
  <c r="E340" i="2"/>
  <c r="D340" i="2"/>
  <c r="C340" i="2"/>
  <c r="B340" i="2"/>
  <c r="G339" i="2"/>
  <c r="F339" i="2"/>
  <c r="E339" i="2"/>
  <c r="D339" i="2"/>
  <c r="C339" i="2"/>
  <c r="B339" i="2"/>
  <c r="G338" i="2"/>
  <c r="F338" i="2"/>
  <c r="E338" i="2"/>
  <c r="D338" i="2"/>
  <c r="C338" i="2"/>
  <c r="B338" i="2"/>
  <c r="G337" i="2"/>
  <c r="F337" i="2"/>
  <c r="E337" i="2"/>
  <c r="D337" i="2"/>
  <c r="C337" i="2"/>
  <c r="B337" i="2"/>
  <c r="G336" i="2"/>
  <c r="F336" i="2"/>
  <c r="E336" i="2"/>
  <c r="D336" i="2"/>
  <c r="C336" i="2"/>
  <c r="B336" i="2"/>
  <c r="G335" i="2"/>
  <c r="F335" i="2"/>
  <c r="E335" i="2"/>
  <c r="D335" i="2"/>
  <c r="C335" i="2"/>
  <c r="B335" i="2"/>
  <c r="G334" i="2"/>
  <c r="F334" i="2"/>
  <c r="E334" i="2"/>
  <c r="D334" i="2"/>
  <c r="C334" i="2"/>
  <c r="B334" i="2"/>
  <c r="G333" i="2"/>
  <c r="F333" i="2"/>
  <c r="E333" i="2"/>
  <c r="D333" i="2"/>
  <c r="C333" i="2"/>
  <c r="B333" i="2"/>
  <c r="G332" i="2"/>
  <c r="F332" i="2"/>
  <c r="E332" i="2"/>
  <c r="D332" i="2"/>
  <c r="C332" i="2"/>
  <c r="B332" i="2"/>
  <c r="G331" i="2"/>
  <c r="F331" i="2"/>
  <c r="E331" i="2"/>
  <c r="D331" i="2"/>
  <c r="C331" i="2"/>
  <c r="B331" i="2"/>
  <c r="G330" i="2"/>
  <c r="F330" i="2"/>
  <c r="E330" i="2"/>
  <c r="D330" i="2"/>
  <c r="C330" i="2"/>
  <c r="B330" i="2"/>
  <c r="G329" i="2"/>
  <c r="F329" i="2"/>
  <c r="E329" i="2"/>
  <c r="D329" i="2"/>
  <c r="C329" i="2"/>
  <c r="B329" i="2"/>
  <c r="G328" i="2"/>
  <c r="F328" i="2"/>
  <c r="E328" i="2"/>
  <c r="D328" i="2"/>
  <c r="C328" i="2"/>
  <c r="B328" i="2"/>
  <c r="G327" i="2"/>
  <c r="F327" i="2"/>
  <c r="E327" i="2"/>
  <c r="D327" i="2"/>
  <c r="C327" i="2"/>
  <c r="B327" i="2"/>
  <c r="G326" i="2"/>
  <c r="F326" i="2"/>
  <c r="E326" i="2"/>
  <c r="D326" i="2"/>
  <c r="C326" i="2"/>
  <c r="B326" i="2"/>
  <c r="G325" i="2"/>
  <c r="F325" i="2"/>
  <c r="E325" i="2"/>
  <c r="D325" i="2"/>
  <c r="C325" i="2"/>
  <c r="B325" i="2"/>
  <c r="G324" i="2"/>
  <c r="F324" i="2"/>
  <c r="E324" i="2"/>
  <c r="D324" i="2"/>
  <c r="C324" i="2"/>
  <c r="B324" i="2"/>
  <c r="G323" i="2"/>
  <c r="F323" i="2"/>
  <c r="E323" i="2"/>
  <c r="D323" i="2"/>
  <c r="C323" i="2"/>
  <c r="B323" i="2"/>
  <c r="G322" i="2"/>
  <c r="F322" i="2"/>
  <c r="E322" i="2"/>
  <c r="D322" i="2"/>
  <c r="C322" i="2"/>
  <c r="B322" i="2"/>
  <c r="G321" i="2"/>
  <c r="F321" i="2"/>
  <c r="E321" i="2"/>
  <c r="D321" i="2"/>
  <c r="C321" i="2"/>
  <c r="B321" i="2"/>
  <c r="G320" i="2"/>
  <c r="F320" i="2"/>
  <c r="E320" i="2"/>
  <c r="D320" i="2"/>
  <c r="C320" i="2"/>
  <c r="B320" i="2"/>
  <c r="G319" i="2"/>
  <c r="F319" i="2"/>
  <c r="E319" i="2"/>
  <c r="D319" i="2"/>
  <c r="C319" i="2"/>
  <c r="B319" i="2"/>
  <c r="G318" i="2"/>
  <c r="F318" i="2"/>
  <c r="E318" i="2"/>
  <c r="D318" i="2"/>
  <c r="C318" i="2"/>
  <c r="B318" i="2"/>
  <c r="G317" i="2"/>
  <c r="F317" i="2"/>
  <c r="E317" i="2"/>
  <c r="D317" i="2"/>
  <c r="C317" i="2"/>
  <c r="B317" i="2"/>
  <c r="G316" i="2"/>
  <c r="F316" i="2"/>
  <c r="E316" i="2"/>
  <c r="D316" i="2"/>
  <c r="C316" i="2"/>
  <c r="B316" i="2"/>
  <c r="G315" i="2"/>
  <c r="F315" i="2"/>
  <c r="E315" i="2"/>
  <c r="D315" i="2"/>
  <c r="C315" i="2"/>
  <c r="B315" i="2"/>
  <c r="G314" i="2"/>
  <c r="F314" i="2"/>
  <c r="E314" i="2"/>
  <c r="D314" i="2"/>
  <c r="C314" i="2"/>
  <c r="B314" i="2"/>
  <c r="G313" i="2"/>
  <c r="F313" i="2"/>
  <c r="E313" i="2"/>
  <c r="D313" i="2"/>
  <c r="C313" i="2"/>
  <c r="B313" i="2"/>
  <c r="G312" i="2"/>
  <c r="F312" i="2"/>
  <c r="E312" i="2"/>
  <c r="D312" i="2"/>
  <c r="C312" i="2"/>
  <c r="B312" i="2"/>
  <c r="G311" i="2"/>
  <c r="F311" i="2"/>
  <c r="E311" i="2"/>
  <c r="D311" i="2"/>
  <c r="C311" i="2"/>
  <c r="B311" i="2"/>
  <c r="G310" i="2"/>
  <c r="F310" i="2"/>
  <c r="E310" i="2"/>
  <c r="D310" i="2"/>
  <c r="C310" i="2"/>
  <c r="B310" i="2"/>
  <c r="G309" i="2"/>
  <c r="F309" i="2"/>
  <c r="E309" i="2"/>
  <c r="D309" i="2"/>
  <c r="C309" i="2"/>
  <c r="B309" i="2"/>
  <c r="G308" i="2"/>
  <c r="F308" i="2"/>
  <c r="E308" i="2"/>
  <c r="D308" i="2"/>
  <c r="C308" i="2"/>
  <c r="B308" i="2"/>
  <c r="G307" i="2"/>
  <c r="F307" i="2"/>
  <c r="E307" i="2"/>
  <c r="D307" i="2"/>
  <c r="C307" i="2"/>
  <c r="B307" i="2"/>
  <c r="G306" i="2"/>
  <c r="F306" i="2"/>
  <c r="E306" i="2"/>
  <c r="D306" i="2"/>
  <c r="C306" i="2"/>
  <c r="B306" i="2"/>
  <c r="G305" i="2"/>
  <c r="F305" i="2"/>
  <c r="E305" i="2"/>
  <c r="D305" i="2"/>
  <c r="C305" i="2"/>
  <c r="B305" i="2"/>
  <c r="G304" i="2"/>
  <c r="F304" i="2"/>
  <c r="E304" i="2"/>
  <c r="D304" i="2"/>
  <c r="C304" i="2"/>
  <c r="B304" i="2"/>
  <c r="G303" i="2"/>
  <c r="F303" i="2"/>
  <c r="E303" i="2"/>
  <c r="D303" i="2"/>
  <c r="C303" i="2"/>
  <c r="B303" i="2"/>
  <c r="G302" i="2"/>
  <c r="F302" i="2"/>
  <c r="E302" i="2"/>
  <c r="D302" i="2"/>
  <c r="C302" i="2"/>
  <c r="B302" i="2"/>
  <c r="G301" i="2"/>
  <c r="F301" i="2"/>
  <c r="E301" i="2"/>
  <c r="D301" i="2"/>
  <c r="C301" i="2"/>
  <c r="B301" i="2"/>
  <c r="G300" i="2"/>
  <c r="F300" i="2"/>
  <c r="E300" i="2"/>
  <c r="D300" i="2"/>
  <c r="C300" i="2"/>
  <c r="B300" i="2"/>
  <c r="G299" i="2"/>
  <c r="F299" i="2"/>
  <c r="E299" i="2"/>
  <c r="D299" i="2"/>
  <c r="C299" i="2"/>
  <c r="B299" i="2"/>
  <c r="G298" i="2"/>
  <c r="F298" i="2"/>
  <c r="E298" i="2"/>
  <c r="D298" i="2"/>
  <c r="C298" i="2"/>
  <c r="B298" i="2"/>
  <c r="G297" i="2"/>
  <c r="F297" i="2"/>
  <c r="E297" i="2"/>
  <c r="D297" i="2"/>
  <c r="C297" i="2"/>
  <c r="B297" i="2"/>
  <c r="G296" i="2"/>
  <c r="F296" i="2"/>
  <c r="E296" i="2"/>
  <c r="D296" i="2"/>
  <c r="C296" i="2"/>
  <c r="B296" i="2"/>
  <c r="G295" i="2"/>
  <c r="F295" i="2"/>
  <c r="E295" i="2"/>
  <c r="D295" i="2"/>
  <c r="C295" i="2"/>
  <c r="B295" i="2"/>
  <c r="G294" i="2"/>
  <c r="F294" i="2"/>
  <c r="E294" i="2"/>
  <c r="D294" i="2"/>
  <c r="C294" i="2"/>
  <c r="B294" i="2"/>
  <c r="G293" i="2"/>
  <c r="F293" i="2"/>
  <c r="E293" i="2"/>
  <c r="D293" i="2"/>
  <c r="C293" i="2"/>
  <c r="B293" i="2"/>
  <c r="G292" i="2"/>
  <c r="F292" i="2"/>
  <c r="E292" i="2"/>
  <c r="D292" i="2"/>
  <c r="C292" i="2"/>
  <c r="B292" i="2"/>
  <c r="G291" i="2"/>
  <c r="F291" i="2"/>
  <c r="E291" i="2"/>
  <c r="D291" i="2"/>
  <c r="C291" i="2"/>
  <c r="B291" i="2"/>
  <c r="G290" i="2"/>
  <c r="F290" i="2"/>
  <c r="E290" i="2"/>
  <c r="D290" i="2"/>
  <c r="C290" i="2"/>
  <c r="B290" i="2"/>
  <c r="G289" i="2"/>
  <c r="F289" i="2"/>
  <c r="E289" i="2"/>
  <c r="D289" i="2"/>
  <c r="C289" i="2"/>
  <c r="B289" i="2"/>
  <c r="G288" i="2"/>
  <c r="F288" i="2"/>
  <c r="E288" i="2"/>
  <c r="D288" i="2"/>
  <c r="C288" i="2"/>
  <c r="B288" i="2"/>
  <c r="G287" i="2"/>
  <c r="F287" i="2"/>
  <c r="E287" i="2"/>
  <c r="D287" i="2"/>
  <c r="C287" i="2"/>
  <c r="B287" i="2"/>
  <c r="G286" i="2"/>
  <c r="F286" i="2"/>
  <c r="E286" i="2"/>
  <c r="D286" i="2"/>
  <c r="C286" i="2"/>
  <c r="B286" i="2"/>
  <c r="G285" i="2"/>
  <c r="F285" i="2"/>
  <c r="E285" i="2"/>
  <c r="D285" i="2"/>
  <c r="C285" i="2"/>
  <c r="B285" i="2"/>
  <c r="G284" i="2"/>
  <c r="F284" i="2"/>
  <c r="E284" i="2"/>
  <c r="D284" i="2"/>
  <c r="C284" i="2"/>
  <c r="B284" i="2"/>
  <c r="G283" i="2"/>
  <c r="F283" i="2"/>
  <c r="E283" i="2"/>
  <c r="D283" i="2"/>
  <c r="C283" i="2"/>
  <c r="B283" i="2"/>
  <c r="G282" i="2"/>
  <c r="F282" i="2"/>
  <c r="E282" i="2"/>
  <c r="D282" i="2"/>
  <c r="C282" i="2"/>
  <c r="B282" i="2"/>
  <c r="G281" i="2"/>
  <c r="F281" i="2"/>
  <c r="E281" i="2"/>
  <c r="D281" i="2"/>
  <c r="C281" i="2"/>
  <c r="B281" i="2"/>
  <c r="G280" i="2"/>
  <c r="F280" i="2"/>
  <c r="E280" i="2"/>
  <c r="D280" i="2"/>
  <c r="C280" i="2"/>
  <c r="B280" i="2"/>
  <c r="G279" i="2"/>
  <c r="F279" i="2"/>
  <c r="E279" i="2"/>
  <c r="D279" i="2"/>
  <c r="C279" i="2"/>
  <c r="B279" i="2"/>
  <c r="G278" i="2"/>
  <c r="F278" i="2"/>
  <c r="E278" i="2"/>
  <c r="D278" i="2"/>
  <c r="C278" i="2"/>
  <c r="B278" i="2"/>
  <c r="G277" i="2"/>
  <c r="F277" i="2"/>
  <c r="E277" i="2"/>
  <c r="D277" i="2"/>
  <c r="C277" i="2"/>
  <c r="B277" i="2"/>
  <c r="G276" i="2"/>
  <c r="F276" i="2"/>
  <c r="E276" i="2"/>
  <c r="D276" i="2"/>
  <c r="C276" i="2"/>
  <c r="B276" i="2"/>
  <c r="G275" i="2"/>
  <c r="F275" i="2"/>
  <c r="E275" i="2"/>
  <c r="D275" i="2"/>
  <c r="C275" i="2"/>
  <c r="B275" i="2"/>
  <c r="G274" i="2"/>
  <c r="F274" i="2"/>
  <c r="E274" i="2"/>
  <c r="D274" i="2"/>
  <c r="C274" i="2"/>
  <c r="B274" i="2"/>
  <c r="G273" i="2"/>
  <c r="F273" i="2"/>
  <c r="E273" i="2"/>
  <c r="D273" i="2"/>
  <c r="C273" i="2"/>
  <c r="B273" i="2"/>
  <c r="G272" i="2"/>
  <c r="F272" i="2"/>
  <c r="E272" i="2"/>
  <c r="D272" i="2"/>
  <c r="C272" i="2"/>
  <c r="B272" i="2"/>
  <c r="G271" i="2"/>
  <c r="F271" i="2"/>
  <c r="E271" i="2"/>
  <c r="D271" i="2"/>
  <c r="C271" i="2"/>
  <c r="B271" i="2"/>
  <c r="G270" i="2"/>
  <c r="F270" i="2"/>
  <c r="E270" i="2"/>
  <c r="D270" i="2"/>
  <c r="C270" i="2"/>
  <c r="B270" i="2"/>
  <c r="G269" i="2"/>
  <c r="F269" i="2"/>
  <c r="E269" i="2"/>
  <c r="D269" i="2"/>
  <c r="C269" i="2"/>
  <c r="B269" i="2"/>
  <c r="G268" i="2"/>
  <c r="F268" i="2"/>
  <c r="E268" i="2"/>
  <c r="D268" i="2"/>
  <c r="C268" i="2"/>
  <c r="B268" i="2"/>
  <c r="G267" i="2"/>
  <c r="F267" i="2"/>
  <c r="E267" i="2"/>
  <c r="D267" i="2"/>
  <c r="C267" i="2"/>
  <c r="B267" i="2"/>
  <c r="G266" i="2"/>
  <c r="F266" i="2"/>
  <c r="E266" i="2"/>
  <c r="D266" i="2"/>
  <c r="C266" i="2"/>
  <c r="B266" i="2"/>
  <c r="G265" i="2"/>
  <c r="F265" i="2"/>
  <c r="E265" i="2"/>
  <c r="D265" i="2"/>
  <c r="C265" i="2"/>
  <c r="B265" i="2"/>
  <c r="G264" i="2"/>
  <c r="F264" i="2"/>
  <c r="E264" i="2"/>
  <c r="D264" i="2"/>
  <c r="C264" i="2"/>
  <c r="B264" i="2"/>
  <c r="G263" i="2"/>
  <c r="F263" i="2"/>
  <c r="E263" i="2"/>
  <c r="D263" i="2"/>
  <c r="C263" i="2"/>
  <c r="B263" i="2"/>
  <c r="G262" i="2"/>
  <c r="F262" i="2"/>
  <c r="E262" i="2"/>
  <c r="D262" i="2"/>
  <c r="C262" i="2"/>
  <c r="B262" i="2"/>
  <c r="G261" i="2"/>
  <c r="F261" i="2"/>
  <c r="E261" i="2"/>
  <c r="D261" i="2"/>
  <c r="C261" i="2"/>
  <c r="B261" i="2"/>
  <c r="G260" i="2"/>
  <c r="F260" i="2"/>
  <c r="E260" i="2"/>
  <c r="D260" i="2"/>
  <c r="C260" i="2"/>
  <c r="B260" i="2"/>
  <c r="G259" i="2"/>
  <c r="F259" i="2"/>
  <c r="E259" i="2"/>
  <c r="D259" i="2"/>
  <c r="C259" i="2"/>
  <c r="B259" i="2"/>
  <c r="G258" i="2"/>
  <c r="F258" i="2"/>
  <c r="E258" i="2"/>
  <c r="D258" i="2"/>
  <c r="C258" i="2"/>
  <c r="B258" i="2"/>
  <c r="G257" i="2"/>
  <c r="F257" i="2"/>
  <c r="E257" i="2"/>
  <c r="D257" i="2"/>
  <c r="C257" i="2"/>
  <c r="B257" i="2"/>
  <c r="G256" i="2"/>
  <c r="F256" i="2"/>
  <c r="E256" i="2"/>
  <c r="D256" i="2"/>
  <c r="C256" i="2"/>
  <c r="B256" i="2"/>
  <c r="G255" i="2"/>
  <c r="F255" i="2"/>
  <c r="E255" i="2"/>
  <c r="D255" i="2"/>
  <c r="C255" i="2"/>
  <c r="B255" i="2"/>
  <c r="G254" i="2"/>
  <c r="F254" i="2"/>
  <c r="E254" i="2"/>
  <c r="D254" i="2"/>
  <c r="C254" i="2"/>
  <c r="B254" i="2"/>
  <c r="G253" i="2"/>
  <c r="F253" i="2"/>
  <c r="E253" i="2"/>
  <c r="D253" i="2"/>
  <c r="C253" i="2"/>
  <c r="B253" i="2"/>
  <c r="G252" i="2"/>
  <c r="F252" i="2"/>
  <c r="E252" i="2"/>
  <c r="D252" i="2"/>
  <c r="C252" i="2"/>
  <c r="B252" i="2"/>
  <c r="G251" i="2"/>
  <c r="F251" i="2"/>
  <c r="E251" i="2"/>
  <c r="D251" i="2"/>
  <c r="C251" i="2"/>
  <c r="B251" i="2"/>
  <c r="G250" i="2"/>
  <c r="F250" i="2"/>
  <c r="E250" i="2"/>
  <c r="D250" i="2"/>
  <c r="C250" i="2"/>
  <c r="B250" i="2"/>
  <c r="G249" i="2"/>
  <c r="F249" i="2"/>
  <c r="E249" i="2"/>
  <c r="D249" i="2"/>
  <c r="C249" i="2"/>
  <c r="B249" i="2"/>
  <c r="G248" i="2"/>
  <c r="F248" i="2"/>
  <c r="E248" i="2"/>
  <c r="D248" i="2"/>
  <c r="C248" i="2"/>
  <c r="B248" i="2"/>
  <c r="G247" i="2"/>
  <c r="F247" i="2"/>
  <c r="E247" i="2"/>
  <c r="D247" i="2"/>
  <c r="C247" i="2"/>
  <c r="B247" i="2"/>
  <c r="G246" i="2"/>
  <c r="F246" i="2"/>
  <c r="E246" i="2"/>
  <c r="D246" i="2"/>
  <c r="C246" i="2"/>
  <c r="B246" i="2"/>
  <c r="G245" i="2"/>
  <c r="F245" i="2"/>
  <c r="E245" i="2"/>
  <c r="D245" i="2"/>
  <c r="C245" i="2"/>
  <c r="B245" i="2"/>
  <c r="G244" i="2"/>
  <c r="F244" i="2"/>
  <c r="E244" i="2"/>
  <c r="D244" i="2"/>
  <c r="C244" i="2"/>
  <c r="B244" i="2"/>
  <c r="G243" i="2"/>
  <c r="F243" i="2"/>
  <c r="E243" i="2"/>
  <c r="D243" i="2"/>
  <c r="C243" i="2"/>
  <c r="B243" i="2"/>
  <c r="G242" i="2"/>
  <c r="F242" i="2"/>
  <c r="E242" i="2"/>
  <c r="D242" i="2"/>
  <c r="C242" i="2"/>
  <c r="B242" i="2"/>
  <c r="G241" i="2"/>
  <c r="F241" i="2"/>
  <c r="E241" i="2"/>
  <c r="D241" i="2"/>
  <c r="C241" i="2"/>
  <c r="B241" i="2"/>
  <c r="G240" i="2"/>
  <c r="F240" i="2"/>
  <c r="E240" i="2"/>
  <c r="D240" i="2"/>
  <c r="C240" i="2"/>
  <c r="B240" i="2"/>
  <c r="G239" i="2"/>
  <c r="F239" i="2"/>
  <c r="E239" i="2"/>
  <c r="D239" i="2"/>
  <c r="C239" i="2"/>
  <c r="B239" i="2"/>
  <c r="G238" i="2"/>
  <c r="F238" i="2"/>
  <c r="E238" i="2"/>
  <c r="D238" i="2"/>
  <c r="C238" i="2"/>
  <c r="B238" i="2"/>
  <c r="G237" i="2"/>
  <c r="F237" i="2"/>
  <c r="E237" i="2"/>
  <c r="D237" i="2"/>
  <c r="C237" i="2"/>
  <c r="B237" i="2"/>
  <c r="G236" i="2"/>
  <c r="F236" i="2"/>
  <c r="E236" i="2"/>
  <c r="D236" i="2"/>
  <c r="C236" i="2"/>
  <c r="B236" i="2"/>
  <c r="G235" i="2"/>
  <c r="F235" i="2"/>
  <c r="E235" i="2"/>
  <c r="D235" i="2"/>
  <c r="C235" i="2"/>
  <c r="B235" i="2"/>
  <c r="G234" i="2"/>
  <c r="F234" i="2"/>
  <c r="F437" i="2" s="1"/>
  <c r="E234" i="2"/>
  <c r="E437" i="2" s="1"/>
  <c r="D234" i="2"/>
  <c r="C234" i="2"/>
  <c r="B234" i="2"/>
  <c r="G233" i="2"/>
  <c r="F233" i="2"/>
  <c r="F436" i="2" s="1"/>
  <c r="E233" i="2"/>
  <c r="D233" i="2"/>
  <c r="C233" i="2"/>
  <c r="B233" i="2"/>
  <c r="G232" i="2"/>
  <c r="F232" i="2"/>
  <c r="F435" i="2" s="1"/>
  <c r="E232" i="2"/>
  <c r="E435" i="2" s="1"/>
  <c r="D232" i="2"/>
  <c r="C232" i="2"/>
  <c r="B232" i="2"/>
  <c r="G231" i="2"/>
  <c r="F231" i="2"/>
  <c r="E231" i="2"/>
  <c r="D231" i="2"/>
  <c r="C231" i="2"/>
  <c r="B231" i="2"/>
  <c r="G230" i="2"/>
  <c r="F230" i="2"/>
  <c r="E230" i="2"/>
  <c r="D230" i="2"/>
  <c r="C230" i="2"/>
  <c r="B230" i="2"/>
  <c r="G229" i="2"/>
  <c r="F229" i="2"/>
  <c r="E229" i="2"/>
  <c r="D229" i="2"/>
  <c r="C229" i="2"/>
  <c r="B229" i="2"/>
  <c r="G228" i="2"/>
  <c r="F228" i="2"/>
  <c r="E228" i="2"/>
  <c r="D228" i="2"/>
  <c r="C228" i="2"/>
  <c r="B228" i="2"/>
  <c r="G227" i="2"/>
  <c r="F227" i="2"/>
  <c r="E227" i="2"/>
  <c r="D227" i="2"/>
  <c r="C227" i="2"/>
  <c r="B227" i="2"/>
  <c r="G226" i="2"/>
  <c r="F226" i="2"/>
  <c r="E226" i="2"/>
  <c r="D226" i="2"/>
  <c r="C226" i="2"/>
  <c r="B226" i="2"/>
  <c r="G225" i="2"/>
  <c r="F225" i="2"/>
  <c r="E225" i="2"/>
  <c r="D225" i="2"/>
  <c r="C225" i="2"/>
  <c r="B225" i="2"/>
  <c r="G224" i="2"/>
  <c r="F224" i="2"/>
  <c r="E224" i="2"/>
  <c r="D224" i="2"/>
  <c r="C224" i="2"/>
  <c r="B224" i="2"/>
  <c r="G223" i="2"/>
  <c r="F223" i="2"/>
  <c r="E223" i="2"/>
  <c r="D223" i="2"/>
  <c r="C223" i="2"/>
  <c r="B223" i="2"/>
  <c r="G222" i="2"/>
  <c r="F222" i="2"/>
  <c r="E222" i="2"/>
  <c r="D222" i="2"/>
  <c r="C222" i="2"/>
  <c r="B222" i="2"/>
  <c r="G221" i="2"/>
  <c r="F221" i="2"/>
  <c r="E221" i="2"/>
  <c r="D221" i="2"/>
  <c r="C221" i="2"/>
  <c r="B221" i="2"/>
  <c r="G220" i="2"/>
  <c r="F220" i="2"/>
  <c r="E220" i="2"/>
  <c r="D220" i="2"/>
  <c r="C220" i="2"/>
  <c r="B220" i="2"/>
  <c r="G219" i="2"/>
  <c r="F219" i="2"/>
  <c r="E219" i="2"/>
  <c r="D219" i="2"/>
  <c r="C219" i="2"/>
  <c r="B219" i="2"/>
  <c r="G218" i="2"/>
  <c r="F218" i="2"/>
  <c r="E218" i="2"/>
  <c r="D218" i="2"/>
  <c r="C218" i="2"/>
  <c r="B218" i="2"/>
  <c r="G217" i="2"/>
  <c r="F217" i="2"/>
  <c r="E217" i="2"/>
  <c r="D217" i="2"/>
  <c r="C217" i="2"/>
  <c r="B217" i="2"/>
  <c r="G216" i="2"/>
  <c r="F216" i="2"/>
  <c r="E216" i="2"/>
  <c r="D216" i="2"/>
  <c r="C216" i="2"/>
  <c r="B216" i="2"/>
  <c r="G215" i="2"/>
  <c r="F215" i="2"/>
  <c r="E215" i="2"/>
  <c r="D215" i="2"/>
  <c r="C215" i="2"/>
  <c r="B215" i="2"/>
  <c r="G214" i="2"/>
  <c r="F214" i="2"/>
  <c r="E214" i="2"/>
  <c r="D214" i="2"/>
  <c r="C214" i="2"/>
  <c r="B214" i="2"/>
  <c r="G213" i="2"/>
  <c r="F213" i="2"/>
  <c r="E213" i="2"/>
  <c r="D213" i="2"/>
  <c r="C213" i="2"/>
  <c r="B213" i="2"/>
  <c r="G212" i="2"/>
  <c r="F212" i="2"/>
  <c r="E212" i="2"/>
  <c r="D212" i="2"/>
  <c r="C212" i="2"/>
  <c r="B212" i="2"/>
  <c r="G211" i="2"/>
  <c r="F211" i="2"/>
  <c r="E211" i="2"/>
  <c r="D211" i="2"/>
  <c r="C211" i="2"/>
  <c r="B211" i="2"/>
  <c r="G210" i="2"/>
  <c r="F210" i="2"/>
  <c r="E210" i="2"/>
  <c r="D210" i="2"/>
  <c r="C210" i="2"/>
  <c r="B210" i="2"/>
  <c r="G209" i="2"/>
  <c r="F209" i="2"/>
  <c r="E209" i="2"/>
  <c r="D209" i="2"/>
  <c r="C209" i="2"/>
  <c r="B209" i="2"/>
  <c r="G208" i="2"/>
  <c r="F208" i="2"/>
  <c r="E208" i="2"/>
  <c r="D208" i="2"/>
  <c r="C208" i="2"/>
  <c r="B208" i="2"/>
  <c r="G207" i="2"/>
  <c r="F207" i="2"/>
  <c r="E207" i="2"/>
  <c r="D207" i="2"/>
  <c r="C207" i="2"/>
  <c r="B207" i="2"/>
  <c r="G206" i="2"/>
  <c r="F206" i="2"/>
  <c r="E206" i="2"/>
  <c r="D206" i="2"/>
  <c r="C206" i="2"/>
  <c r="B206" i="2"/>
  <c r="G205" i="2"/>
  <c r="F205" i="2"/>
  <c r="E205" i="2"/>
  <c r="D205" i="2"/>
  <c r="C205" i="2"/>
  <c r="B205" i="2"/>
  <c r="G204" i="2"/>
  <c r="F204" i="2"/>
  <c r="E204" i="2"/>
  <c r="D204" i="2"/>
  <c r="C204" i="2"/>
  <c r="B204" i="2"/>
  <c r="G203" i="2"/>
  <c r="F203" i="2"/>
  <c r="E203" i="2"/>
  <c r="D203" i="2"/>
  <c r="C203" i="2"/>
  <c r="B203" i="2"/>
  <c r="G202" i="2"/>
  <c r="F202" i="2"/>
  <c r="E202" i="2"/>
  <c r="D202" i="2"/>
  <c r="C202" i="2"/>
  <c r="B202" i="2"/>
  <c r="G201" i="2"/>
  <c r="F201" i="2"/>
  <c r="E201" i="2"/>
  <c r="D201" i="2"/>
  <c r="C201" i="2"/>
  <c r="B201" i="2"/>
  <c r="G200" i="2"/>
  <c r="F200" i="2"/>
  <c r="E200" i="2"/>
  <c r="D200" i="2"/>
  <c r="C200" i="2"/>
  <c r="B200" i="2"/>
  <c r="G199" i="2"/>
  <c r="F199" i="2"/>
  <c r="E199" i="2"/>
  <c r="D199" i="2"/>
  <c r="C199" i="2"/>
  <c r="B199" i="2"/>
  <c r="G198" i="2"/>
  <c r="F198" i="2"/>
  <c r="E198" i="2"/>
  <c r="D198" i="2"/>
  <c r="C198" i="2"/>
  <c r="B198" i="2"/>
  <c r="G197" i="2"/>
  <c r="F197" i="2"/>
  <c r="E197" i="2"/>
  <c r="D197" i="2"/>
  <c r="C197" i="2"/>
  <c r="B197" i="2"/>
  <c r="G196" i="2"/>
  <c r="F196" i="2"/>
  <c r="E196" i="2"/>
  <c r="D196" i="2"/>
  <c r="C196" i="2"/>
  <c r="B196" i="2"/>
  <c r="G195" i="2"/>
  <c r="F195" i="2"/>
  <c r="E195" i="2"/>
  <c r="D195" i="2"/>
  <c r="C195" i="2"/>
  <c r="B195" i="2"/>
  <c r="G194" i="2"/>
  <c r="F194" i="2"/>
  <c r="E194" i="2"/>
  <c r="D194" i="2"/>
  <c r="C194" i="2"/>
  <c r="B194" i="2"/>
  <c r="G193" i="2"/>
  <c r="F193" i="2"/>
  <c r="E193" i="2"/>
  <c r="D193" i="2"/>
  <c r="C193" i="2"/>
  <c r="B193" i="2"/>
  <c r="G192" i="2"/>
  <c r="F192" i="2"/>
  <c r="E192" i="2"/>
  <c r="D192" i="2"/>
  <c r="C192" i="2"/>
  <c r="B192" i="2"/>
  <c r="G191" i="2"/>
  <c r="F191" i="2"/>
  <c r="E191" i="2"/>
  <c r="D191" i="2"/>
  <c r="C191" i="2"/>
  <c r="B191" i="2"/>
  <c r="G190" i="2"/>
  <c r="F190" i="2"/>
  <c r="E190" i="2"/>
  <c r="D190" i="2"/>
  <c r="C190" i="2"/>
  <c r="B190" i="2"/>
  <c r="G189" i="2"/>
  <c r="F189" i="2"/>
  <c r="E189" i="2"/>
  <c r="D189" i="2"/>
  <c r="C189" i="2"/>
  <c r="B189" i="2"/>
  <c r="G188" i="2"/>
  <c r="F188" i="2"/>
  <c r="E188" i="2"/>
  <c r="D188" i="2"/>
  <c r="C188" i="2"/>
  <c r="B188" i="2"/>
  <c r="G187" i="2"/>
  <c r="F187" i="2"/>
  <c r="E187" i="2"/>
  <c r="D187" i="2"/>
  <c r="C187" i="2"/>
  <c r="B187" i="2"/>
  <c r="K186" i="2"/>
  <c r="G186" i="2"/>
  <c r="F186" i="2"/>
  <c r="E186" i="2"/>
  <c r="D186" i="2"/>
  <c r="B186" i="2"/>
  <c r="K185" i="2"/>
  <c r="G185" i="2"/>
  <c r="F185" i="2"/>
  <c r="E185" i="2"/>
  <c r="D185" i="2"/>
  <c r="B185" i="2"/>
  <c r="K184" i="2"/>
  <c r="G184" i="2"/>
  <c r="F184" i="2"/>
  <c r="E184" i="2"/>
  <c r="D184" i="2"/>
  <c r="B184" i="2"/>
  <c r="K183" i="2"/>
  <c r="G183" i="2"/>
  <c r="F183" i="2"/>
  <c r="E183" i="2"/>
  <c r="D183" i="2"/>
  <c r="B183" i="2"/>
  <c r="K182" i="2"/>
  <c r="G182" i="2"/>
  <c r="F182" i="2"/>
  <c r="E182" i="2"/>
  <c r="D182" i="2"/>
  <c r="B182" i="2"/>
  <c r="K181" i="2"/>
  <c r="G181" i="2"/>
  <c r="F181" i="2"/>
  <c r="E181" i="2"/>
  <c r="D181" i="2"/>
  <c r="B181" i="2"/>
  <c r="K180" i="2"/>
  <c r="G180" i="2"/>
  <c r="F180" i="2"/>
  <c r="E180" i="2"/>
  <c r="D180" i="2"/>
  <c r="B180" i="2"/>
  <c r="K179" i="2"/>
  <c r="G179" i="2"/>
  <c r="F179" i="2"/>
  <c r="E179" i="2"/>
  <c r="D179" i="2"/>
  <c r="B179" i="2"/>
  <c r="K178" i="2"/>
  <c r="G178" i="2"/>
  <c r="F178" i="2"/>
  <c r="E178" i="2"/>
  <c r="D178" i="2"/>
  <c r="B178" i="2"/>
  <c r="K177" i="2"/>
  <c r="G177" i="2"/>
  <c r="F177" i="2"/>
  <c r="E177" i="2"/>
  <c r="D177" i="2"/>
  <c r="B177" i="2"/>
  <c r="K176" i="2"/>
  <c r="G176" i="2"/>
  <c r="F176" i="2"/>
  <c r="E176" i="2"/>
  <c r="D176" i="2"/>
  <c r="B176" i="2"/>
  <c r="K175" i="2"/>
  <c r="G175" i="2"/>
  <c r="F175" i="2"/>
  <c r="E175" i="2"/>
  <c r="D175" i="2"/>
  <c r="B175" i="2"/>
  <c r="K174" i="2"/>
  <c r="G174" i="2"/>
  <c r="F174" i="2"/>
  <c r="E174" i="2"/>
  <c r="D174" i="2"/>
  <c r="B174" i="2"/>
  <c r="K173" i="2"/>
  <c r="G173" i="2"/>
  <c r="F173" i="2"/>
  <c r="E173" i="2"/>
  <c r="D173" i="2"/>
  <c r="B173" i="2"/>
  <c r="K172" i="2"/>
  <c r="G172" i="2"/>
  <c r="F172" i="2"/>
  <c r="E172" i="2"/>
  <c r="D172" i="2"/>
  <c r="B172" i="2"/>
  <c r="G171" i="2"/>
  <c r="F171" i="2"/>
  <c r="E171" i="2"/>
  <c r="D171" i="2"/>
  <c r="C171" i="2"/>
  <c r="B171" i="2"/>
  <c r="G170" i="2"/>
  <c r="F170" i="2"/>
  <c r="E170" i="2"/>
  <c r="D170" i="2"/>
  <c r="C170" i="2"/>
  <c r="B170" i="2"/>
  <c r="G169" i="2"/>
  <c r="F169" i="2"/>
  <c r="E169" i="2"/>
  <c r="D169" i="2"/>
  <c r="C169" i="2"/>
  <c r="B169" i="2"/>
  <c r="G168" i="2"/>
  <c r="F168" i="2"/>
  <c r="E168" i="2"/>
  <c r="D168" i="2"/>
  <c r="C168" i="2"/>
  <c r="B168" i="2"/>
  <c r="G167" i="2"/>
  <c r="F167" i="2"/>
  <c r="E167" i="2"/>
  <c r="D167" i="2"/>
  <c r="C167" i="2"/>
  <c r="B167" i="2"/>
  <c r="G166" i="2"/>
  <c r="F166" i="2"/>
  <c r="E166" i="2"/>
  <c r="D166" i="2"/>
  <c r="C166" i="2"/>
  <c r="B166" i="2"/>
  <c r="G165" i="2"/>
  <c r="F165" i="2"/>
  <c r="E165" i="2"/>
  <c r="D165" i="2"/>
  <c r="C165" i="2"/>
  <c r="B165" i="2"/>
  <c r="G164" i="2"/>
  <c r="F164" i="2"/>
  <c r="E164" i="2"/>
  <c r="D164" i="2"/>
  <c r="C164" i="2"/>
  <c r="B164" i="2"/>
  <c r="G163" i="2"/>
  <c r="F163" i="2"/>
  <c r="E163" i="2"/>
  <c r="D163" i="2"/>
  <c r="C163" i="2"/>
  <c r="B163" i="2"/>
  <c r="G162" i="2"/>
  <c r="F162" i="2"/>
  <c r="E162" i="2"/>
  <c r="D162" i="2"/>
  <c r="C162" i="2"/>
  <c r="B162" i="2"/>
  <c r="G161" i="2"/>
  <c r="F161" i="2"/>
  <c r="E161" i="2"/>
  <c r="D161" i="2"/>
  <c r="C161" i="2"/>
  <c r="B161" i="2"/>
  <c r="G160" i="2"/>
  <c r="F160" i="2"/>
  <c r="E160" i="2"/>
  <c r="D160" i="2"/>
  <c r="C160" i="2"/>
  <c r="B160" i="2"/>
  <c r="G159" i="2"/>
  <c r="F159" i="2"/>
  <c r="E159" i="2"/>
  <c r="D159" i="2"/>
  <c r="C159" i="2"/>
  <c r="B159" i="2"/>
  <c r="G158" i="2"/>
  <c r="F158" i="2"/>
  <c r="E158" i="2"/>
  <c r="D158" i="2"/>
  <c r="C158" i="2"/>
  <c r="B158" i="2"/>
  <c r="G157" i="2"/>
  <c r="F157" i="2"/>
  <c r="E157" i="2"/>
  <c r="D157" i="2"/>
  <c r="C157" i="2"/>
  <c r="B157" i="2"/>
  <c r="G156" i="2"/>
  <c r="F156" i="2"/>
  <c r="E156" i="2"/>
  <c r="D156" i="2"/>
  <c r="C156" i="2"/>
  <c r="B156" i="2"/>
  <c r="G155" i="2"/>
  <c r="F155" i="2"/>
  <c r="E155" i="2"/>
  <c r="D155" i="2"/>
  <c r="C155" i="2"/>
  <c r="B155" i="2"/>
  <c r="G154" i="2"/>
  <c r="F154" i="2"/>
  <c r="E154" i="2"/>
  <c r="D154" i="2"/>
  <c r="C154" i="2"/>
  <c r="B154" i="2"/>
  <c r="G153" i="2"/>
  <c r="F153" i="2"/>
  <c r="E153" i="2"/>
  <c r="D153" i="2"/>
  <c r="C153" i="2"/>
  <c r="B153" i="2"/>
  <c r="G152" i="2"/>
  <c r="F152" i="2"/>
  <c r="E152" i="2"/>
  <c r="D152" i="2"/>
  <c r="C152" i="2"/>
  <c r="B152" i="2"/>
  <c r="G151" i="2"/>
  <c r="F151" i="2"/>
  <c r="E151" i="2"/>
  <c r="D151" i="2"/>
  <c r="C151" i="2"/>
  <c r="B151" i="2"/>
  <c r="G150" i="2"/>
  <c r="F150" i="2"/>
  <c r="E150" i="2"/>
  <c r="D150" i="2"/>
  <c r="C150" i="2"/>
  <c r="B150" i="2"/>
  <c r="G149" i="2"/>
  <c r="F149" i="2"/>
  <c r="E149" i="2"/>
  <c r="D149" i="2"/>
  <c r="C149" i="2"/>
  <c r="B149" i="2"/>
  <c r="G148" i="2"/>
  <c r="F148" i="2"/>
  <c r="E148" i="2"/>
  <c r="D148" i="2"/>
  <c r="C148" i="2"/>
  <c r="B148" i="2"/>
  <c r="G147" i="2"/>
  <c r="F147" i="2"/>
  <c r="E147" i="2"/>
  <c r="D147" i="2"/>
  <c r="C147" i="2"/>
  <c r="B147" i="2"/>
  <c r="G146" i="2"/>
  <c r="F146" i="2"/>
  <c r="E146" i="2"/>
  <c r="D146" i="2"/>
  <c r="C146" i="2"/>
  <c r="B146" i="2"/>
  <c r="G145" i="2"/>
  <c r="F145" i="2"/>
  <c r="E145" i="2"/>
  <c r="D145" i="2"/>
  <c r="C145" i="2"/>
  <c r="B145" i="2"/>
  <c r="G144" i="2"/>
  <c r="F144" i="2"/>
  <c r="E144" i="2"/>
  <c r="D144" i="2"/>
  <c r="C144" i="2"/>
  <c r="B144" i="2"/>
  <c r="G143" i="2"/>
  <c r="F143" i="2"/>
  <c r="E143" i="2"/>
  <c r="D143" i="2"/>
  <c r="C143" i="2"/>
  <c r="B143" i="2"/>
  <c r="G142" i="2"/>
  <c r="F142" i="2"/>
  <c r="E142" i="2"/>
  <c r="D142" i="2"/>
  <c r="C142" i="2"/>
  <c r="B142" i="2"/>
  <c r="G141" i="2"/>
  <c r="F141" i="2"/>
  <c r="E141" i="2"/>
  <c r="D141" i="2"/>
  <c r="C141" i="2"/>
  <c r="B141" i="2"/>
  <c r="G140" i="2"/>
  <c r="F140" i="2"/>
  <c r="E140" i="2"/>
  <c r="D140" i="2"/>
  <c r="C140" i="2"/>
  <c r="B140" i="2"/>
  <c r="G139" i="2"/>
  <c r="F139" i="2"/>
  <c r="E139" i="2"/>
  <c r="D139" i="2"/>
  <c r="C139" i="2"/>
  <c r="B139" i="2"/>
  <c r="G138" i="2"/>
  <c r="F138" i="2"/>
  <c r="E138" i="2"/>
  <c r="D138" i="2"/>
  <c r="C138" i="2"/>
  <c r="B138" i="2"/>
  <c r="G137" i="2"/>
  <c r="F137" i="2"/>
  <c r="E137" i="2"/>
  <c r="D137" i="2"/>
  <c r="C137" i="2"/>
  <c r="B137" i="2"/>
  <c r="G136" i="2"/>
  <c r="F136" i="2"/>
  <c r="E136" i="2"/>
  <c r="D136" i="2"/>
  <c r="C136" i="2"/>
  <c r="B136" i="2"/>
  <c r="G135" i="2"/>
  <c r="F135" i="2"/>
  <c r="E135" i="2"/>
  <c r="D135" i="2"/>
  <c r="C135" i="2"/>
  <c r="B135" i="2"/>
  <c r="G134" i="2"/>
  <c r="F134" i="2"/>
  <c r="E134" i="2"/>
  <c r="D134" i="2"/>
  <c r="C134" i="2"/>
  <c r="B134" i="2"/>
  <c r="G133" i="2"/>
  <c r="F133" i="2"/>
  <c r="E133" i="2"/>
  <c r="D133" i="2"/>
  <c r="C133" i="2"/>
  <c r="B133" i="2"/>
  <c r="G132" i="2"/>
  <c r="F132" i="2"/>
  <c r="E132" i="2"/>
  <c r="D132" i="2"/>
  <c r="C132" i="2"/>
  <c r="B132" i="2"/>
  <c r="G131" i="2"/>
  <c r="F131" i="2"/>
  <c r="E131" i="2"/>
  <c r="D131" i="2"/>
  <c r="C131" i="2"/>
  <c r="B131" i="2"/>
  <c r="G130" i="2"/>
  <c r="F130" i="2"/>
  <c r="E130" i="2"/>
  <c r="D130" i="2"/>
  <c r="C130" i="2"/>
  <c r="B130" i="2"/>
  <c r="G129" i="2"/>
  <c r="F129" i="2"/>
  <c r="E129" i="2"/>
  <c r="D129" i="2"/>
  <c r="C129" i="2"/>
  <c r="B129" i="2"/>
  <c r="G128" i="2"/>
  <c r="F128" i="2"/>
  <c r="E128" i="2"/>
  <c r="D128" i="2"/>
  <c r="C128" i="2"/>
  <c r="B128" i="2"/>
  <c r="G127" i="2"/>
  <c r="F127" i="2"/>
  <c r="E127" i="2"/>
  <c r="D127" i="2"/>
  <c r="C127" i="2"/>
  <c r="B127" i="2"/>
  <c r="G126" i="2"/>
  <c r="F126" i="2"/>
  <c r="E126" i="2"/>
  <c r="D126" i="2"/>
  <c r="C126" i="2"/>
  <c r="B126" i="2"/>
  <c r="G125" i="2"/>
  <c r="F125" i="2"/>
  <c r="E125" i="2"/>
  <c r="D125" i="2"/>
  <c r="C125" i="2"/>
  <c r="B125" i="2"/>
  <c r="G124" i="2"/>
  <c r="F124" i="2"/>
  <c r="E124" i="2"/>
  <c r="D124" i="2"/>
  <c r="C124" i="2"/>
  <c r="B124" i="2"/>
  <c r="G123" i="2"/>
  <c r="F123" i="2"/>
  <c r="E123" i="2"/>
  <c r="D123" i="2"/>
  <c r="C123" i="2"/>
  <c r="B123" i="2"/>
  <c r="G122" i="2"/>
  <c r="F122" i="2"/>
  <c r="E122" i="2"/>
  <c r="D122" i="2"/>
  <c r="C122" i="2"/>
  <c r="B122" i="2"/>
  <c r="G121" i="2"/>
  <c r="F121" i="2"/>
  <c r="E121" i="2"/>
  <c r="D121" i="2"/>
  <c r="C121" i="2"/>
  <c r="B121" i="2"/>
  <c r="G120" i="2"/>
  <c r="F120" i="2"/>
  <c r="E120" i="2"/>
  <c r="D120" i="2"/>
  <c r="C120" i="2"/>
  <c r="B120" i="2"/>
  <c r="G119" i="2"/>
  <c r="F119" i="2"/>
  <c r="E119" i="2"/>
  <c r="D119" i="2"/>
  <c r="C119" i="2"/>
  <c r="B119" i="2"/>
  <c r="G118" i="2"/>
  <c r="F118" i="2"/>
  <c r="E118" i="2"/>
  <c r="D118" i="2"/>
  <c r="C118" i="2"/>
  <c r="B118" i="2"/>
  <c r="G117" i="2"/>
  <c r="F117" i="2"/>
  <c r="E117" i="2"/>
  <c r="D117" i="2"/>
  <c r="C117" i="2"/>
  <c r="B117" i="2"/>
  <c r="G116" i="2"/>
  <c r="F116" i="2"/>
  <c r="E116" i="2"/>
  <c r="D116" i="2"/>
  <c r="C116" i="2"/>
  <c r="B116" i="2"/>
  <c r="G115" i="2"/>
  <c r="F115" i="2"/>
  <c r="E115" i="2"/>
  <c r="D115" i="2"/>
  <c r="C115" i="2"/>
  <c r="B115" i="2"/>
  <c r="G114" i="2"/>
  <c r="F114" i="2"/>
  <c r="E114" i="2"/>
  <c r="D114" i="2"/>
  <c r="C114" i="2"/>
  <c r="B114" i="2"/>
  <c r="G113" i="2"/>
  <c r="F113" i="2"/>
  <c r="E113" i="2"/>
  <c r="D113" i="2"/>
  <c r="C113" i="2"/>
  <c r="B113" i="2"/>
  <c r="G112" i="2"/>
  <c r="F112" i="2"/>
  <c r="E112" i="2"/>
  <c r="D112" i="2"/>
  <c r="C112" i="2"/>
  <c r="B112" i="2"/>
  <c r="G111" i="2"/>
  <c r="F111" i="2"/>
  <c r="E111" i="2"/>
  <c r="D111" i="2"/>
  <c r="C111" i="2"/>
  <c r="B111" i="2"/>
  <c r="G110" i="2"/>
  <c r="F110" i="2"/>
  <c r="E110" i="2"/>
  <c r="D110" i="2"/>
  <c r="C110" i="2"/>
  <c r="B110" i="2"/>
  <c r="G109" i="2"/>
  <c r="F109" i="2"/>
  <c r="E109" i="2"/>
  <c r="D109" i="2"/>
  <c r="C109" i="2"/>
  <c r="B109" i="2"/>
  <c r="G108" i="2"/>
  <c r="F108" i="2"/>
  <c r="E108" i="2"/>
  <c r="D108" i="2"/>
  <c r="C108" i="2"/>
  <c r="B108" i="2"/>
  <c r="G107" i="2"/>
  <c r="F107" i="2"/>
  <c r="E107" i="2"/>
  <c r="D107" i="2"/>
  <c r="C107" i="2"/>
  <c r="B107" i="2"/>
  <c r="G106" i="2"/>
  <c r="F106" i="2"/>
  <c r="E106" i="2"/>
  <c r="D106" i="2"/>
  <c r="C106" i="2"/>
  <c r="B106" i="2"/>
  <c r="G105" i="2"/>
  <c r="F105" i="2"/>
  <c r="E105" i="2"/>
  <c r="D105" i="2"/>
  <c r="C105" i="2"/>
  <c r="B105" i="2"/>
  <c r="G104" i="2"/>
  <c r="F104" i="2"/>
  <c r="E104" i="2"/>
  <c r="D104" i="2"/>
  <c r="C104" i="2"/>
  <c r="B104" i="2"/>
  <c r="G103" i="2"/>
  <c r="F103" i="2"/>
  <c r="E103" i="2"/>
  <c r="D103" i="2"/>
  <c r="C103" i="2"/>
  <c r="B103" i="2"/>
  <c r="G102" i="2"/>
  <c r="F102" i="2"/>
  <c r="E102" i="2"/>
  <c r="D102" i="2"/>
  <c r="C102" i="2"/>
  <c r="B102" i="2"/>
  <c r="G101" i="2"/>
  <c r="F101" i="2"/>
  <c r="E101" i="2"/>
  <c r="D101" i="2"/>
  <c r="C101" i="2"/>
  <c r="B101" i="2"/>
  <c r="G100" i="2"/>
  <c r="F100" i="2"/>
  <c r="E100" i="2"/>
  <c r="D100" i="2"/>
  <c r="C100" i="2"/>
  <c r="B100" i="2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N89" i="2"/>
  <c r="M89" i="2"/>
  <c r="G89" i="2"/>
  <c r="F89" i="2"/>
  <c r="E89" i="2"/>
  <c r="D89" i="2"/>
  <c r="C89" i="2"/>
  <c r="B89" i="2"/>
  <c r="N88" i="2"/>
  <c r="M88" i="2"/>
  <c r="G88" i="2"/>
  <c r="F88" i="2"/>
  <c r="E88" i="2"/>
  <c r="D88" i="2"/>
  <c r="C88" i="2"/>
  <c r="B88" i="2"/>
  <c r="N87" i="2"/>
  <c r="M87" i="2"/>
  <c r="G87" i="2"/>
  <c r="F87" i="2"/>
  <c r="E87" i="2"/>
  <c r="D87" i="2"/>
  <c r="C87" i="2"/>
  <c r="B87" i="2"/>
  <c r="N86" i="2"/>
  <c r="M86" i="2"/>
  <c r="G86" i="2"/>
  <c r="F86" i="2"/>
  <c r="E86" i="2"/>
  <c r="D86" i="2"/>
  <c r="C86" i="2"/>
  <c r="B86" i="2"/>
  <c r="N85" i="2"/>
  <c r="M85" i="2"/>
  <c r="G85" i="2"/>
  <c r="F85" i="2"/>
  <c r="E85" i="2"/>
  <c r="D85" i="2"/>
  <c r="C85" i="2"/>
  <c r="B85" i="2"/>
  <c r="N84" i="2"/>
  <c r="O84" i="2" s="1"/>
  <c r="M84" i="2"/>
  <c r="G84" i="2"/>
  <c r="F84" i="2"/>
  <c r="E84" i="2"/>
  <c r="D84" i="2"/>
  <c r="C84" i="2"/>
  <c r="B84" i="2"/>
  <c r="N83" i="2"/>
  <c r="O83" i="2" s="1"/>
  <c r="M83" i="2"/>
  <c r="G83" i="2"/>
  <c r="F83" i="2"/>
  <c r="E83" i="2"/>
  <c r="D83" i="2"/>
  <c r="C83" i="2"/>
  <c r="B83" i="2"/>
  <c r="N82" i="2"/>
  <c r="O82" i="2" s="1"/>
  <c r="M82" i="2"/>
  <c r="G82" i="2"/>
  <c r="F82" i="2"/>
  <c r="E82" i="2"/>
  <c r="D82" i="2"/>
  <c r="C82" i="2"/>
  <c r="B82" i="2"/>
  <c r="O81" i="2"/>
  <c r="N81" i="2"/>
  <c r="M81" i="2"/>
  <c r="G81" i="2"/>
  <c r="F81" i="2"/>
  <c r="E81" i="2"/>
  <c r="D81" i="2"/>
  <c r="C81" i="2"/>
  <c r="B81" i="2"/>
  <c r="N80" i="2"/>
  <c r="O80" i="2" s="1"/>
  <c r="M80" i="2"/>
  <c r="G80" i="2"/>
  <c r="F80" i="2"/>
  <c r="E80" i="2"/>
  <c r="D80" i="2"/>
  <c r="C80" i="2"/>
  <c r="B80" i="2"/>
  <c r="N79" i="2"/>
  <c r="O79" i="2" s="1"/>
  <c r="M79" i="2"/>
  <c r="G79" i="2"/>
  <c r="F79" i="2"/>
  <c r="E79" i="2"/>
  <c r="D79" i="2"/>
  <c r="C79" i="2"/>
  <c r="B79" i="2"/>
  <c r="N78" i="2"/>
  <c r="O78" i="2" s="1"/>
  <c r="M78" i="2"/>
  <c r="G78" i="2"/>
  <c r="F78" i="2"/>
  <c r="E78" i="2"/>
  <c r="D78" i="2"/>
  <c r="C78" i="2"/>
  <c r="B78" i="2"/>
  <c r="O77" i="2"/>
  <c r="N77" i="2"/>
  <c r="M77" i="2"/>
  <c r="G77" i="2"/>
  <c r="F77" i="2"/>
  <c r="E77" i="2"/>
  <c r="D77" i="2"/>
  <c r="C77" i="2"/>
  <c r="B77" i="2"/>
  <c r="N76" i="2"/>
  <c r="O76" i="2" s="1"/>
  <c r="M76" i="2"/>
  <c r="G76" i="2"/>
  <c r="F76" i="2"/>
  <c r="E76" i="2"/>
  <c r="D76" i="2"/>
  <c r="C76" i="2"/>
  <c r="B76" i="2"/>
  <c r="N75" i="2"/>
  <c r="O75" i="2" s="1"/>
  <c r="M75" i="2"/>
  <c r="G75" i="2"/>
  <c r="F75" i="2"/>
  <c r="E75" i="2"/>
  <c r="D75" i="2"/>
  <c r="C75" i="2"/>
  <c r="B75" i="2"/>
  <c r="N74" i="2"/>
  <c r="O74" i="2" s="1"/>
  <c r="M74" i="2"/>
  <c r="G74" i="2"/>
  <c r="F74" i="2"/>
  <c r="E74" i="2"/>
  <c r="D74" i="2"/>
  <c r="C74" i="2"/>
  <c r="B74" i="2"/>
  <c r="O73" i="2"/>
  <c r="N73" i="2"/>
  <c r="M73" i="2"/>
  <c r="G73" i="2"/>
  <c r="F73" i="2"/>
  <c r="E73" i="2"/>
  <c r="D73" i="2"/>
  <c r="C73" i="2"/>
  <c r="B73" i="2"/>
  <c r="N72" i="2"/>
  <c r="O72" i="2" s="1"/>
  <c r="M72" i="2"/>
  <c r="G72" i="2"/>
  <c r="F72" i="2"/>
  <c r="E72" i="2"/>
  <c r="D72" i="2"/>
  <c r="C72" i="2"/>
  <c r="B72" i="2"/>
  <c r="N71" i="2"/>
  <c r="O71" i="2" s="1"/>
  <c r="M71" i="2"/>
  <c r="G71" i="2"/>
  <c r="F71" i="2"/>
  <c r="E71" i="2"/>
  <c r="D71" i="2"/>
  <c r="C71" i="2"/>
  <c r="B71" i="2"/>
  <c r="N70" i="2"/>
  <c r="O70" i="2" s="1"/>
  <c r="M70" i="2"/>
  <c r="G70" i="2"/>
  <c r="F70" i="2"/>
  <c r="E70" i="2"/>
  <c r="D70" i="2"/>
  <c r="C70" i="2"/>
  <c r="B70" i="2"/>
  <c r="O69" i="2"/>
  <c r="N69" i="2"/>
  <c r="M69" i="2"/>
  <c r="G69" i="2"/>
  <c r="F69" i="2"/>
  <c r="E69" i="2"/>
  <c r="D69" i="2"/>
  <c r="C69" i="2"/>
  <c r="B69" i="2"/>
  <c r="O68" i="2"/>
  <c r="N68" i="2"/>
  <c r="M68" i="2"/>
  <c r="G68" i="2"/>
  <c r="F68" i="2"/>
  <c r="E68" i="2"/>
  <c r="D68" i="2"/>
  <c r="C68" i="2"/>
  <c r="B68" i="2"/>
  <c r="N67" i="2"/>
  <c r="O67" i="2" s="1"/>
  <c r="M67" i="2"/>
  <c r="G67" i="2"/>
  <c r="F67" i="2"/>
  <c r="E67" i="2"/>
  <c r="D67" i="2"/>
  <c r="C67" i="2"/>
  <c r="B67" i="2"/>
  <c r="N66" i="2"/>
  <c r="O66" i="2" s="1"/>
  <c r="M66" i="2"/>
  <c r="G66" i="2"/>
  <c r="F66" i="2"/>
  <c r="E66" i="2"/>
  <c r="D66" i="2"/>
  <c r="C66" i="2"/>
  <c r="B66" i="2"/>
  <c r="O65" i="2"/>
  <c r="N65" i="2"/>
  <c r="M65" i="2"/>
  <c r="G65" i="2"/>
  <c r="F65" i="2"/>
  <c r="E65" i="2"/>
  <c r="D65" i="2"/>
  <c r="C65" i="2"/>
  <c r="B65" i="2"/>
  <c r="O64" i="2"/>
  <c r="N64" i="2"/>
  <c r="M64" i="2"/>
  <c r="G64" i="2"/>
  <c r="F64" i="2"/>
  <c r="E64" i="2"/>
  <c r="D64" i="2"/>
  <c r="C64" i="2"/>
  <c r="B64" i="2"/>
  <c r="N63" i="2"/>
  <c r="O63" i="2" s="1"/>
  <c r="M63" i="2"/>
  <c r="G63" i="2"/>
  <c r="F63" i="2"/>
  <c r="E63" i="2"/>
  <c r="D63" i="2"/>
  <c r="C63" i="2"/>
  <c r="B63" i="2"/>
  <c r="N62" i="2"/>
  <c r="O62" i="2" s="1"/>
  <c r="M62" i="2"/>
  <c r="G62" i="2"/>
  <c r="F62" i="2"/>
  <c r="E62" i="2"/>
  <c r="D62" i="2"/>
  <c r="C62" i="2"/>
  <c r="B62" i="2"/>
  <c r="O61" i="2"/>
  <c r="M61" i="2"/>
  <c r="F61" i="2"/>
  <c r="E61" i="2"/>
  <c r="D61" i="2"/>
  <c r="C61" i="2"/>
  <c r="B61" i="2"/>
  <c r="O60" i="2"/>
  <c r="M60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N108" i="1"/>
  <c r="O108" i="1" s="1"/>
  <c r="K108" i="1"/>
  <c r="J108" i="1"/>
  <c r="N107" i="1"/>
  <c r="O107" i="1" s="1"/>
  <c r="K107" i="1"/>
  <c r="J107" i="1"/>
  <c r="N106" i="1"/>
  <c r="O106" i="1" s="1"/>
  <c r="K106" i="1"/>
  <c r="J106" i="1"/>
  <c r="N105" i="1"/>
  <c r="O105" i="1" s="1"/>
  <c r="K105" i="1"/>
  <c r="J105" i="1"/>
  <c r="N104" i="1"/>
  <c r="O104" i="1" s="1"/>
  <c r="K104" i="1"/>
  <c r="J104" i="1"/>
  <c r="N103" i="1"/>
  <c r="O103" i="1" s="1"/>
  <c r="K103" i="1"/>
  <c r="J103" i="1"/>
  <c r="N102" i="1"/>
  <c r="O102" i="1" s="1"/>
  <c r="K102" i="1"/>
  <c r="J102" i="1"/>
  <c r="N101" i="1"/>
  <c r="O101" i="1" s="1"/>
  <c r="K101" i="1"/>
  <c r="J101" i="1"/>
  <c r="N100" i="1"/>
  <c r="O100" i="1" s="1"/>
  <c r="K100" i="1"/>
  <c r="J100" i="1"/>
  <c r="N99" i="1"/>
  <c r="O99" i="1" s="1"/>
  <c r="K99" i="1"/>
  <c r="N98" i="1"/>
  <c r="O98" i="1" s="1"/>
  <c r="K98" i="1"/>
  <c r="N97" i="1"/>
  <c r="O97" i="1" s="1"/>
  <c r="K97" i="1"/>
  <c r="N96" i="1"/>
  <c r="O96" i="1" s="1"/>
  <c r="K96" i="1"/>
  <c r="N95" i="1"/>
  <c r="O95" i="1" s="1"/>
  <c r="K95" i="1"/>
  <c r="N94" i="1"/>
  <c r="O94" i="1" s="1"/>
  <c r="K94" i="1"/>
  <c r="N93" i="1"/>
  <c r="O93" i="1" s="1"/>
  <c r="K93" i="1"/>
  <c r="N92" i="1"/>
  <c r="O92" i="1" s="1"/>
  <c r="K92" i="1"/>
  <c r="N91" i="1"/>
  <c r="O91" i="1" s="1"/>
  <c r="N90" i="1"/>
  <c r="O90" i="1" s="1"/>
  <c r="J90" i="1"/>
  <c r="N89" i="1"/>
  <c r="O89" i="1" s="1"/>
  <c r="J89" i="1"/>
  <c r="N88" i="1"/>
  <c r="O88" i="1" s="1"/>
  <c r="J88" i="1"/>
  <c r="N87" i="1"/>
  <c r="O87" i="1" s="1"/>
  <c r="J87" i="1"/>
  <c r="N86" i="1"/>
  <c r="O86" i="1" s="1"/>
  <c r="J86" i="1"/>
  <c r="N85" i="1"/>
  <c r="O85" i="1" s="1"/>
  <c r="J85" i="1"/>
  <c r="N84" i="1"/>
  <c r="O84" i="1" s="1"/>
  <c r="J84" i="1"/>
  <c r="N83" i="1"/>
  <c r="O83" i="1" s="1"/>
  <c r="J83" i="1"/>
  <c r="N82" i="1"/>
  <c r="O82" i="1" s="1"/>
  <c r="J82" i="1"/>
  <c r="N81" i="1"/>
  <c r="O81" i="1" s="1"/>
  <c r="K81" i="1"/>
  <c r="N80" i="1"/>
  <c r="O80" i="1" s="1"/>
  <c r="K80" i="1"/>
  <c r="N79" i="1"/>
  <c r="O79" i="1" s="1"/>
  <c r="K79" i="1"/>
  <c r="N78" i="1"/>
  <c r="O78" i="1" s="1"/>
  <c r="K78" i="1"/>
  <c r="N77" i="1"/>
  <c r="O77" i="1" s="1"/>
  <c r="K77" i="1"/>
  <c r="N76" i="1"/>
  <c r="O76" i="1" s="1"/>
  <c r="K76" i="1"/>
  <c r="N75" i="1"/>
  <c r="O75" i="1" s="1"/>
  <c r="K75" i="1"/>
  <c r="N74" i="1"/>
  <c r="O74" i="1" s="1"/>
  <c r="K74" i="1"/>
  <c r="N73" i="1"/>
  <c r="O73" i="1" s="1"/>
  <c r="K73" i="1"/>
  <c r="N72" i="1"/>
  <c r="O72" i="1" s="1"/>
  <c r="K72" i="1"/>
  <c r="N71" i="1"/>
  <c r="O71" i="1" s="1"/>
  <c r="K71" i="1"/>
  <c r="N70" i="1"/>
  <c r="O70" i="1" s="1"/>
  <c r="K70" i="1"/>
  <c r="N69" i="1"/>
  <c r="O69" i="1" s="1"/>
  <c r="K69" i="1"/>
  <c r="N68" i="1"/>
  <c r="O68" i="1" s="1"/>
  <c r="K68" i="1"/>
  <c r="N67" i="1"/>
  <c r="O67" i="1" s="1"/>
  <c r="K67" i="1"/>
  <c r="N66" i="1"/>
  <c r="O66" i="1" s="1"/>
  <c r="K66" i="1"/>
  <c r="N65" i="1"/>
  <c r="O65" i="1" s="1"/>
  <c r="K65" i="1"/>
  <c r="N64" i="1"/>
  <c r="O64" i="1" s="1"/>
  <c r="K64" i="1"/>
  <c r="N63" i="1"/>
  <c r="O63" i="1" s="1"/>
  <c r="K63" i="1"/>
  <c r="N62" i="1"/>
  <c r="O62" i="1" s="1"/>
  <c r="K62" i="1"/>
  <c r="N61" i="1"/>
  <c r="O61" i="1" s="1"/>
  <c r="K61" i="1"/>
  <c r="N60" i="1"/>
  <c r="O60" i="1" s="1"/>
  <c r="K60" i="1"/>
  <c r="N59" i="1"/>
  <c r="O59" i="1" s="1"/>
  <c r="K59" i="1"/>
  <c r="N58" i="1"/>
  <c r="O58" i="1" s="1"/>
  <c r="K58" i="1"/>
  <c r="N57" i="1"/>
  <c r="O57" i="1" s="1"/>
  <c r="K57" i="1"/>
  <c r="N56" i="1"/>
  <c r="O56" i="1" s="1"/>
  <c r="K56" i="1"/>
  <c r="N55" i="1"/>
  <c r="O55" i="1" s="1"/>
  <c r="K55" i="1"/>
  <c r="N54" i="1"/>
  <c r="O54" i="1" s="1"/>
  <c r="K54" i="1"/>
  <c r="N53" i="1"/>
  <c r="O53" i="1" s="1"/>
  <c r="K53" i="1"/>
  <c r="N52" i="1"/>
  <c r="O52" i="1" s="1"/>
  <c r="K52" i="1"/>
  <c r="N51" i="1"/>
  <c r="O51" i="1" s="1"/>
  <c r="K51" i="1"/>
  <c r="N50" i="1"/>
  <c r="O50" i="1" s="1"/>
  <c r="K50" i="1"/>
  <c r="N49" i="1"/>
  <c r="O49" i="1" s="1"/>
  <c r="K49" i="1"/>
  <c r="N48" i="1"/>
  <c r="O48" i="1" s="1"/>
  <c r="K48" i="1"/>
  <c r="N47" i="1"/>
  <c r="O47" i="1" s="1"/>
  <c r="K47" i="1"/>
  <c r="N46" i="1"/>
  <c r="O46" i="1" s="1"/>
  <c r="K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CJ36" i="1"/>
  <c r="Q36" i="1"/>
  <c r="O36" i="1"/>
  <c r="N36" i="1"/>
  <c r="CJ35" i="1"/>
  <c r="Q35" i="1"/>
  <c r="O35" i="1"/>
  <c r="N35" i="1"/>
  <c r="CJ34" i="1"/>
  <c r="Q34" i="1"/>
  <c r="O34" i="1"/>
  <c r="N34" i="1"/>
  <c r="CJ33" i="1"/>
  <c r="Q33" i="1"/>
  <c r="O33" i="1"/>
  <c r="N33" i="1"/>
  <c r="CJ32" i="1"/>
  <c r="Q32" i="1"/>
  <c r="O32" i="1"/>
  <c r="N32" i="1"/>
  <c r="CJ31" i="1"/>
  <c r="Q31" i="1"/>
  <c r="O31" i="1"/>
  <c r="N31" i="1"/>
  <c r="CJ30" i="1"/>
  <c r="Q30" i="1"/>
  <c r="O30" i="1"/>
  <c r="N30" i="1"/>
  <c r="CJ29" i="1"/>
  <c r="Q29" i="1"/>
  <c r="O29" i="1"/>
  <c r="N29" i="1"/>
  <c r="CJ28" i="1"/>
  <c r="Q28" i="1"/>
  <c r="O28" i="1"/>
  <c r="N28" i="1"/>
  <c r="CJ27" i="1"/>
  <c r="Q27" i="1"/>
  <c r="O27" i="1"/>
  <c r="N27" i="1"/>
  <c r="CJ26" i="1"/>
  <c r="Q26" i="1"/>
  <c r="O26" i="1"/>
  <c r="N26" i="1"/>
  <c r="CJ25" i="1"/>
  <c r="Q25" i="1"/>
  <c r="O25" i="1"/>
  <c r="N25" i="1"/>
  <c r="CJ24" i="1"/>
  <c r="Q24" i="1"/>
  <c r="O24" i="1"/>
  <c r="N24" i="1"/>
  <c r="CJ23" i="1"/>
  <c r="Q23" i="1"/>
  <c r="O23" i="1"/>
  <c r="N23" i="1"/>
  <c r="CJ22" i="1"/>
  <c r="Q22" i="1"/>
  <c r="O22" i="1"/>
  <c r="N22" i="1"/>
  <c r="CJ21" i="1"/>
  <c r="Q21" i="1"/>
  <c r="O21" i="1"/>
  <c r="N21" i="1"/>
  <c r="CJ20" i="1"/>
  <c r="Q20" i="1"/>
  <c r="O20" i="1"/>
  <c r="N20" i="1"/>
  <c r="CJ19" i="1"/>
  <c r="Q19" i="1"/>
  <c r="O19" i="1"/>
  <c r="N19" i="1"/>
  <c r="CJ18" i="1"/>
  <c r="Q18" i="1"/>
  <c r="O18" i="1"/>
  <c r="N18" i="1"/>
  <c r="CJ17" i="1"/>
  <c r="BQ17" i="1"/>
  <c r="Q17" i="1"/>
  <c r="O17" i="1"/>
  <c r="N17" i="1"/>
  <c r="CJ16" i="1"/>
  <c r="Q16" i="1"/>
  <c r="O16" i="1"/>
  <c r="N16" i="1"/>
  <c r="CJ15" i="1"/>
  <c r="Q15" i="1"/>
  <c r="O15" i="1"/>
  <c r="N15" i="1"/>
  <c r="CJ14" i="1"/>
  <c r="Q14" i="1"/>
  <c r="O14" i="1"/>
  <c r="N14" i="1"/>
  <c r="CJ13" i="1"/>
  <c r="Q13" i="1"/>
  <c r="O13" i="1"/>
  <c r="N13" i="1"/>
  <c r="CJ12" i="1"/>
  <c r="BR12" i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Q12" i="1"/>
  <c r="O12" i="1"/>
  <c r="N12" i="1"/>
  <c r="CJ11" i="1"/>
  <c r="Q11" i="1"/>
  <c r="O11" i="1"/>
  <c r="N11" i="1"/>
  <c r="CJ10" i="1"/>
  <c r="Q10" i="1"/>
  <c r="O10" i="1"/>
  <c r="N10" i="1"/>
  <c r="CJ9" i="1"/>
  <c r="Q9" i="1"/>
  <c r="O9" i="1"/>
  <c r="N9" i="1"/>
  <c r="CJ8" i="1"/>
  <c r="Q8" i="1"/>
  <c r="O8" i="1"/>
  <c r="N8" i="1"/>
  <c r="CJ7" i="1"/>
  <c r="CK7" i="1" s="1"/>
  <c r="Q7" i="1"/>
  <c r="O7" i="1"/>
  <c r="N7" i="1"/>
  <c r="CK8" i="1" l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</calcChain>
</file>

<file path=xl/comments1.xml><?xml version="1.0" encoding="utf-8"?>
<comments xmlns="http://schemas.openxmlformats.org/spreadsheetml/2006/main">
  <authors>
    <author>作者</author>
    <author>lsc</author>
    <author>雷珉(minlei)</author>
    <author>IGG</author>
    <author>付坤华</author>
  </authors>
  <commentList>
    <comment ref="A2" authorId="0">
      <text>
        <r>
          <rPr>
            <b/>
            <sz val="9"/>
            <rFont val="Tahoma"/>
            <family val="2"/>
          </rPr>
          <t xml:space="preserve">作者:
</t>
        </r>
      </text>
    </comment>
    <comment ref="B5" authorId="1">
      <text>
        <r>
          <rPr>
            <b/>
            <sz val="9"/>
            <rFont val="宋体"/>
            <family val="3"/>
            <charset val="134"/>
          </rPr>
          <t>lsc:</t>
        </r>
        <r>
          <rPr>
            <sz val="9"/>
            <rFont val="宋体"/>
            <family val="3"/>
            <charset val="134"/>
          </rPr>
          <t xml:space="preserve">
EN_BUILD_TOWER_CATEGORY_ATTACK = 0, // 0：输出
EN_BUILD_TOWER_CATEGORY_PIN_DOWN,   // 1：牵制
EN_BUILD_TOWER_CATEGORY_ASSIST,     // 2：辅助
EN_BUILD_TOWER_CATEGORY_EMERGENCY,  // 3：紧急
EN_BUILD_TOWER_CATEGORY_SUMMON,     // 4：召唤
EN_BUILD_TOWER_CATEGORY_MOVE,       // 5：移动
EN_BUILD_TOWER_CATEGORY_CRYSTAL,    // 6: 水晶
EN_BUILD_TOWER_CATEGORY_CRYSTAL_BASE, // 7: 水晶底座
EN_BUILD_TOWER_CATEGORY_SOUL,       // 8: 魂塔(召唤怪物)
EN_BUILD_TOWER_CATEGORY_CRYSTAL_MIN, //9 水晶接站</t>
        </r>
      </text>
    </comment>
    <comment ref="J5" authorId="2">
      <text>
        <r>
          <rPr>
            <b/>
            <sz val="9"/>
            <rFont val="宋体"/>
            <family val="3"/>
            <charset val="134"/>
          </rPr>
          <t>雷珉(minlei):</t>
        </r>
        <r>
          <rPr>
            <sz val="9"/>
            <rFont val="宋体"/>
            <family val="3"/>
            <charset val="134"/>
          </rPr>
          <t xml:space="preserve">
这个UI只能显示一项，所以技能没用到的一边要填0</t>
        </r>
      </text>
    </comment>
    <comment ref="BT5" authorId="3">
      <text>
        <r>
          <rPr>
            <b/>
            <sz val="9"/>
            <rFont val="宋体"/>
            <family val="3"/>
            <charset val="134"/>
          </rPr>
          <t>IGG:</t>
        </r>
        <r>
          <rPr>
            <sz val="9"/>
            <rFont val="宋体"/>
            <family val="3"/>
            <charset val="134"/>
          </rPr>
          <t xml:space="preserve">
-1 表示没有限制</t>
        </r>
      </text>
    </comment>
    <comment ref="Y6" authorId="4">
      <text>
        <r>
          <rPr>
            <b/>
            <sz val="9"/>
            <rFont val="宋体"/>
            <family val="3"/>
            <charset val="134"/>
          </rPr>
          <t>付坤华:
08 公會成員陣營
16 隊友
32 好友
64 資源塊
128 塔防装置
512:门
1024 宠物
2048 NPC
256 任何类型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6" authorId="4">
      <text>
        <r>
          <rPr>
            <b/>
            <sz val="9"/>
            <rFont val="宋体"/>
            <family val="3"/>
            <charset val="134"/>
          </rPr>
          <t>付坤华:</t>
        </r>
        <r>
          <rPr>
            <sz val="9"/>
            <rFont val="宋体"/>
            <family val="3"/>
            <charset val="134"/>
          </rPr>
          <t xml:space="preserve">
1 自己
2 敌对
4 友方
256 任何陣營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调整后</t>
        </r>
      </text>
    </comment>
    <comment ref="C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调整后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调整后</t>
        </r>
      </text>
    </comment>
  </commentList>
</comments>
</file>

<file path=xl/sharedStrings.xml><?xml version="1.0" encoding="utf-8"?>
<sst xmlns="http://schemas.openxmlformats.org/spreadsheetml/2006/main" count="1536" uniqueCount="263">
  <si>
    <r>
      <rPr>
        <sz val="12"/>
        <rFont val="微軟正黑體"/>
        <family val="2"/>
      </rPr>
      <t>#塔防家俱包含普通家俱</t>
    </r>
    <r>
      <rPr>
        <sz val="12"/>
        <rFont val="宋体"/>
        <family val="3"/>
        <charset val="134"/>
      </rPr>
      <t>属性</t>
    </r>
    <r>
      <rPr>
        <sz val="12"/>
        <rFont val="微軟正黑體"/>
        <family val="2"/>
      </rPr>
      <t>,n_ID同</t>
    </r>
    <r>
      <rPr>
        <sz val="12"/>
        <rFont val="宋体"/>
        <family val="3"/>
        <charset val="134"/>
      </rPr>
      <t>时也存在到</t>
    </r>
    <r>
      <rPr>
        <sz val="12"/>
        <rFont val="微軟正黑體"/>
        <family val="2"/>
      </rPr>
      <t>BuildCfgType表里</t>
    </r>
  </si>
  <si>
    <t>[TABLE]</t>
  </si>
  <si>
    <t>BuildTowerDefence</t>
  </si>
  <si>
    <t>Table名稱定義</t>
  </si>
  <si>
    <t>[ATTRIBUTE]</t>
  </si>
  <si>
    <t>n_default_crystal</t>
  </si>
  <si>
    <r>
      <rPr>
        <sz val="12"/>
        <rFont val="微軟正黑體"/>
        <family val="2"/>
      </rPr>
      <t>#默</t>
    </r>
    <r>
      <rPr>
        <sz val="12"/>
        <rFont val="宋体"/>
        <family val="3"/>
        <charset val="134"/>
      </rPr>
      <t>认的水晶</t>
    </r>
  </si>
  <si>
    <t>(1+(1/攻击速度-1)*0.3)*物攻</t>
  </si>
  <si>
    <t>s_test</t>
  </si>
  <si>
    <t>test</t>
  </si>
  <si>
    <r>
      <rPr>
        <sz val="12"/>
        <rFont val="微軟正黑體"/>
        <family val="2"/>
      </rPr>
      <t>#主</t>
    </r>
    <r>
      <rPr>
        <sz val="12"/>
        <rFont val="宋体"/>
        <family val="3"/>
        <charset val="134"/>
      </rPr>
      <t>键</t>
    </r>
    <r>
      <rPr>
        <sz val="12"/>
        <rFont val="微軟正黑體"/>
        <family val="2"/>
      </rPr>
      <t xml:space="preserve">id </t>
    </r>
  </si>
  <si>
    <t>#塔防BuildCfgType</t>
  </si>
  <si>
    <r>
      <rPr>
        <sz val="12"/>
        <rFont val="微軟正黑體"/>
        <family val="2"/>
      </rPr>
      <t>#等</t>
    </r>
    <r>
      <rPr>
        <sz val="12"/>
        <rFont val="宋体"/>
        <family val="3"/>
        <charset val="134"/>
      </rPr>
      <t>级</t>
    </r>
  </si>
  <si>
    <t>#能量需求(如果是水晶,填0)</t>
  </si>
  <si>
    <t>#功率</t>
  </si>
  <si>
    <t>#最大血量</t>
  </si>
  <si>
    <r>
      <rPr>
        <sz val="12"/>
        <rFont val="微軟正黑體"/>
        <family val="2"/>
      </rPr>
      <t>#物理攻</t>
    </r>
    <r>
      <rPr>
        <sz val="12"/>
        <rFont val="宋体"/>
        <family val="3"/>
        <charset val="134"/>
      </rPr>
      <t>击</t>
    </r>
  </si>
  <si>
    <r>
      <rPr>
        <sz val="12"/>
        <rFont val="微軟正黑體"/>
        <family val="2"/>
      </rPr>
      <t>#魔法攻</t>
    </r>
    <r>
      <rPr>
        <sz val="12"/>
        <rFont val="宋体"/>
        <family val="3"/>
        <charset val="134"/>
      </rPr>
      <t>击</t>
    </r>
  </si>
  <si>
    <t>#物理防御</t>
  </si>
  <si>
    <r>
      <rPr>
        <sz val="12"/>
        <rFont val="微軟正黑體"/>
        <family val="2"/>
      </rPr>
      <t>#法</t>
    </r>
    <r>
      <rPr>
        <sz val="12"/>
        <rFont val="宋体"/>
        <family val="3"/>
        <charset val="134"/>
      </rPr>
      <t>术</t>
    </r>
    <r>
      <rPr>
        <sz val="12"/>
        <rFont val="微軟正黑體"/>
        <family val="2"/>
      </rPr>
      <t>防御</t>
    </r>
  </si>
  <si>
    <r>
      <rPr>
        <sz val="12"/>
        <color rgb="FFFF0000"/>
        <rFont val="微軟正黑體"/>
        <family val="2"/>
      </rPr>
      <t>#</t>
    </r>
    <r>
      <rPr>
        <sz val="12"/>
        <color rgb="FFFF0000"/>
        <rFont val="宋体"/>
        <family val="3"/>
        <charset val="134"/>
      </rPr>
      <t>视野</t>
    </r>
    <r>
      <rPr>
        <sz val="12"/>
        <color rgb="FFFF0000"/>
        <rFont val="微軟正黑體"/>
        <family val="2"/>
      </rPr>
      <t>(如果是水晶，</t>
    </r>
    <r>
      <rPr>
        <sz val="12"/>
        <color rgb="FFFF0000"/>
        <rFont val="宋体"/>
        <family val="3"/>
        <charset val="134"/>
      </rPr>
      <t>则认为是供能的范围</t>
    </r>
    <r>
      <rPr>
        <sz val="12"/>
        <color rgb="FFFF0000"/>
        <rFont val="微軟正黑體"/>
        <family val="2"/>
      </rPr>
      <t>)</t>
    </r>
  </si>
  <si>
    <t>#禁区半径</t>
  </si>
  <si>
    <r>
      <rPr>
        <sz val="12"/>
        <rFont val="微軟正黑體"/>
        <family val="2"/>
      </rPr>
      <t>#是否</t>
    </r>
    <r>
      <rPr>
        <sz val="12"/>
        <rFont val="宋体"/>
        <family val="3"/>
        <charset val="134"/>
      </rPr>
      <t>会</t>
    </r>
    <r>
      <rPr>
        <sz val="12"/>
        <rFont val="微軟正黑體"/>
        <family val="2"/>
      </rPr>
      <t>被攻</t>
    </r>
    <r>
      <rPr>
        <sz val="12"/>
        <rFont val="宋体"/>
        <family val="3"/>
        <charset val="134"/>
      </rPr>
      <t>击</t>
    </r>
    <r>
      <rPr>
        <sz val="12"/>
        <rFont val="微軟正黑體"/>
        <family val="2"/>
      </rPr>
      <t xml:space="preserve"> 1:可以 0:不可以</t>
    </r>
  </si>
  <si>
    <r>
      <rPr>
        <sz val="12"/>
        <rFont val="微軟正黑體"/>
        <family val="2"/>
      </rPr>
      <t>#</t>
    </r>
    <r>
      <rPr>
        <sz val="12"/>
        <rFont val="宋体"/>
        <family val="3"/>
        <charset val="134"/>
      </rPr>
      <t>被击毁是否消失</t>
    </r>
    <r>
      <rPr>
        <sz val="12"/>
        <rFont val="微軟正黑體"/>
        <family val="2"/>
      </rPr>
      <t xml:space="preserve">
0:</t>
    </r>
    <r>
      <rPr>
        <sz val="12"/>
        <rFont val="宋体"/>
        <family val="3"/>
        <charset val="134"/>
      </rPr>
      <t>不消失</t>
    </r>
    <r>
      <rPr>
        <sz val="12"/>
        <rFont val="微軟正黑體"/>
        <family val="2"/>
      </rPr>
      <t xml:space="preserve">
1:</t>
    </r>
    <r>
      <rPr>
        <sz val="12"/>
        <rFont val="宋体"/>
        <family val="3"/>
        <charset val="134"/>
      </rPr>
      <t>消失</t>
    </r>
  </si>
  <si>
    <r>
      <rPr>
        <sz val="12"/>
        <rFont val="微軟正黑體"/>
        <family val="2"/>
      </rPr>
      <t>#公用冷</t>
    </r>
    <r>
      <rPr>
        <sz val="12"/>
        <rFont val="宋体"/>
        <family val="3"/>
        <charset val="134"/>
      </rPr>
      <t>却</t>
    </r>
    <r>
      <rPr>
        <sz val="12"/>
        <rFont val="微軟正黑體"/>
        <family val="2"/>
      </rPr>
      <t>(毫秒)</t>
    </r>
  </si>
  <si>
    <r>
      <rPr>
        <sz val="12"/>
        <rFont val="微軟正黑體"/>
        <family val="2"/>
      </rPr>
      <t>#第一技能ID, 技能优先作用</t>
    </r>
    <r>
      <rPr>
        <sz val="12"/>
        <rFont val="宋体"/>
        <family val="3"/>
        <charset val="134"/>
      </rPr>
      <t xml:space="preserve">对象
</t>
    </r>
    <r>
      <rPr>
        <sz val="12"/>
        <rFont val="微軟正黑體"/>
        <family val="2"/>
      </rPr>
      <t>n_skill_target_1:</t>
    </r>
    <r>
      <rPr>
        <sz val="12"/>
        <rFont val="宋体"/>
        <family val="3"/>
        <charset val="134"/>
      </rPr>
      <t xml:space="preserve">
</t>
    </r>
    <r>
      <rPr>
        <sz val="12"/>
        <rFont val="微軟正黑體"/>
        <family val="2"/>
      </rPr>
      <t>0</t>
    </r>
    <r>
      <rPr>
        <sz val="12"/>
        <rFont val="宋体"/>
        <family val="3"/>
        <charset val="134"/>
      </rPr>
      <t xml:space="preserve">：无特定（距离优先）
</t>
    </r>
    <r>
      <rPr>
        <sz val="12"/>
        <rFont val="微軟正黑體"/>
        <family val="2"/>
      </rPr>
      <t>1</t>
    </r>
    <r>
      <rPr>
        <sz val="12"/>
        <rFont val="宋体"/>
        <family val="3"/>
        <charset val="134"/>
      </rPr>
      <t xml:space="preserve">：基础怪物优先
</t>
    </r>
    <r>
      <rPr>
        <sz val="12"/>
        <rFont val="微軟正黑體"/>
        <family val="2"/>
      </rPr>
      <t>2</t>
    </r>
    <r>
      <rPr>
        <sz val="12"/>
        <rFont val="宋体"/>
        <family val="3"/>
        <charset val="134"/>
      </rPr>
      <t xml:space="preserve">：轻型怪物优先
</t>
    </r>
    <r>
      <rPr>
        <sz val="12"/>
        <rFont val="微軟正黑體"/>
        <family val="2"/>
      </rPr>
      <t>3</t>
    </r>
    <r>
      <rPr>
        <sz val="12"/>
        <rFont val="宋体"/>
        <family val="3"/>
        <charset val="134"/>
      </rPr>
      <t xml:space="preserve">：攻城怪物优先
</t>
    </r>
    <r>
      <rPr>
        <sz val="12"/>
        <rFont val="微軟正黑體"/>
        <family val="2"/>
      </rPr>
      <t>4</t>
    </r>
    <r>
      <rPr>
        <sz val="12"/>
        <rFont val="宋体"/>
        <family val="3"/>
        <charset val="134"/>
      </rPr>
      <t xml:space="preserve">：重型怪物优先
</t>
    </r>
    <r>
      <rPr>
        <sz val="12"/>
        <rFont val="微軟正黑體"/>
        <family val="2"/>
      </rPr>
      <t>5</t>
    </r>
    <r>
      <rPr>
        <sz val="12"/>
        <rFont val="宋体"/>
        <family val="3"/>
        <charset val="134"/>
      </rPr>
      <t xml:space="preserve">：塔防装置优先
</t>
    </r>
    <r>
      <rPr>
        <sz val="12"/>
        <rFont val="微軟正黑體"/>
        <family val="2"/>
      </rPr>
      <t>6</t>
    </r>
    <r>
      <rPr>
        <sz val="12"/>
        <rFont val="宋体"/>
        <family val="3"/>
        <charset val="134"/>
      </rPr>
      <t xml:space="preserve">：玩家优先
</t>
    </r>
    <r>
      <rPr>
        <sz val="12"/>
        <rFont val="微軟正黑體"/>
        <family val="2"/>
      </rPr>
      <t>n_skill_cast_event:</t>
    </r>
    <r>
      <rPr>
        <sz val="12"/>
        <rFont val="宋体"/>
        <family val="3"/>
        <charset val="134"/>
      </rPr>
      <t>释放时机</t>
    </r>
    <r>
      <rPr>
        <sz val="12"/>
        <rFont val="微軟正黑體"/>
        <family val="2"/>
      </rPr>
      <t xml:space="preserve">
0:生存</t>
    </r>
    <r>
      <rPr>
        <sz val="12"/>
        <rFont val="宋体"/>
        <family val="3"/>
        <charset val="134"/>
      </rPr>
      <t xml:space="preserve">时释放
</t>
    </r>
    <r>
      <rPr>
        <sz val="12"/>
        <rFont val="微軟正黑體"/>
        <family val="2"/>
      </rPr>
      <t>1:死亡</t>
    </r>
    <r>
      <rPr>
        <sz val="12"/>
        <rFont val="宋体"/>
        <family val="3"/>
        <charset val="134"/>
      </rPr>
      <t>时释放</t>
    </r>
    <r>
      <rPr>
        <sz val="12"/>
        <rFont val="微軟正黑體"/>
        <family val="2"/>
      </rPr>
      <t xml:space="preserve">
n_skill_target_movetype:
0:</t>
    </r>
    <r>
      <rPr>
        <sz val="12"/>
        <rFont val="宋体"/>
        <family val="3"/>
        <charset val="134"/>
      </rPr>
      <t>任意</t>
    </r>
    <r>
      <rPr>
        <sz val="12"/>
        <rFont val="微軟正黑體"/>
        <family val="2"/>
      </rPr>
      <t xml:space="preserve">
1:</t>
    </r>
    <r>
      <rPr>
        <sz val="12"/>
        <rFont val="宋体"/>
        <family val="3"/>
        <charset val="134"/>
      </rPr>
      <t>普通怪</t>
    </r>
    <r>
      <rPr>
        <sz val="12"/>
        <rFont val="微軟正黑體"/>
        <family val="2"/>
      </rPr>
      <t xml:space="preserve">
2:</t>
    </r>
    <r>
      <rPr>
        <sz val="12"/>
        <rFont val="宋体"/>
        <family val="3"/>
        <charset val="134"/>
      </rPr>
      <t>飞行怪</t>
    </r>
  </si>
  <si>
    <r>
      <rPr>
        <sz val="12"/>
        <rFont val="微軟正黑體"/>
        <family val="2"/>
      </rPr>
      <t>#第二技能ID, 技能优先作用</t>
    </r>
    <r>
      <rPr>
        <sz val="12"/>
        <rFont val="宋体"/>
        <family val="3"/>
        <charset val="134"/>
      </rPr>
      <t>对象</t>
    </r>
  </si>
  <si>
    <r>
      <rPr>
        <sz val="12"/>
        <rFont val="微軟正黑體"/>
        <family val="2"/>
      </rPr>
      <t>#第三技能ID, 技能优先作用</t>
    </r>
    <r>
      <rPr>
        <sz val="12"/>
        <rFont val="宋体"/>
        <family val="3"/>
        <charset val="134"/>
      </rPr>
      <t>对象</t>
    </r>
  </si>
  <si>
    <r>
      <rPr>
        <sz val="12"/>
        <rFont val="微軟正黑體"/>
        <family val="2"/>
      </rPr>
      <t>#第四技能ID, 技能优先作用</t>
    </r>
    <r>
      <rPr>
        <sz val="12"/>
        <rFont val="宋体"/>
        <family val="3"/>
        <charset val="134"/>
      </rPr>
      <t>对象</t>
    </r>
  </si>
  <si>
    <r>
      <rPr>
        <sz val="12"/>
        <rFont val="微軟正黑體"/>
        <family val="2"/>
      </rPr>
      <t>#第五技能ID, 技能优先作用</t>
    </r>
    <r>
      <rPr>
        <sz val="12"/>
        <rFont val="宋体"/>
        <family val="3"/>
        <charset val="134"/>
      </rPr>
      <t>对象</t>
    </r>
  </si>
  <si>
    <r>
      <rPr>
        <sz val="12"/>
        <rFont val="微軟正黑體"/>
        <family val="2"/>
      </rPr>
      <t>#功能1(如果召</t>
    </r>
    <r>
      <rPr>
        <sz val="12"/>
        <rFont val="宋体"/>
        <family val="3"/>
        <charset val="134"/>
      </rPr>
      <t>唤</t>
    </r>
    <r>
      <rPr>
        <sz val="12"/>
        <rFont val="微軟正黑體"/>
        <family val="2"/>
      </rPr>
      <t>怪物等)
    TOWER_BUILD_FUNCTION_NONE   = 0;
    TOWER_BUILD_FUNCTION_SUMMON_SOUL = 1; //召</t>
    </r>
    <r>
      <rPr>
        <sz val="12"/>
        <rFont val="宋体"/>
        <family val="3"/>
        <charset val="134"/>
      </rPr>
      <t>唤</t>
    </r>
    <r>
      <rPr>
        <sz val="12"/>
        <rFont val="微軟正黑體"/>
        <family val="2"/>
      </rPr>
      <t>魂匣
    TOWER_BUILD_FUNCTION_SUMMON_MOB = 2; //召</t>
    </r>
    <r>
      <rPr>
        <sz val="12"/>
        <rFont val="宋体"/>
        <family val="3"/>
        <charset val="134"/>
      </rPr>
      <t>唤</t>
    </r>
    <r>
      <rPr>
        <sz val="12"/>
        <rFont val="微軟正黑體"/>
        <family val="2"/>
      </rPr>
      <t>怪
    TOWER_BUILD_FUNCTION_SUMMON_TRANSFORM = 3; //召</t>
    </r>
    <r>
      <rPr>
        <sz val="12"/>
        <rFont val="宋体"/>
        <family val="3"/>
        <charset val="134"/>
      </rPr>
      <t>唤</t>
    </r>
    <r>
      <rPr>
        <sz val="12"/>
        <rFont val="微軟正黑體"/>
        <family val="2"/>
      </rPr>
      <t>npc(移</t>
    </r>
    <r>
      <rPr>
        <sz val="12"/>
        <rFont val="宋体"/>
        <family val="3"/>
        <charset val="134"/>
      </rPr>
      <t>动</t>
    </r>
    <r>
      <rPr>
        <sz val="12"/>
        <rFont val="微軟正黑體"/>
        <family val="2"/>
      </rPr>
      <t>塔防</t>
    </r>
    <r>
      <rPr>
        <sz val="12"/>
        <rFont val="宋体"/>
        <family val="3"/>
        <charset val="134"/>
      </rPr>
      <t>变</t>
    </r>
    <r>
      <rPr>
        <sz val="12"/>
        <rFont val="微軟正黑體"/>
        <family val="2"/>
      </rPr>
      <t>成npc)
    TOWER_BUILD_FUNCTION_PLANTGROW_SPEEDUP = 4; //</t>
    </r>
    <r>
      <rPr>
        <sz val="12"/>
        <rFont val="微软雅黑"/>
        <family val="2"/>
        <charset val="134"/>
      </rPr>
      <t>使用互动效果</t>
    </r>
    <r>
      <rPr>
        <sz val="12"/>
        <rFont val="微軟正黑體"/>
        <family val="2"/>
      </rPr>
      <t xml:space="preserve">
TOWER_BUILD_FUNCTION_SUMMON_SOUL:
    #param1:cd</t>
    </r>
    <r>
      <rPr>
        <sz val="12"/>
        <rFont val="宋体"/>
        <family val="3"/>
        <charset val="134"/>
      </rPr>
      <t>减</t>
    </r>
    <r>
      <rPr>
        <sz val="12"/>
        <rFont val="微軟正黑體"/>
        <family val="2"/>
      </rPr>
      <t>免1表示1%
    #param2:菁英怪</t>
    </r>
    <r>
      <rPr>
        <sz val="12"/>
        <rFont val="宋体"/>
        <family val="3"/>
        <charset val="134"/>
      </rPr>
      <t>数</t>
    </r>
    <r>
      <rPr>
        <sz val="12"/>
        <rFont val="微軟正黑體"/>
        <family val="2"/>
      </rPr>
      <t>量上限
    #param3:普通怪</t>
    </r>
    <r>
      <rPr>
        <sz val="12"/>
        <rFont val="宋体"/>
        <family val="3"/>
        <charset val="134"/>
      </rPr>
      <t>数</t>
    </r>
    <r>
      <rPr>
        <sz val="12"/>
        <rFont val="微軟正黑體"/>
        <family val="2"/>
      </rPr>
      <t xml:space="preserve">量上限
    #s_function_1_param : </t>
    </r>
    <r>
      <rPr>
        <sz val="12"/>
        <rFont val="宋体"/>
        <family val="3"/>
        <charset val="134"/>
      </rPr>
      <t>怪物出生点偏移</t>
    </r>
    <r>
      <rPr>
        <sz val="12"/>
        <rFont val="微軟正黑體"/>
        <family val="2"/>
      </rPr>
      <t>(</t>
    </r>
    <r>
      <rPr>
        <sz val="12"/>
        <rFont val="宋体"/>
        <family val="3"/>
        <charset val="134"/>
      </rPr>
      <t>格子坐标</t>
    </r>
    <r>
      <rPr>
        <sz val="12"/>
        <rFont val="微軟正黑體"/>
        <family val="2"/>
      </rPr>
      <t xml:space="preserve">)  </t>
    </r>
    <r>
      <rPr>
        <sz val="12"/>
        <rFont val="宋体"/>
        <family val="3"/>
        <charset val="134"/>
      </rPr>
      <t>格式</t>
    </r>
    <r>
      <rPr>
        <sz val="12"/>
        <rFont val="微軟正黑體"/>
        <family val="2"/>
      </rPr>
      <t xml:space="preserve"> :  x,y
TOWER_BUILD_FUNCTION_SUMMON_MOB:
    #param1:召</t>
    </r>
    <r>
      <rPr>
        <sz val="12"/>
        <rFont val="宋体"/>
        <family val="3"/>
        <charset val="134"/>
      </rPr>
      <t>唤</t>
    </r>
    <r>
      <rPr>
        <sz val="12"/>
        <rFont val="微軟正黑體"/>
        <family val="2"/>
      </rPr>
      <t>怪物种</t>
    </r>
    <r>
      <rPr>
        <sz val="12"/>
        <rFont val="宋体"/>
        <family val="3"/>
        <charset val="134"/>
      </rPr>
      <t xml:space="preserve">类
</t>
    </r>
    <r>
      <rPr>
        <sz val="12"/>
        <rFont val="微軟正黑體"/>
        <family val="2"/>
      </rPr>
      <t xml:space="preserve">    #param2:cd(</t>
    </r>
    <r>
      <rPr>
        <sz val="12"/>
        <rFont val="宋体"/>
        <family val="3"/>
        <charset val="134"/>
      </rPr>
      <t>毫秒</t>
    </r>
    <r>
      <rPr>
        <sz val="12"/>
        <rFont val="微軟正黑體"/>
        <family val="2"/>
      </rPr>
      <t>)
    #param3:</t>
    </r>
    <r>
      <rPr>
        <sz val="12"/>
        <rFont val="宋体"/>
        <family val="3"/>
        <charset val="134"/>
      </rPr>
      <t>数</t>
    </r>
    <r>
      <rPr>
        <sz val="12"/>
        <rFont val="微軟正黑體"/>
        <family val="2"/>
      </rPr>
      <t>量
    #s_function_1_param : 怪物出生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偏移(格子坐</t>
    </r>
    <r>
      <rPr>
        <sz val="12"/>
        <rFont val="宋体"/>
        <family val="3"/>
        <charset val="134"/>
      </rPr>
      <t>标</t>
    </r>
    <r>
      <rPr>
        <sz val="12"/>
        <rFont val="微軟正黑體"/>
        <family val="2"/>
      </rPr>
      <t>)  格式 :  x,y
TOWER_BUILD_FUNCTION_SUMMON_TRANSFORM:
    #param1:召</t>
    </r>
    <r>
      <rPr>
        <sz val="12"/>
        <rFont val="宋体"/>
        <family val="3"/>
        <charset val="134"/>
      </rPr>
      <t>唤</t>
    </r>
    <r>
      <rPr>
        <sz val="12"/>
        <rFont val="微軟正黑體"/>
        <family val="2"/>
      </rPr>
      <t>怪物(npc)种</t>
    </r>
    <r>
      <rPr>
        <sz val="12"/>
        <rFont val="宋体"/>
        <family val="3"/>
        <charset val="134"/>
      </rPr>
      <t>类</t>
    </r>
    <r>
      <rPr>
        <sz val="12"/>
        <rFont val="微軟正黑體"/>
        <family val="2"/>
      </rPr>
      <t>(1</t>
    </r>
    <r>
      <rPr>
        <sz val="12"/>
        <rFont val="宋体"/>
        <family val="3"/>
        <charset val="134"/>
      </rPr>
      <t>种</t>
    </r>
    <r>
      <rPr>
        <sz val="12"/>
        <rFont val="微軟正黑體"/>
        <family val="2"/>
      </rPr>
      <t>,1</t>
    </r>
    <r>
      <rPr>
        <sz val="12"/>
        <rFont val="宋体"/>
        <family val="3"/>
        <charset val="134"/>
      </rPr>
      <t>个</t>
    </r>
    <r>
      <rPr>
        <sz val="12"/>
        <rFont val="微軟正黑體"/>
        <family val="2"/>
      </rPr>
      <t>)
    #s_function_1_param : 怪物出生</t>
    </r>
    <r>
      <rPr>
        <sz val="12"/>
        <rFont val="宋体"/>
        <family val="3"/>
        <charset val="134"/>
      </rPr>
      <t>点</t>
    </r>
    <r>
      <rPr>
        <sz val="12"/>
        <rFont val="微軟正黑體"/>
        <family val="2"/>
      </rPr>
      <t>偏移(格子坐</t>
    </r>
    <r>
      <rPr>
        <sz val="12"/>
        <rFont val="宋体"/>
        <family val="3"/>
        <charset val="134"/>
      </rPr>
      <t>标</t>
    </r>
    <r>
      <rPr>
        <sz val="12"/>
        <rFont val="微軟正黑體"/>
        <family val="2"/>
      </rPr>
      <t>)  格式 :  x,y
TOWER_BUILD_FUNCTION_PLANTGROW_SPEEDUP:
   #param1:</t>
    </r>
    <r>
      <rPr>
        <sz val="12"/>
        <rFont val="宋体"/>
        <family val="3"/>
        <charset val="134"/>
      </rPr>
      <t>互动效果ID</t>
    </r>
    <r>
      <rPr>
        <sz val="12"/>
        <rFont val="微軟正黑體"/>
        <family val="2"/>
      </rPr>
      <t xml:space="preserve">
</t>
    </r>
  </si>
  <si>
    <r>
      <rPr>
        <sz val="12"/>
        <rFont val="微軟正黑體"/>
        <family val="2"/>
      </rPr>
      <t>#</t>
    </r>
    <r>
      <rPr>
        <sz val="12"/>
        <rFont val="宋体"/>
        <family val="3"/>
        <charset val="134"/>
      </rPr>
      <t>功能</t>
    </r>
    <r>
      <rPr>
        <sz val="12"/>
        <rFont val="微軟正黑體"/>
        <family val="2"/>
      </rPr>
      <t>2</t>
    </r>
  </si>
  <si>
    <t>血条偏移</t>
  </si>
  <si>
    <t>类型描述</t>
  </si>
  <si>
    <r>
      <rPr>
        <sz val="12"/>
        <rFont val="微軟正黑體"/>
        <family val="2"/>
      </rPr>
      <t>技能示意</t>
    </r>
    <r>
      <rPr>
        <sz val="12"/>
        <rFont val="宋体"/>
        <family val="3"/>
        <charset val="134"/>
      </rPr>
      <t>图</t>
    </r>
  </si>
  <si>
    <r>
      <rPr>
        <sz val="12"/>
        <rFont val="宋体"/>
        <family val="3"/>
        <charset val="134"/>
      </rPr>
      <t>战</t>
    </r>
    <r>
      <rPr>
        <sz val="12"/>
        <rFont val="微軟正黑體"/>
        <family val="2"/>
      </rPr>
      <t>斗力</t>
    </r>
  </si>
  <si>
    <t>结界影响怪物等级(包含及以下)，无效时填写0</t>
  </si>
  <si>
    <t>进入结界时给目标添加的Buff(使用,分隔)，无效时填写null</t>
  </si>
  <si>
    <t>免疫结界效果怪物ID(使用,分隔)，无效时填写null</t>
  </si>
  <si>
    <t>被攻击个数限制</t>
  </si>
  <si>
    <t>角色等级最低限制</t>
  </si>
  <si>
    <t>参考等级</t>
  </si>
  <si>
    <t>n_ID</t>
  </si>
  <si>
    <t>n_build_cfg_type</t>
  </si>
  <si>
    <t>n_level</t>
  </si>
  <si>
    <t>s_name</t>
  </si>
  <si>
    <t>s_note</t>
  </si>
  <si>
    <t>n_category</t>
  </si>
  <si>
    <t>n_energy</t>
  </si>
  <si>
    <t>n_power</t>
  </si>
  <si>
    <t>n_hp</t>
  </si>
  <si>
    <t>n_AD</t>
  </si>
  <si>
    <t>n_AP</t>
  </si>
  <si>
    <t>n_arm</t>
  </si>
  <si>
    <t>n_marm</t>
  </si>
  <si>
    <t>n_fov</t>
  </si>
  <si>
    <t>n_forbidden</t>
  </si>
  <si>
    <t>n_can_attack</t>
  </si>
  <si>
    <t>n_disapear_die</t>
  </si>
  <si>
    <t>n_public_cd</t>
  </si>
  <si>
    <t>n_skill_1</t>
  </si>
  <si>
    <t>n_skill_target_1</t>
  </si>
  <si>
    <t>n_skill_target_movetype_1</t>
  </si>
  <si>
    <t>n_skill_cast_event_1</t>
  </si>
  <si>
    <r>
      <rPr>
        <sz val="12"/>
        <color rgb="FFFF0000"/>
        <rFont val="微軟正黑體"/>
        <family val="2"/>
      </rPr>
      <t>n_target_type</t>
    </r>
    <r>
      <rPr>
        <sz val="12"/>
        <color rgb="FFFF0000"/>
        <rFont val="微软雅黑"/>
        <family val="2"/>
        <charset val="134"/>
      </rPr>
      <t>_1</t>
    </r>
  </si>
  <si>
    <t>n_target_camp_1</t>
  </si>
  <si>
    <t>n_skill_2</t>
  </si>
  <si>
    <t>n_skill_target_2</t>
  </si>
  <si>
    <t>n_skill_target_movetype_2</t>
  </si>
  <si>
    <t>n_skill_cast_event_2</t>
  </si>
  <si>
    <r>
      <rPr>
        <sz val="12"/>
        <color rgb="FFFF0000"/>
        <rFont val="微軟正黑體"/>
        <family val="2"/>
      </rPr>
      <t>n_target_type</t>
    </r>
    <r>
      <rPr>
        <sz val="12"/>
        <color rgb="FFFF0000"/>
        <rFont val="微软雅黑"/>
        <family val="2"/>
        <charset val="134"/>
      </rPr>
      <t>_2</t>
    </r>
  </si>
  <si>
    <r>
      <rPr>
        <sz val="12"/>
        <color rgb="FFFF0000"/>
        <rFont val="微軟正黑體"/>
        <family val="2"/>
      </rPr>
      <t>n_target_camp_</t>
    </r>
    <r>
      <rPr>
        <sz val="12"/>
        <color rgb="FFFF0000"/>
        <rFont val="微软雅黑"/>
        <family val="2"/>
        <charset val="134"/>
      </rPr>
      <t>2</t>
    </r>
  </si>
  <si>
    <t>n_skill_3</t>
  </si>
  <si>
    <t>n_skill_target_3</t>
  </si>
  <si>
    <t>n_skill_target_movetype_3</t>
  </si>
  <si>
    <t>n_skill_cast_event_3</t>
  </si>
  <si>
    <r>
      <rPr>
        <sz val="12"/>
        <color rgb="FFFF0000"/>
        <rFont val="微軟正黑體"/>
        <family val="2"/>
      </rPr>
      <t>n_target_type</t>
    </r>
    <r>
      <rPr>
        <sz val="12"/>
        <color rgb="FFFF0000"/>
        <rFont val="微软雅黑"/>
        <family val="2"/>
        <charset val="134"/>
      </rPr>
      <t>_3</t>
    </r>
  </si>
  <si>
    <r>
      <rPr>
        <sz val="12"/>
        <color rgb="FFFF0000"/>
        <rFont val="微軟正黑體"/>
        <family val="2"/>
      </rPr>
      <t>n_target_camp_</t>
    </r>
    <r>
      <rPr>
        <sz val="12"/>
        <color rgb="FFFF0000"/>
        <rFont val="微软雅黑"/>
        <family val="2"/>
        <charset val="134"/>
      </rPr>
      <t>3</t>
    </r>
  </si>
  <si>
    <t>n_skill_4</t>
  </si>
  <si>
    <t>n_skill_target_4</t>
  </si>
  <si>
    <t>n_skill_target_movetype_4</t>
  </si>
  <si>
    <t>n_skill_cast_event_4</t>
  </si>
  <si>
    <r>
      <rPr>
        <sz val="12"/>
        <color rgb="FFFF0000"/>
        <rFont val="微軟正黑體"/>
        <family val="2"/>
      </rPr>
      <t>n_target_type</t>
    </r>
    <r>
      <rPr>
        <sz val="12"/>
        <color rgb="FFFF0000"/>
        <rFont val="微软雅黑"/>
        <family val="2"/>
        <charset val="134"/>
      </rPr>
      <t>_4</t>
    </r>
  </si>
  <si>
    <r>
      <rPr>
        <sz val="12"/>
        <color rgb="FFFF0000"/>
        <rFont val="微軟正黑體"/>
        <family val="2"/>
      </rPr>
      <t>n_target_camp_</t>
    </r>
    <r>
      <rPr>
        <sz val="12"/>
        <color rgb="FFFF0000"/>
        <rFont val="微软雅黑"/>
        <family val="2"/>
        <charset val="134"/>
      </rPr>
      <t>4</t>
    </r>
  </si>
  <si>
    <t>n_skill_5</t>
  </si>
  <si>
    <t>n_skill_target_5</t>
  </si>
  <si>
    <t>n_skill_target_movetype_5</t>
  </si>
  <si>
    <t>n_skill_cast_event_5</t>
  </si>
  <si>
    <r>
      <rPr>
        <sz val="12"/>
        <color rgb="FFFF0000"/>
        <rFont val="微軟正黑體"/>
        <family val="2"/>
      </rPr>
      <t>n_target_type</t>
    </r>
    <r>
      <rPr>
        <sz val="12"/>
        <color rgb="FFFF0000"/>
        <rFont val="微软雅黑"/>
        <family val="2"/>
        <charset val="134"/>
      </rPr>
      <t>_5</t>
    </r>
  </si>
  <si>
    <r>
      <rPr>
        <sz val="12"/>
        <color rgb="FFFF0000"/>
        <rFont val="微軟正黑體"/>
        <family val="2"/>
      </rPr>
      <t>n_target_camp_</t>
    </r>
    <r>
      <rPr>
        <sz val="12"/>
        <color rgb="FFFF0000"/>
        <rFont val="微软雅黑"/>
        <family val="2"/>
        <charset val="134"/>
      </rPr>
      <t>5</t>
    </r>
  </si>
  <si>
    <t>n_function_1</t>
  </si>
  <si>
    <t>n_function_1_param1</t>
  </si>
  <si>
    <t>n_function_1_param2</t>
  </si>
  <si>
    <t>n_function_1_param3</t>
  </si>
  <si>
    <t>n_function_1_param4</t>
  </si>
  <si>
    <t>s_function_1_param</t>
  </si>
  <si>
    <t>s_function_1_sound</t>
  </si>
  <si>
    <t>n_function_2</t>
  </si>
  <si>
    <t>n_function_2_param1</t>
  </si>
  <si>
    <t>n_function_2_param2</t>
  </si>
  <si>
    <t>n_function_2_param3</t>
  </si>
  <si>
    <t>n_function_2_param4</t>
  </si>
  <si>
    <t>s_function_2_param</t>
  </si>
  <si>
    <t>s_function_2_sound</t>
  </si>
  <si>
    <t>f_HpUICheck</t>
  </si>
  <si>
    <t>s_type_des</t>
  </si>
  <si>
    <t>s_skill_schematic</t>
  </si>
  <si>
    <t>n_rankpower</t>
  </si>
  <si>
    <t>n_WardsMobLev</t>
  </si>
  <si>
    <t>s_WardsBuff</t>
  </si>
  <si>
    <t>s_WardsImmunityMob</t>
  </si>
  <si>
    <t>n_BeAttackNumberLimit</t>
  </si>
  <si>
    <r>
      <rPr>
        <sz val="11"/>
        <color theme="1"/>
        <rFont val="宋体"/>
        <family val="3"/>
        <charset val="134"/>
        <scheme val="minor"/>
      </rPr>
      <t>n</t>
    </r>
    <r>
      <rPr>
        <sz val="11"/>
        <color theme="1"/>
        <rFont val="宋体"/>
        <family val="3"/>
        <charset val="134"/>
        <scheme val="minor"/>
      </rPr>
      <t>_min_role_level</t>
    </r>
  </si>
  <si>
    <t>des_tower_type_0</t>
  </si>
  <si>
    <t>0</t>
  </si>
  <si>
    <t>null</t>
  </si>
  <si>
    <t>4</t>
  </si>
  <si>
    <t>NAME_spawn_point_01</t>
  </si>
  <si>
    <t>DES_spawn_point_01</t>
  </si>
  <si>
    <t>des_tower_type_6</t>
  </si>
  <si>
    <t>picture.ps_defense_spawn_point_crystal</t>
  </si>
  <si>
    <t>10001,10002,10003,10004,10005,10006,10007,10008,10009,10011,10012,10013,10014,10015,10016,10017,10018,10019,10020,10021,10022,10101,10102,10103,10104,10105,10106,10107,10108,10109,10008,10017,10018,10021,10100,10108,10200,10208,10117,10118,10217,10218,10221,10222,10223,10224,10225,10226,10227</t>
  </si>
  <si>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</t>
    </r>
  </si>
  <si>
    <t>水晶</t>
  </si>
  <si>
    <t>输出</t>
  </si>
  <si>
    <t>牵制</t>
  </si>
  <si>
    <t>des_tower_type_1</t>
  </si>
  <si>
    <t>辅助</t>
  </si>
  <si>
    <t>des_tower_type_2</t>
  </si>
  <si>
    <t>紧急</t>
  </si>
  <si>
    <t>des_tower_type_3</t>
  </si>
  <si>
    <t>召唤</t>
  </si>
  <si>
    <t>des_tower_type_4</t>
  </si>
  <si>
    <t>移动</t>
  </si>
  <si>
    <t>des_tower_type_5</t>
  </si>
  <si>
    <t>水晶底座</t>
  </si>
  <si>
    <t>des_tower_type_7</t>
  </si>
  <si>
    <t>40</t>
  </si>
  <si>
    <t>NAME_spawn_point</t>
  </si>
  <si>
    <t>DES_spawn_point</t>
  </si>
  <si>
    <t>十字弩</t>
  </si>
  <si>
    <t>穿石弩</t>
  </si>
  <si>
    <t>复合连弩</t>
  </si>
  <si>
    <t>连锁闪电枪</t>
  </si>
  <si>
    <t>冰霜结弓</t>
  </si>
  <si>
    <t>毒液发射枪</t>
  </si>
  <si>
    <t>螺旋钻钉枪</t>
  </si>
  <si>
    <t>电磁塔</t>
  </si>
  <si>
    <t>雷射棱镜塔</t>
  </si>
  <si>
    <t>火球加农炮</t>
  </si>
  <si>
    <t>NAME_bomb_generator</t>
  </si>
  <si>
    <t>DES_bomb_generator</t>
  </si>
  <si>
    <t>2,1</t>
  </si>
  <si>
    <t>炸弹制造机</t>
  </si>
  <si>
    <t>NAME_shadow_totem</t>
  </si>
  <si>
    <t>DES_shadow_totem</t>
  </si>
  <si>
    <t>暗影图腾</t>
  </si>
  <si>
    <t>NAME_cluster_rocket</t>
  </si>
  <si>
    <t>DES_cluster_rocket</t>
  </si>
  <si>
    <t>集束火箭</t>
  </si>
  <si>
    <t>NAME_lava_splasher</t>
  </si>
  <si>
    <t>DES_lava_splasher</t>
  </si>
  <si>
    <t>岩浆喷射器</t>
  </si>
  <si>
    <t>魔能锯齿</t>
  </si>
  <si>
    <r>
      <rPr>
        <sz val="11"/>
        <color theme="1"/>
        <rFont val="宋体"/>
        <family val="3"/>
        <charset val="134"/>
        <scheme val="minor"/>
      </rPr>
      <t>20</t>
    </r>
  </si>
  <si>
    <t>NAME_noise_maker</t>
  </si>
  <si>
    <t>DES_noise_maker</t>
  </si>
  <si>
    <t>picture.ps_defense_noise_maker</t>
  </si>
  <si>
    <t>聚能诱饵</t>
  </si>
  <si>
    <t>NAME_flame_destroyer</t>
  </si>
  <si>
    <t>DES_flame_destroyer</t>
  </si>
  <si>
    <t>picture.ps_defense_flame_destroyer</t>
  </si>
  <si>
    <t>火焰毁灭者</t>
  </si>
  <si>
    <t>NAME_froze_octapus</t>
  </si>
  <si>
    <t>DES_froze_octapus</t>
  </si>
  <si>
    <t>冰雾制造机</t>
  </si>
  <si>
    <t>NAME_slime_tosser</t>
  </si>
  <si>
    <t>DES_slime_tosser</t>
  </si>
  <si>
    <t>魔蛛发射器</t>
  </si>
  <si>
    <t>水晶守护兽</t>
  </si>
  <si>
    <t>机械咀嚼者</t>
  </si>
  <si>
    <t>生命之井</t>
  </si>
  <si>
    <t>天使展翼</t>
  </si>
  <si>
    <t>混沌魔钟</t>
  </si>
  <si>
    <t>荣耀之剑</t>
  </si>
  <si>
    <t>圣骑士雕像</t>
  </si>
  <si>
    <t>灾厄晶球</t>
  </si>
  <si>
    <t>美杜莎雕像</t>
  </si>
  <si>
    <t>太阳灯</t>
  </si>
  <si>
    <t>点唱机</t>
  </si>
  <si>
    <t>拒马</t>
  </si>
  <si>
    <t>ID</t>
  </si>
  <si>
    <t>生命</t>
  </si>
  <si>
    <t>物攻</t>
  </si>
  <si>
    <t>魔攻</t>
  </si>
  <si>
    <t>物理防御</t>
  </si>
  <si>
    <t>法术防御</t>
  </si>
  <si>
    <t>冷却CD</t>
  </si>
  <si>
    <t>等级</t>
  </si>
  <si>
    <t>模板</t>
  </si>
  <si>
    <t>模板属性</t>
  </si>
  <si>
    <t>#功能1(如果召唤怪物等)</t>
  </si>
  <si>
    <t xml:space="preserve">    TOWER_BUILD_FUNCTION_NONE   = 0;</t>
  </si>
  <si>
    <t xml:space="preserve">    TOWER_BUILD_FUNCTION_SUMMON_SOUL = 1; //召唤魂匣</t>
  </si>
  <si>
    <t xml:space="preserve">    TOWER_BUILD_FUNCTION_SUMMON_MOB = 2; //召唤怪</t>
  </si>
  <si>
    <t xml:space="preserve">    TOWER_BUILD_FUNCTION_SUMMON_TRANSFORM = 3; //召唤npc(移动塔防变成npc)</t>
  </si>
  <si>
    <t xml:space="preserve">    TOWER_BUILD_FUNCTION_PLANTGROW_SPEEDUP = 4; //加速植物生长</t>
  </si>
  <si>
    <t xml:space="preserve">    TOWER_BUILD_FUNCTION_ANIMAL_SPEEDUP = 5; //加速小动物生长</t>
  </si>
  <si>
    <t>TOWER_BUILD_FUNCTION_SUMMON_SOUL:</t>
  </si>
  <si>
    <t xml:space="preserve">    #param1:cd减免1表示1%</t>
  </si>
  <si>
    <t xml:space="preserve">    #param2:菁英怪数量上限</t>
  </si>
  <si>
    <t xml:space="preserve">    #param3:普通怪数量上限</t>
  </si>
  <si>
    <t xml:space="preserve">    #s_function_1_param : 怪物出生点偏移(格子坐标)  格式 :  x,y</t>
  </si>
  <si>
    <t>TOWER_BUILD_FUNCTION_SUMMON_MOB:</t>
  </si>
  <si>
    <t xml:space="preserve">    #param1:召唤怪物种类</t>
  </si>
  <si>
    <t xml:space="preserve">    #param2:cd(毫秒)</t>
  </si>
  <si>
    <t xml:space="preserve">    #param3:数量</t>
  </si>
  <si>
    <t>TOWER_BUILD_FUNCTION_SUMMON_TRANSFORM:</t>
  </si>
  <si>
    <t xml:space="preserve">    #param1:召唤怪物(npc)种类(1种,1个)</t>
  </si>
  <si>
    <t>TOWER_BUILD_FUNCTION_PLANTGROW_SPEEDUP:</t>
  </si>
  <si>
    <t xml:space="preserve">   #param1: 加速百分比x%   1表示1%</t>
  </si>
  <si>
    <t>TOWER_BUILD_FUNCTION_ANIMAL_SPEEDUP:</t>
  </si>
  <si>
    <t>#装置种类</t>
  </si>
  <si>
    <t>0：输出</t>
  </si>
  <si>
    <t>1：牵制</t>
  </si>
  <si>
    <t>2：辅助</t>
  </si>
  <si>
    <t>3：紧急</t>
  </si>
  <si>
    <t xml:space="preserve">4：召唤 </t>
  </si>
  <si>
    <t>5：移动</t>
  </si>
  <si>
    <t>6:   水晶</t>
  </si>
  <si>
    <t>7:   水晶底座</t>
  </si>
  <si>
    <t>8:    魂塔(召怪)</t>
  </si>
  <si>
    <t>9：小水晶</t>
  </si>
  <si>
    <t>10:出兵位置家具</t>
  </si>
  <si>
    <t>召唤类，攻击为0</t>
  </si>
  <si>
    <t>低级灵魂塔防</t>
  </si>
  <si>
    <t>中级灵魂塔防</t>
  </si>
  <si>
    <t>高级灵魂塔防</t>
  </si>
  <si>
    <t>均衡值</t>
  </si>
  <si>
    <t>攻速</t>
  </si>
  <si>
    <t>暴击</t>
  </si>
  <si>
    <t>穿透</t>
  </si>
  <si>
    <t>暴击伤害</t>
  </si>
  <si>
    <t>魔力</t>
  </si>
  <si>
    <t>生命恢复/每5秒</t>
  </si>
  <si>
    <t>法力恢复/每5秒</t>
  </si>
  <si>
    <t>物理减免</t>
  </si>
  <si>
    <t>火系减免</t>
  </si>
  <si>
    <t>冰系减免</t>
  </si>
  <si>
    <t>雷系减免</t>
  </si>
  <si>
    <t>土系减免</t>
  </si>
  <si>
    <t>毒系减免</t>
  </si>
  <si>
    <t>光系减免</t>
  </si>
  <si>
    <t>暗系减免</t>
  </si>
  <si>
    <t>韧性</t>
  </si>
  <si>
    <t>移动速度</t>
  </si>
  <si>
    <t>控制命中</t>
  </si>
  <si>
    <t>控制抵抗</t>
  </si>
  <si>
    <r>
      <t>#</t>
    </r>
    <r>
      <rPr>
        <sz val="12"/>
        <rFont val="宋体"/>
        <family val="3"/>
        <charset val="134"/>
      </rPr>
      <t>装</t>
    </r>
    <r>
      <rPr>
        <sz val="12"/>
        <rFont val="微軟正黑體"/>
        <family val="2"/>
      </rPr>
      <t>置种</t>
    </r>
    <r>
      <rPr>
        <sz val="12"/>
        <rFont val="宋体"/>
        <family val="3"/>
        <charset val="134"/>
      </rPr>
      <t xml:space="preserve">类
</t>
    </r>
    <r>
      <rPr>
        <sz val="12"/>
        <rFont val="微軟正黑體"/>
        <family val="2"/>
      </rPr>
      <t>0</t>
    </r>
    <r>
      <rPr>
        <sz val="12"/>
        <rFont val="宋体"/>
        <family val="3"/>
        <charset val="134"/>
      </rPr>
      <t xml:space="preserve">：输出
</t>
    </r>
    <r>
      <rPr>
        <sz val="12"/>
        <rFont val="微軟正黑體"/>
        <family val="2"/>
      </rPr>
      <t>1</t>
    </r>
    <r>
      <rPr>
        <sz val="12"/>
        <rFont val="宋体"/>
        <family val="3"/>
        <charset val="134"/>
      </rPr>
      <t xml:space="preserve">：牵制
</t>
    </r>
    <r>
      <rPr>
        <sz val="12"/>
        <rFont val="微軟正黑體"/>
        <family val="2"/>
      </rPr>
      <t>2</t>
    </r>
    <r>
      <rPr>
        <sz val="12"/>
        <rFont val="宋体"/>
        <family val="3"/>
        <charset val="134"/>
      </rPr>
      <t xml:space="preserve">：辅助
</t>
    </r>
    <r>
      <rPr>
        <sz val="12"/>
        <rFont val="微軟正黑體"/>
        <family val="2"/>
      </rPr>
      <t>3</t>
    </r>
    <r>
      <rPr>
        <sz val="12"/>
        <rFont val="宋体"/>
        <family val="3"/>
        <charset val="134"/>
      </rPr>
      <t xml:space="preserve">：紧急
</t>
    </r>
    <r>
      <rPr>
        <sz val="12"/>
        <rFont val="微軟正黑體"/>
        <family val="2"/>
      </rPr>
      <t>4</t>
    </r>
    <r>
      <rPr>
        <sz val="12"/>
        <rFont val="宋体"/>
        <family val="3"/>
        <charset val="134"/>
      </rPr>
      <t>：召唤</t>
    </r>
    <r>
      <rPr>
        <sz val="12"/>
        <rFont val="微軟正黑體"/>
        <family val="2"/>
      </rPr>
      <t xml:space="preserve"> 
5</t>
    </r>
    <r>
      <rPr>
        <sz val="12"/>
        <rFont val="宋体"/>
        <family val="3"/>
        <charset val="134"/>
      </rPr>
      <t xml:space="preserve">：移动
</t>
    </r>
    <r>
      <rPr>
        <sz val="12"/>
        <rFont val="微軟正黑體"/>
        <family val="2"/>
      </rPr>
      <t xml:space="preserve">6:   水晶
7:   水晶底座
8:    </t>
    </r>
    <r>
      <rPr>
        <sz val="12"/>
        <rFont val="宋体"/>
        <family val="3"/>
        <charset val="134"/>
      </rPr>
      <t>魂塔</t>
    </r>
    <r>
      <rPr>
        <sz val="12"/>
        <rFont val="微軟正黑體"/>
        <family val="2"/>
      </rPr>
      <t>(</t>
    </r>
    <r>
      <rPr>
        <sz val="12"/>
        <rFont val="宋体"/>
        <family val="3"/>
        <charset val="134"/>
      </rPr>
      <t>召怪</t>
    </r>
    <r>
      <rPr>
        <sz val="12"/>
        <rFont val="微軟正黑體"/>
        <family val="2"/>
      </rPr>
      <t xml:space="preserve">)
</t>
    </r>
    <r>
      <rPr>
        <sz val="12"/>
        <rFont val="宋体"/>
        <family val="3"/>
        <charset val="134"/>
      </rPr>
      <t>9、水晶接收站
10、出兵点 
11 飞船主炮
12 引擎家具</t>
    </r>
    <phoneticPr fontId="17" type="noConversion"/>
  </si>
  <si>
    <r>
      <t>提供繁</t>
    </r>
    <r>
      <rPr>
        <sz val="12"/>
        <rFont val="宋体"/>
        <family val="3"/>
        <charset val="134"/>
      </rPr>
      <t>荣</t>
    </r>
    <r>
      <rPr>
        <sz val="12"/>
        <rFont val="微軟正黑體"/>
        <family val="2"/>
      </rPr>
      <t>度</t>
    </r>
    <phoneticPr fontId="17" type="noConversion"/>
  </si>
  <si>
    <t>n_Prosperous</t>
  </si>
  <si>
    <t>n_Hp</t>
    <phoneticPr fontId="17" type="noConversion"/>
  </si>
  <si>
    <r>
      <t>最大</t>
    </r>
    <r>
      <rPr>
        <sz val="12"/>
        <rFont val="宋体"/>
        <family val="3"/>
        <charset val="134"/>
      </rPr>
      <t>蓝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</si>
</sst>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2"/>
      <name val="微軟正黑體"/>
      <family val="2"/>
    </font>
    <font>
      <sz val="12"/>
      <color rgb="FFFF0000"/>
      <name val="微軟正黑體"/>
      <family val="2"/>
    </font>
    <font>
      <sz val="12"/>
      <name val="微软雅黑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新細明體"/>
      <family val="1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6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0" fillId="0" borderId="0" xfId="0" applyFont="1"/>
    <xf numFmtId="20" fontId="0" fillId="0" borderId="0" xfId="0" applyNumberFormat="1" applyFont="1"/>
    <xf numFmtId="0" fontId="1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1" fillId="3" borderId="0" xfId="0" applyFont="1" applyFill="1"/>
    <xf numFmtId="0" fontId="3" fillId="3" borderId="0" xfId="0" applyFont="1" applyFill="1"/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1" xfId="0" applyFont="1" applyBorder="1"/>
    <xf numFmtId="49" fontId="5" fillId="0" borderId="1" xfId="0" applyNumberFormat="1" applyFont="1" applyBorder="1" applyAlignment="1">
      <alignment horizontal="right" vertical="center"/>
    </xf>
    <xf numFmtId="0" fontId="0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5" fillId="0" borderId="5" xfId="0" applyFont="1" applyBorder="1"/>
    <xf numFmtId="49" fontId="5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0" fillId="2" borderId="0" xfId="0" applyNumberFormat="1" applyFont="1" applyFill="1" applyAlignment="1">
      <alignment horizontal="right"/>
    </xf>
    <xf numFmtId="0" fontId="0" fillId="2" borderId="0" xfId="0" applyNumberFormat="1" applyFont="1" applyFill="1" applyAlignment="1">
      <alignment horizontal="right"/>
    </xf>
    <xf numFmtId="49" fontId="0" fillId="3" borderId="0" xfId="0" applyNumberFormat="1" applyFont="1" applyFill="1" applyAlignment="1">
      <alignment horizontal="right"/>
    </xf>
    <xf numFmtId="0" fontId="0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49" fontId="3" fillId="3" borderId="0" xfId="0" applyNumberFormat="1" applyFon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0" fillId="2" borderId="0" xfId="0" applyNumberFormat="1" applyFill="1" applyAlignment="1">
      <alignment horizontal="right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</cellXfs>
  <cellStyles count="2">
    <cellStyle name="常规" xfId="0" builtinId="0"/>
    <cellStyle name="一般 17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box_svn/config/num_des/&#22612;&#38450;&#25968;&#20540;&#35774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值占比规划"/>
      <sheetName val="塔防等级属性"/>
      <sheetName val="塔防怪物设定"/>
      <sheetName val="生存事件怪物属性设定"/>
      <sheetName val="塔防升级消耗"/>
      <sheetName val="塔防进阶图"/>
      <sheetName val="模板设定"/>
      <sheetName val="角色模板"/>
    </sheetNames>
    <sheetDataSet>
      <sheetData sheetId="0"/>
      <sheetData sheetId="1">
        <row r="1">
          <cell r="A1" t="str">
            <v>装置ID</v>
          </cell>
          <cell r="B1" t="str">
            <v>塔防装置</v>
          </cell>
          <cell r="C1" t="str">
            <v>等级</v>
          </cell>
          <cell r="D1" t="str">
            <v>对应职业</v>
          </cell>
          <cell r="E1" t="str">
            <v>特点</v>
          </cell>
          <cell r="F1" t="str">
            <v>对应等级</v>
          </cell>
          <cell r="G1" t="str">
            <v>塔防阶级</v>
          </cell>
          <cell r="H1" t="str">
            <v>攻速</v>
          </cell>
          <cell r="I1" t="str">
            <v>生命</v>
          </cell>
          <cell r="J1" t="str">
            <v>物攻</v>
          </cell>
          <cell r="K1" t="str">
            <v>魔攻</v>
          </cell>
          <cell r="L1" t="str">
            <v>物理防御</v>
          </cell>
          <cell r="M1" t="str">
            <v>法术防御</v>
          </cell>
          <cell r="N1" t="str">
            <v>攻速</v>
          </cell>
          <cell r="O1" t="str">
            <v>片区系数</v>
          </cell>
          <cell r="Q1" t="str">
            <v>特性调整</v>
          </cell>
          <cell r="R1" t="str">
            <v>生命</v>
          </cell>
          <cell r="S1" t="str">
            <v>物攻</v>
          </cell>
          <cell r="T1" t="str">
            <v>魔攻</v>
          </cell>
          <cell r="U1" t="str">
            <v>物理防御</v>
          </cell>
          <cell r="V1" t="str">
            <v>法术防御</v>
          </cell>
          <cell r="W1" t="str">
            <v>攻速</v>
          </cell>
          <cell r="X1" t="str">
            <v>攻击系数调整</v>
          </cell>
          <cell r="Y1" t="str">
            <v>对应最大等级</v>
          </cell>
          <cell r="Z1" t="str">
            <v>辅助列</v>
          </cell>
          <cell r="AA1" t="str">
            <v>等级</v>
          </cell>
          <cell r="AB1" t="str">
            <v>攻速</v>
          </cell>
          <cell r="AC1" t="str">
            <v>倍数</v>
          </cell>
          <cell r="AE1" t="str">
            <v>等级</v>
          </cell>
          <cell r="AF1" t="str">
            <v>模板属性</v>
          </cell>
          <cell r="AH1" t="str">
            <v>美观调整后：</v>
          </cell>
          <cell r="AI1" t="str">
            <v>生命</v>
          </cell>
          <cell r="AJ1" t="str">
            <v>物攻</v>
          </cell>
          <cell r="AK1" t="str">
            <v>魔攻</v>
          </cell>
          <cell r="AL1" t="str">
            <v>物理防御</v>
          </cell>
          <cell r="AM1" t="str">
            <v>法术防御</v>
          </cell>
          <cell r="AN1" t="str">
            <v>冷却CD</v>
          </cell>
        </row>
        <row r="2">
          <cell r="A2">
            <v>1482001</v>
          </cell>
          <cell r="B2" t="str">
            <v>十字弩</v>
          </cell>
          <cell r="C2">
            <v>1</v>
          </cell>
          <cell r="D2" t="str">
            <v>弓手</v>
          </cell>
          <cell r="E2" t="str">
            <v>普通</v>
          </cell>
          <cell r="F2">
            <v>5</v>
          </cell>
          <cell r="G2">
            <v>1</v>
          </cell>
          <cell r="H2" t="str">
            <v>中</v>
          </cell>
          <cell r="I2">
            <v>149.625</v>
          </cell>
          <cell r="J2">
            <v>10.8375</v>
          </cell>
          <cell r="K2">
            <v>0</v>
          </cell>
          <cell r="L2">
            <v>1.95</v>
          </cell>
          <cell r="M2">
            <v>1.95</v>
          </cell>
          <cell r="N2">
            <v>0.6</v>
          </cell>
          <cell r="O2">
            <v>0.75</v>
          </cell>
          <cell r="R2">
            <v>150</v>
          </cell>
          <cell r="S2">
            <v>10.8375</v>
          </cell>
          <cell r="T2">
            <v>0</v>
          </cell>
          <cell r="U2">
            <v>2</v>
          </cell>
          <cell r="V2">
            <v>2</v>
          </cell>
          <cell r="W2">
            <v>0.6</v>
          </cell>
          <cell r="X2">
            <v>1</v>
          </cell>
          <cell r="Y2">
            <v>15</v>
          </cell>
          <cell r="Z2" t="str">
            <v>十字弩5</v>
          </cell>
          <cell r="AA2">
            <v>1</v>
          </cell>
          <cell r="AB2" t="str">
            <v>低</v>
          </cell>
          <cell r="AC2">
            <v>0.7</v>
          </cell>
          <cell r="AE2">
            <v>5</v>
          </cell>
          <cell r="AF2">
            <v>17</v>
          </cell>
          <cell r="AI2">
            <v>88</v>
          </cell>
          <cell r="AJ2">
            <v>11</v>
          </cell>
          <cell r="AK2">
            <v>0</v>
          </cell>
          <cell r="AL2">
            <v>2</v>
          </cell>
          <cell r="AM2">
            <v>2</v>
          </cell>
          <cell r="AN2">
            <v>1670</v>
          </cell>
        </row>
        <row r="3">
          <cell r="A3">
            <v>1482002</v>
          </cell>
          <cell r="B3" t="str">
            <v>十字弩</v>
          </cell>
          <cell r="C3">
            <v>2</v>
          </cell>
          <cell r="D3" t="str">
            <v>弓手</v>
          </cell>
          <cell r="E3" t="str">
            <v>普通</v>
          </cell>
          <cell r="F3">
            <v>8</v>
          </cell>
          <cell r="G3">
            <v>1</v>
          </cell>
          <cell r="H3" t="str">
            <v>中</v>
          </cell>
          <cell r="I3">
            <v>221.0625</v>
          </cell>
          <cell r="J3">
            <v>21.037500000000001</v>
          </cell>
          <cell r="K3">
            <v>0</v>
          </cell>
          <cell r="L3">
            <v>3.4125000000000001</v>
          </cell>
          <cell r="M3">
            <v>3.4125000000000001</v>
          </cell>
          <cell r="N3">
            <v>0.6</v>
          </cell>
          <cell r="O3">
            <v>0.75</v>
          </cell>
          <cell r="R3">
            <v>221</v>
          </cell>
          <cell r="S3">
            <v>21.037500000000001</v>
          </cell>
          <cell r="T3">
            <v>0</v>
          </cell>
          <cell r="U3">
            <v>3</v>
          </cell>
          <cell r="V3">
            <v>3</v>
          </cell>
          <cell r="W3">
            <v>0.6</v>
          </cell>
          <cell r="X3">
            <v>1</v>
          </cell>
          <cell r="Y3">
            <v>15</v>
          </cell>
          <cell r="Z3" t="str">
            <v>十字弩8</v>
          </cell>
          <cell r="AB3" t="str">
            <v>中</v>
          </cell>
          <cell r="AC3">
            <v>1</v>
          </cell>
          <cell r="AE3">
            <v>8</v>
          </cell>
          <cell r="AF3">
            <v>32</v>
          </cell>
          <cell r="AI3">
            <v>166</v>
          </cell>
          <cell r="AJ3">
            <v>20</v>
          </cell>
          <cell r="AK3">
            <v>0</v>
          </cell>
          <cell r="AL3">
            <v>3</v>
          </cell>
          <cell r="AM3">
            <v>3</v>
          </cell>
          <cell r="AN3">
            <v>1670</v>
          </cell>
        </row>
        <row r="4">
          <cell r="A4">
            <v>1482003</v>
          </cell>
          <cell r="B4" t="str">
            <v>十字弩</v>
          </cell>
          <cell r="C4">
            <v>3</v>
          </cell>
          <cell r="D4" t="str">
            <v>弓手</v>
          </cell>
          <cell r="E4" t="str">
            <v>普通</v>
          </cell>
          <cell r="F4">
            <v>11</v>
          </cell>
          <cell r="G4">
            <v>1</v>
          </cell>
          <cell r="H4" t="str">
            <v>中</v>
          </cell>
          <cell r="I4">
            <v>322.875</v>
          </cell>
          <cell r="J4">
            <v>36.337499999999999</v>
          </cell>
          <cell r="K4">
            <v>0</v>
          </cell>
          <cell r="L4">
            <v>5.85</v>
          </cell>
          <cell r="M4">
            <v>5.85</v>
          </cell>
          <cell r="N4">
            <v>0.6</v>
          </cell>
          <cell r="O4">
            <v>0.75</v>
          </cell>
          <cell r="R4">
            <v>323</v>
          </cell>
          <cell r="S4">
            <v>36.337499999999999</v>
          </cell>
          <cell r="T4">
            <v>0</v>
          </cell>
          <cell r="U4">
            <v>6</v>
          </cell>
          <cell r="V4">
            <v>6</v>
          </cell>
          <cell r="W4">
            <v>0.6</v>
          </cell>
          <cell r="X4">
            <v>1</v>
          </cell>
          <cell r="Y4">
            <v>15</v>
          </cell>
          <cell r="Z4" t="str">
            <v>十字弩11</v>
          </cell>
          <cell r="AB4" t="str">
            <v>高</v>
          </cell>
          <cell r="AC4">
            <v>2</v>
          </cell>
          <cell r="AE4">
            <v>11</v>
          </cell>
          <cell r="AF4">
            <v>48</v>
          </cell>
          <cell r="AI4">
            <v>249</v>
          </cell>
          <cell r="AJ4">
            <v>30</v>
          </cell>
          <cell r="AK4">
            <v>0</v>
          </cell>
          <cell r="AL4">
            <v>5</v>
          </cell>
          <cell r="AM4">
            <v>5</v>
          </cell>
          <cell r="AN4">
            <v>1670</v>
          </cell>
        </row>
        <row r="5">
          <cell r="A5">
            <v>1482004</v>
          </cell>
          <cell r="B5" t="str">
            <v>十字弩</v>
          </cell>
          <cell r="C5">
            <v>4</v>
          </cell>
          <cell r="D5" t="str">
            <v>弓手</v>
          </cell>
          <cell r="E5" t="str">
            <v>普通</v>
          </cell>
          <cell r="F5">
            <v>13</v>
          </cell>
          <cell r="G5">
            <v>1</v>
          </cell>
          <cell r="H5" t="str">
            <v>中</v>
          </cell>
          <cell r="I5">
            <v>379.6875</v>
          </cell>
          <cell r="J5">
            <v>44.625</v>
          </cell>
          <cell r="K5">
            <v>0</v>
          </cell>
          <cell r="L5">
            <v>6.8250000000000002</v>
          </cell>
          <cell r="M5">
            <v>6.8250000000000002</v>
          </cell>
          <cell r="N5">
            <v>0.6</v>
          </cell>
          <cell r="O5">
            <v>0.75</v>
          </cell>
          <cell r="R5">
            <v>380</v>
          </cell>
          <cell r="S5">
            <v>44.625</v>
          </cell>
          <cell r="T5">
            <v>0</v>
          </cell>
          <cell r="U5">
            <v>7</v>
          </cell>
          <cell r="V5">
            <v>7</v>
          </cell>
          <cell r="W5">
            <v>0.6</v>
          </cell>
          <cell r="X5">
            <v>1</v>
          </cell>
          <cell r="Y5">
            <v>15</v>
          </cell>
          <cell r="Z5" t="str">
            <v>十字弩13</v>
          </cell>
          <cell r="AA5">
            <v>2</v>
          </cell>
          <cell r="AB5" t="str">
            <v>低</v>
          </cell>
          <cell r="AC5">
            <v>0.7</v>
          </cell>
          <cell r="AE5">
            <v>13</v>
          </cell>
          <cell r="AF5">
            <v>65</v>
          </cell>
          <cell r="AI5">
            <v>337</v>
          </cell>
          <cell r="AJ5">
            <v>41</v>
          </cell>
          <cell r="AK5">
            <v>0</v>
          </cell>
          <cell r="AL5">
            <v>6</v>
          </cell>
          <cell r="AM5">
            <v>6</v>
          </cell>
          <cell r="AN5">
            <v>1670</v>
          </cell>
        </row>
        <row r="6">
          <cell r="A6">
            <v>1482005</v>
          </cell>
          <cell r="B6" t="str">
            <v>十字弩</v>
          </cell>
          <cell r="C6">
            <v>5</v>
          </cell>
          <cell r="D6" t="str">
            <v>弓手</v>
          </cell>
          <cell r="E6" t="str">
            <v>普通</v>
          </cell>
          <cell r="F6">
            <v>15</v>
          </cell>
          <cell r="G6">
            <v>1</v>
          </cell>
          <cell r="H6" t="str">
            <v>中</v>
          </cell>
          <cell r="I6">
            <v>435.9375</v>
          </cell>
          <cell r="J6">
            <v>52.912500000000001</v>
          </cell>
          <cell r="K6">
            <v>0</v>
          </cell>
          <cell r="L6">
            <v>7.8</v>
          </cell>
          <cell r="M6">
            <v>7.8</v>
          </cell>
          <cell r="N6">
            <v>0.6</v>
          </cell>
          <cell r="O6">
            <v>0.75</v>
          </cell>
          <cell r="R6">
            <v>436</v>
          </cell>
          <cell r="S6">
            <v>52.912500000000001</v>
          </cell>
          <cell r="T6">
            <v>0</v>
          </cell>
          <cell r="U6">
            <v>8</v>
          </cell>
          <cell r="V6">
            <v>8</v>
          </cell>
          <cell r="W6">
            <v>0.6</v>
          </cell>
          <cell r="X6">
            <v>1</v>
          </cell>
          <cell r="Y6">
            <v>15</v>
          </cell>
          <cell r="Z6" t="str">
            <v>十字弩15</v>
          </cell>
          <cell r="AB6" t="str">
            <v>中</v>
          </cell>
          <cell r="AC6">
            <v>1</v>
          </cell>
          <cell r="AE6">
            <v>15</v>
          </cell>
          <cell r="AF6">
            <v>84</v>
          </cell>
          <cell r="AI6">
            <v>436</v>
          </cell>
          <cell r="AJ6">
            <v>53</v>
          </cell>
          <cell r="AK6">
            <v>0</v>
          </cell>
          <cell r="AL6">
            <v>8</v>
          </cell>
          <cell r="AM6">
            <v>8</v>
          </cell>
          <cell r="AN6">
            <v>1670</v>
          </cell>
        </row>
        <row r="7">
          <cell r="A7">
            <v>1482101</v>
          </cell>
          <cell r="B7" t="str">
            <v>穿石弩</v>
          </cell>
          <cell r="C7">
            <v>1</v>
          </cell>
          <cell r="D7" t="str">
            <v>弓手</v>
          </cell>
          <cell r="E7" t="str">
            <v>攻击高，攻速低</v>
          </cell>
          <cell r="F7">
            <v>20</v>
          </cell>
          <cell r="G7">
            <v>2</v>
          </cell>
          <cell r="H7" t="str">
            <v>低</v>
          </cell>
          <cell r="I7">
            <v>635.0625</v>
          </cell>
          <cell r="J7">
            <v>82.875</v>
          </cell>
          <cell r="K7">
            <v>0</v>
          </cell>
          <cell r="L7">
            <v>12.1875</v>
          </cell>
          <cell r="M7">
            <v>12.1875</v>
          </cell>
          <cell r="N7">
            <v>0.6</v>
          </cell>
          <cell r="O7">
            <v>0.75</v>
          </cell>
          <cell r="R7">
            <v>635</v>
          </cell>
          <cell r="S7">
            <v>91.922313605493599</v>
          </cell>
          <cell r="T7">
            <v>0</v>
          </cell>
          <cell r="U7">
            <v>12</v>
          </cell>
          <cell r="V7">
            <v>12</v>
          </cell>
          <cell r="W7">
            <v>0.42</v>
          </cell>
          <cell r="X7">
            <v>0.81225239635623503</v>
          </cell>
          <cell r="Y7">
            <v>38</v>
          </cell>
          <cell r="Z7" t="str">
            <v>穿石弩20</v>
          </cell>
          <cell r="AB7" t="str">
            <v>高</v>
          </cell>
          <cell r="AC7">
            <v>2</v>
          </cell>
          <cell r="AE7">
            <v>20</v>
          </cell>
          <cell r="AF7">
            <v>134</v>
          </cell>
          <cell r="AI7">
            <v>536</v>
          </cell>
          <cell r="AJ7">
            <v>95</v>
          </cell>
          <cell r="AK7">
            <v>0</v>
          </cell>
          <cell r="AL7">
            <v>11</v>
          </cell>
          <cell r="AM7">
            <v>11</v>
          </cell>
          <cell r="AN7">
            <v>2380</v>
          </cell>
        </row>
        <row r="8">
          <cell r="A8">
            <v>1482102</v>
          </cell>
          <cell r="B8" t="str">
            <v>穿石弩</v>
          </cell>
          <cell r="C8">
            <v>2</v>
          </cell>
          <cell r="D8" t="str">
            <v>弓手</v>
          </cell>
          <cell r="E8" t="str">
            <v>攻击高，攻速低</v>
          </cell>
          <cell r="F8">
            <v>22</v>
          </cell>
          <cell r="G8">
            <v>2</v>
          </cell>
          <cell r="H8" t="str">
            <v>低</v>
          </cell>
          <cell r="I8">
            <v>742.5</v>
          </cell>
          <cell r="J8">
            <v>99.45</v>
          </cell>
          <cell r="K8">
            <v>0</v>
          </cell>
          <cell r="L8">
            <v>14.625</v>
          </cell>
          <cell r="M8">
            <v>14.625</v>
          </cell>
          <cell r="N8">
            <v>0.6</v>
          </cell>
          <cell r="O8">
            <v>0.75</v>
          </cell>
          <cell r="R8">
            <v>743</v>
          </cell>
          <cell r="S8">
            <v>110.306776326592</v>
          </cell>
          <cell r="T8">
            <v>0</v>
          </cell>
          <cell r="U8">
            <v>15</v>
          </cell>
          <cell r="V8">
            <v>15</v>
          </cell>
          <cell r="W8">
            <v>0.42</v>
          </cell>
          <cell r="X8">
            <v>0.81225239635623503</v>
          </cell>
          <cell r="Y8">
            <v>38</v>
          </cell>
          <cell r="Z8" t="str">
            <v>穿石弩22</v>
          </cell>
          <cell r="AA8">
            <v>3</v>
          </cell>
          <cell r="AB8" t="str">
            <v>低</v>
          </cell>
          <cell r="AC8">
            <v>0.7</v>
          </cell>
          <cell r="AE8">
            <v>22</v>
          </cell>
          <cell r="AF8">
            <v>167</v>
          </cell>
          <cell r="AI8">
            <v>668</v>
          </cell>
          <cell r="AJ8">
            <v>118</v>
          </cell>
          <cell r="AK8">
            <v>0</v>
          </cell>
          <cell r="AL8">
            <v>14</v>
          </cell>
          <cell r="AM8">
            <v>14</v>
          </cell>
          <cell r="AN8">
            <v>2380</v>
          </cell>
        </row>
        <row r="9">
          <cell r="A9">
            <v>1482103</v>
          </cell>
          <cell r="B9" t="str">
            <v>穿石弩</v>
          </cell>
          <cell r="C9">
            <v>3</v>
          </cell>
          <cell r="D9" t="str">
            <v>弓手</v>
          </cell>
          <cell r="E9" t="str">
            <v>攻击高，攻速低</v>
          </cell>
          <cell r="F9">
            <v>24</v>
          </cell>
          <cell r="G9">
            <v>2</v>
          </cell>
          <cell r="H9" t="str">
            <v>低</v>
          </cell>
          <cell r="I9">
            <v>849.9375</v>
          </cell>
          <cell r="J9">
            <v>116.66249999999999</v>
          </cell>
          <cell r="K9">
            <v>0</v>
          </cell>
          <cell r="L9">
            <v>16.574999999999999</v>
          </cell>
          <cell r="M9">
            <v>16.574999999999999</v>
          </cell>
          <cell r="N9">
            <v>0.6</v>
          </cell>
          <cell r="O9">
            <v>0.75</v>
          </cell>
          <cell r="R9">
            <v>850</v>
          </cell>
          <cell r="S9">
            <v>129.60067164146801</v>
          </cell>
          <cell r="T9">
            <v>0</v>
          </cell>
          <cell r="U9">
            <v>17</v>
          </cell>
          <cell r="V9">
            <v>17</v>
          </cell>
          <cell r="W9">
            <v>0.42</v>
          </cell>
          <cell r="X9">
            <v>0.81225239635623503</v>
          </cell>
          <cell r="Y9">
            <v>38</v>
          </cell>
          <cell r="Z9" t="str">
            <v>穿石弩24</v>
          </cell>
          <cell r="AB9" t="str">
            <v>中</v>
          </cell>
          <cell r="AC9">
            <v>1</v>
          </cell>
          <cell r="AE9">
            <v>24</v>
          </cell>
          <cell r="AF9">
            <v>201</v>
          </cell>
          <cell r="AI9">
            <v>804</v>
          </cell>
          <cell r="AJ9">
            <v>143</v>
          </cell>
          <cell r="AK9">
            <v>0</v>
          </cell>
          <cell r="AL9">
            <v>17</v>
          </cell>
          <cell r="AM9">
            <v>17</v>
          </cell>
          <cell r="AN9">
            <v>2380</v>
          </cell>
        </row>
        <row r="10">
          <cell r="A10">
            <v>1482104</v>
          </cell>
          <cell r="B10" t="str">
            <v>穿石弩</v>
          </cell>
          <cell r="C10">
            <v>4</v>
          </cell>
          <cell r="D10" t="str">
            <v>弓手</v>
          </cell>
          <cell r="E10" t="str">
            <v>攻击高，攻速低</v>
          </cell>
          <cell r="F10">
            <v>26</v>
          </cell>
          <cell r="G10">
            <v>2</v>
          </cell>
          <cell r="H10" t="str">
            <v>低</v>
          </cell>
          <cell r="I10">
            <v>962.4375</v>
          </cell>
          <cell r="J10">
            <v>135.15</v>
          </cell>
          <cell r="K10">
            <v>0</v>
          </cell>
          <cell r="L10">
            <v>19.012499999999999</v>
          </cell>
          <cell r="M10">
            <v>19.012499999999999</v>
          </cell>
          <cell r="N10">
            <v>0.6</v>
          </cell>
          <cell r="O10">
            <v>0.75</v>
          </cell>
          <cell r="R10">
            <v>962</v>
          </cell>
          <cell r="S10">
            <v>150.20432394546901</v>
          </cell>
          <cell r="T10">
            <v>0</v>
          </cell>
          <cell r="U10">
            <v>19</v>
          </cell>
          <cell r="V10">
            <v>19</v>
          </cell>
          <cell r="W10">
            <v>0.42</v>
          </cell>
          <cell r="X10">
            <v>0.81225239635623503</v>
          </cell>
          <cell r="Y10">
            <v>38</v>
          </cell>
          <cell r="Z10" t="str">
            <v>穿石弩26</v>
          </cell>
          <cell r="AB10" t="str">
            <v>高</v>
          </cell>
          <cell r="AC10">
            <v>2</v>
          </cell>
          <cell r="AE10">
            <v>26</v>
          </cell>
          <cell r="AF10">
            <v>236</v>
          </cell>
          <cell r="AI10">
            <v>945</v>
          </cell>
          <cell r="AJ10">
            <v>167</v>
          </cell>
          <cell r="AK10">
            <v>0</v>
          </cell>
          <cell r="AL10">
            <v>20</v>
          </cell>
          <cell r="AM10">
            <v>20</v>
          </cell>
          <cell r="AN10">
            <v>2380</v>
          </cell>
        </row>
        <row r="11">
          <cell r="A11">
            <v>1482105</v>
          </cell>
          <cell r="B11" t="str">
            <v>穿石弩</v>
          </cell>
          <cell r="C11">
            <v>5</v>
          </cell>
          <cell r="D11" t="str">
            <v>弓手</v>
          </cell>
          <cell r="E11" t="str">
            <v>攻击高，攻速低</v>
          </cell>
          <cell r="F11">
            <v>28</v>
          </cell>
          <cell r="G11">
            <v>2</v>
          </cell>
          <cell r="H11" t="str">
            <v>低</v>
          </cell>
          <cell r="I11">
            <v>1080.5625</v>
          </cell>
          <cell r="J11">
            <v>155.55000000000001</v>
          </cell>
          <cell r="K11">
            <v>0</v>
          </cell>
          <cell r="L11">
            <v>21.9375</v>
          </cell>
          <cell r="M11">
            <v>21.9375</v>
          </cell>
          <cell r="N11">
            <v>0.6</v>
          </cell>
          <cell r="O11">
            <v>0.75</v>
          </cell>
          <cell r="R11">
            <v>1081</v>
          </cell>
          <cell r="S11">
            <v>172.85746309956099</v>
          </cell>
          <cell r="T11">
            <v>0</v>
          </cell>
          <cell r="U11">
            <v>22</v>
          </cell>
          <cell r="V11">
            <v>22</v>
          </cell>
          <cell r="W11">
            <v>0.42</v>
          </cell>
          <cell r="X11">
            <v>0.81225239635623503</v>
          </cell>
          <cell r="Y11">
            <v>38</v>
          </cell>
          <cell r="Z11" t="str">
            <v>穿石弩28</v>
          </cell>
          <cell r="AE11">
            <v>28</v>
          </cell>
          <cell r="AF11">
            <v>272</v>
          </cell>
          <cell r="AI11">
            <v>1089</v>
          </cell>
          <cell r="AJ11">
            <v>193</v>
          </cell>
          <cell r="AK11">
            <v>0</v>
          </cell>
          <cell r="AL11">
            <v>23</v>
          </cell>
          <cell r="AM11">
            <v>23</v>
          </cell>
          <cell r="AN11">
            <v>2380</v>
          </cell>
        </row>
        <row r="12">
          <cell r="A12">
            <v>1482106</v>
          </cell>
          <cell r="B12" t="str">
            <v>穿石弩</v>
          </cell>
          <cell r="C12">
            <v>6</v>
          </cell>
          <cell r="D12" t="str">
            <v>弓手</v>
          </cell>
          <cell r="E12" t="str">
            <v>攻击高，攻速低</v>
          </cell>
          <cell r="F12">
            <v>30</v>
          </cell>
          <cell r="G12">
            <v>2</v>
          </cell>
          <cell r="H12" t="str">
            <v>低</v>
          </cell>
          <cell r="I12">
            <v>1198.125</v>
          </cell>
          <cell r="J12">
            <v>175.95</v>
          </cell>
          <cell r="K12">
            <v>0</v>
          </cell>
          <cell r="L12">
            <v>24.375</v>
          </cell>
          <cell r="M12">
            <v>24.375</v>
          </cell>
          <cell r="N12">
            <v>0.6</v>
          </cell>
          <cell r="O12">
            <v>0.75</v>
          </cell>
          <cell r="R12">
            <v>1198</v>
          </cell>
          <cell r="S12">
            <v>195.68030498646399</v>
          </cell>
          <cell r="T12">
            <v>0</v>
          </cell>
          <cell r="U12">
            <v>24</v>
          </cell>
          <cell r="V12">
            <v>24</v>
          </cell>
          <cell r="W12">
            <v>0.42</v>
          </cell>
          <cell r="X12">
            <v>0.81225239635623503</v>
          </cell>
          <cell r="Y12">
            <v>38</v>
          </cell>
          <cell r="Z12" t="str">
            <v>穿石弩30</v>
          </cell>
          <cell r="AE12">
            <v>30</v>
          </cell>
          <cell r="AF12">
            <v>309</v>
          </cell>
          <cell r="AI12">
            <v>1237</v>
          </cell>
          <cell r="AJ12">
            <v>219</v>
          </cell>
          <cell r="AK12">
            <v>0</v>
          </cell>
          <cell r="AL12">
            <v>26</v>
          </cell>
          <cell r="AM12">
            <v>26</v>
          </cell>
          <cell r="AN12">
            <v>2380</v>
          </cell>
        </row>
        <row r="13">
          <cell r="A13">
            <v>1482107</v>
          </cell>
          <cell r="B13" t="str">
            <v>穿石弩</v>
          </cell>
          <cell r="C13">
            <v>7</v>
          </cell>
          <cell r="D13" t="str">
            <v>弓手</v>
          </cell>
          <cell r="E13" t="str">
            <v>攻击高，攻速低</v>
          </cell>
          <cell r="F13">
            <v>32</v>
          </cell>
          <cell r="G13">
            <v>2</v>
          </cell>
          <cell r="H13" t="str">
            <v>低</v>
          </cell>
          <cell r="I13">
            <v>1325.25</v>
          </cell>
          <cell r="J13">
            <v>200.8125</v>
          </cell>
          <cell r="K13">
            <v>0</v>
          </cell>
          <cell r="L13">
            <v>26.8125</v>
          </cell>
          <cell r="M13">
            <v>26.8125</v>
          </cell>
          <cell r="N13">
            <v>0.6</v>
          </cell>
          <cell r="O13">
            <v>0.75</v>
          </cell>
          <cell r="R13">
            <v>1325</v>
          </cell>
          <cell r="S13">
            <v>223.68125590013699</v>
          </cell>
          <cell r="T13">
            <v>0</v>
          </cell>
          <cell r="U13">
            <v>27</v>
          </cell>
          <cell r="V13">
            <v>27</v>
          </cell>
          <cell r="W13">
            <v>0.42</v>
          </cell>
          <cell r="X13">
            <v>0.81225239635623503</v>
          </cell>
          <cell r="Y13">
            <v>38</v>
          </cell>
          <cell r="Z13" t="str">
            <v>穿石弩32</v>
          </cell>
          <cell r="AE13">
            <v>32</v>
          </cell>
          <cell r="AF13">
            <v>347</v>
          </cell>
          <cell r="AI13">
            <v>1389</v>
          </cell>
          <cell r="AJ13">
            <v>246</v>
          </cell>
          <cell r="AK13">
            <v>0</v>
          </cell>
          <cell r="AL13">
            <v>29</v>
          </cell>
          <cell r="AM13">
            <v>29</v>
          </cell>
          <cell r="AN13">
            <v>2380</v>
          </cell>
        </row>
        <row r="14">
          <cell r="A14">
            <v>1482108</v>
          </cell>
          <cell r="B14" t="str">
            <v>穿石弩</v>
          </cell>
          <cell r="C14">
            <v>8</v>
          </cell>
          <cell r="D14" t="str">
            <v>弓手</v>
          </cell>
          <cell r="E14" t="str">
            <v>攻击高，攻速低</v>
          </cell>
          <cell r="F14">
            <v>34</v>
          </cell>
          <cell r="G14">
            <v>2</v>
          </cell>
          <cell r="H14" t="str">
            <v>低</v>
          </cell>
          <cell r="I14">
            <v>1451.8125</v>
          </cell>
          <cell r="J14">
            <v>225.67500000000001</v>
          </cell>
          <cell r="K14">
            <v>0</v>
          </cell>
          <cell r="L14">
            <v>29.737500000000001</v>
          </cell>
          <cell r="M14">
            <v>29.737500000000001</v>
          </cell>
          <cell r="N14">
            <v>0.6</v>
          </cell>
          <cell r="O14">
            <v>0.75</v>
          </cell>
          <cell r="R14">
            <v>1452</v>
          </cell>
          <cell r="S14">
            <v>251.512504081</v>
          </cell>
          <cell r="T14">
            <v>0</v>
          </cell>
          <cell r="U14">
            <v>30</v>
          </cell>
          <cell r="V14">
            <v>30</v>
          </cell>
          <cell r="W14">
            <v>0.42</v>
          </cell>
          <cell r="X14">
            <v>0.81225239635623503</v>
          </cell>
          <cell r="Y14">
            <v>38</v>
          </cell>
          <cell r="Z14" t="str">
            <v>穿石弩34</v>
          </cell>
          <cell r="AE14">
            <v>34</v>
          </cell>
          <cell r="AF14">
            <v>386</v>
          </cell>
          <cell r="AI14">
            <v>1545</v>
          </cell>
          <cell r="AJ14">
            <v>274</v>
          </cell>
          <cell r="AK14">
            <v>0</v>
          </cell>
          <cell r="AL14">
            <v>32</v>
          </cell>
          <cell r="AM14">
            <v>32</v>
          </cell>
          <cell r="AN14">
            <v>2380</v>
          </cell>
        </row>
        <row r="15">
          <cell r="A15">
            <v>1482109</v>
          </cell>
          <cell r="B15" t="str">
            <v>穿石弩</v>
          </cell>
          <cell r="C15">
            <v>9</v>
          </cell>
          <cell r="D15" t="str">
            <v>弓手</v>
          </cell>
          <cell r="E15" t="str">
            <v>攻击高，攻速低</v>
          </cell>
          <cell r="F15">
            <v>36</v>
          </cell>
          <cell r="G15">
            <v>2</v>
          </cell>
          <cell r="H15" t="str">
            <v>低</v>
          </cell>
          <cell r="I15">
            <v>1636.875</v>
          </cell>
          <cell r="J15">
            <v>258.82499999999999</v>
          </cell>
          <cell r="K15">
            <v>0</v>
          </cell>
          <cell r="L15">
            <v>33.637500000000003</v>
          </cell>
          <cell r="M15">
            <v>33.637500000000003</v>
          </cell>
          <cell r="N15">
            <v>0.6</v>
          </cell>
          <cell r="O15">
            <v>0.75</v>
          </cell>
          <cell r="R15">
            <v>1637</v>
          </cell>
          <cell r="S15">
            <v>288.62083498881799</v>
          </cell>
          <cell r="T15">
            <v>0</v>
          </cell>
          <cell r="U15">
            <v>34</v>
          </cell>
          <cell r="V15">
            <v>34</v>
          </cell>
          <cell r="W15">
            <v>0.42</v>
          </cell>
          <cell r="X15">
            <v>0.81225239635623503</v>
          </cell>
          <cell r="Y15">
            <v>38</v>
          </cell>
          <cell r="Z15" t="str">
            <v>穿石弩36</v>
          </cell>
          <cell r="AE15">
            <v>36</v>
          </cell>
          <cell r="AF15">
            <v>427</v>
          </cell>
          <cell r="AI15">
            <v>1709</v>
          </cell>
          <cell r="AJ15">
            <v>303</v>
          </cell>
          <cell r="AK15">
            <v>0</v>
          </cell>
          <cell r="AL15">
            <v>35</v>
          </cell>
          <cell r="AM15">
            <v>35</v>
          </cell>
          <cell r="AN15">
            <v>2380</v>
          </cell>
        </row>
        <row r="16">
          <cell r="A16">
            <v>1482110</v>
          </cell>
          <cell r="B16" t="str">
            <v>穿石弩</v>
          </cell>
          <cell r="C16">
            <v>10</v>
          </cell>
          <cell r="D16" t="str">
            <v>弓手</v>
          </cell>
          <cell r="E16" t="str">
            <v>攻击高，攻速低</v>
          </cell>
          <cell r="F16">
            <v>38</v>
          </cell>
          <cell r="G16">
            <v>2</v>
          </cell>
          <cell r="H16" t="str">
            <v>低</v>
          </cell>
          <cell r="I16">
            <v>1881</v>
          </cell>
          <cell r="J16">
            <v>298.98750000000001</v>
          </cell>
          <cell r="K16">
            <v>0</v>
          </cell>
          <cell r="L16">
            <v>39</v>
          </cell>
          <cell r="M16">
            <v>39</v>
          </cell>
          <cell r="N16">
            <v>0.6</v>
          </cell>
          <cell r="O16">
            <v>0.75</v>
          </cell>
          <cell r="R16">
            <v>1881</v>
          </cell>
          <cell r="S16">
            <v>333.35708616884602</v>
          </cell>
          <cell r="T16">
            <v>0</v>
          </cell>
          <cell r="U16">
            <v>39</v>
          </cell>
          <cell r="V16">
            <v>39</v>
          </cell>
          <cell r="W16">
            <v>0.42</v>
          </cell>
          <cell r="X16">
            <v>0.81225239635623503</v>
          </cell>
          <cell r="Y16">
            <v>38</v>
          </cell>
          <cell r="Z16" t="str">
            <v>穿石弩38</v>
          </cell>
          <cell r="AE16">
            <v>38</v>
          </cell>
          <cell r="AF16">
            <v>470</v>
          </cell>
          <cell r="AI16">
            <v>1881</v>
          </cell>
          <cell r="AJ16">
            <v>333</v>
          </cell>
          <cell r="AK16">
            <v>0</v>
          </cell>
          <cell r="AL16">
            <v>39</v>
          </cell>
          <cell r="AM16">
            <v>39</v>
          </cell>
          <cell r="AN16">
            <v>2380</v>
          </cell>
        </row>
        <row r="17">
          <cell r="A17">
            <v>1482201</v>
          </cell>
          <cell r="B17" t="str">
            <v>复合连弩</v>
          </cell>
          <cell r="C17">
            <v>1</v>
          </cell>
          <cell r="D17" t="str">
            <v>弓手</v>
          </cell>
          <cell r="E17" t="str">
            <v>攻击低，攻速快</v>
          </cell>
          <cell r="F17">
            <v>20</v>
          </cell>
          <cell r="G17">
            <v>2</v>
          </cell>
          <cell r="H17" t="str">
            <v>高</v>
          </cell>
          <cell r="I17">
            <v>635.0625</v>
          </cell>
          <cell r="J17">
            <v>82.875</v>
          </cell>
          <cell r="K17">
            <v>0</v>
          </cell>
          <cell r="L17">
            <v>12.1875</v>
          </cell>
          <cell r="M17">
            <v>12.1875</v>
          </cell>
          <cell r="N17">
            <v>0.6</v>
          </cell>
          <cell r="O17">
            <v>0.75</v>
          </cell>
          <cell r="R17">
            <v>635</v>
          </cell>
          <cell r="S17">
            <v>47.53125</v>
          </cell>
          <cell r="T17">
            <v>0</v>
          </cell>
          <cell r="U17">
            <v>12</v>
          </cell>
          <cell r="V17">
            <v>12</v>
          </cell>
          <cell r="W17">
            <v>1.2</v>
          </cell>
          <cell r="X17">
            <v>1</v>
          </cell>
          <cell r="Y17">
            <v>38</v>
          </cell>
          <cell r="Z17" t="str">
            <v>复合连弩20</v>
          </cell>
          <cell r="AE17">
            <v>41</v>
          </cell>
          <cell r="AF17">
            <v>565</v>
          </cell>
          <cell r="AI17">
            <v>536</v>
          </cell>
          <cell r="AJ17">
            <v>48</v>
          </cell>
          <cell r="AK17">
            <v>0</v>
          </cell>
          <cell r="AL17">
            <v>11</v>
          </cell>
          <cell r="AM17">
            <v>11</v>
          </cell>
          <cell r="AN17">
            <v>830</v>
          </cell>
        </row>
        <row r="18">
          <cell r="A18">
            <v>1482202</v>
          </cell>
          <cell r="B18" t="str">
            <v>复合连弩</v>
          </cell>
          <cell r="C18">
            <v>2</v>
          </cell>
          <cell r="D18" t="str">
            <v>弓手</v>
          </cell>
          <cell r="E18" t="str">
            <v>攻击低，攻速快</v>
          </cell>
          <cell r="F18">
            <v>22</v>
          </cell>
          <cell r="G18">
            <v>2</v>
          </cell>
          <cell r="H18" t="str">
            <v>高</v>
          </cell>
          <cell r="I18">
            <v>742.5</v>
          </cell>
          <cell r="J18">
            <v>99.45</v>
          </cell>
          <cell r="K18">
            <v>0</v>
          </cell>
          <cell r="L18">
            <v>14.625</v>
          </cell>
          <cell r="M18">
            <v>14.625</v>
          </cell>
          <cell r="N18">
            <v>0.6</v>
          </cell>
          <cell r="O18">
            <v>0.75</v>
          </cell>
          <cell r="R18">
            <v>743</v>
          </cell>
          <cell r="S18">
            <v>57.037500000000001</v>
          </cell>
          <cell r="T18">
            <v>0</v>
          </cell>
          <cell r="U18">
            <v>15</v>
          </cell>
          <cell r="V18">
            <v>15</v>
          </cell>
          <cell r="W18">
            <v>1.2</v>
          </cell>
          <cell r="X18">
            <v>1</v>
          </cell>
          <cell r="Y18">
            <v>38</v>
          </cell>
          <cell r="Z18" t="str">
            <v>复合连弩22</v>
          </cell>
          <cell r="AE18">
            <v>42</v>
          </cell>
          <cell r="AF18">
            <v>638</v>
          </cell>
          <cell r="AI18">
            <v>668</v>
          </cell>
          <cell r="AJ18">
            <v>60</v>
          </cell>
          <cell r="AK18">
            <v>0</v>
          </cell>
          <cell r="AL18">
            <v>14</v>
          </cell>
          <cell r="AM18">
            <v>14</v>
          </cell>
          <cell r="AN18">
            <v>830</v>
          </cell>
        </row>
        <row r="19">
          <cell r="A19">
            <v>1482203</v>
          </cell>
          <cell r="B19" t="str">
            <v>复合连弩</v>
          </cell>
          <cell r="C19">
            <v>3</v>
          </cell>
          <cell r="D19" t="str">
            <v>弓手</v>
          </cell>
          <cell r="E19" t="str">
            <v>攻击低，攻速快</v>
          </cell>
          <cell r="F19">
            <v>24</v>
          </cell>
          <cell r="G19">
            <v>2</v>
          </cell>
          <cell r="H19" t="str">
            <v>高</v>
          </cell>
          <cell r="I19">
            <v>849.9375</v>
          </cell>
          <cell r="J19">
            <v>116.66249999999999</v>
          </cell>
          <cell r="K19">
            <v>0</v>
          </cell>
          <cell r="L19">
            <v>16.574999999999999</v>
          </cell>
          <cell r="M19">
            <v>16.574999999999999</v>
          </cell>
          <cell r="N19">
            <v>0.6</v>
          </cell>
          <cell r="O19">
            <v>0.75</v>
          </cell>
          <cell r="R19">
            <v>850</v>
          </cell>
          <cell r="S19">
            <v>66.618750000000006</v>
          </cell>
          <cell r="T19">
            <v>0</v>
          </cell>
          <cell r="U19">
            <v>17</v>
          </cell>
          <cell r="V19">
            <v>17</v>
          </cell>
          <cell r="W19">
            <v>1.2</v>
          </cell>
          <cell r="X19">
            <v>1</v>
          </cell>
          <cell r="Y19">
            <v>38</v>
          </cell>
          <cell r="Z19" t="str">
            <v>复合连弩24</v>
          </cell>
          <cell r="AE19">
            <v>43</v>
          </cell>
          <cell r="AF19">
            <v>712</v>
          </cell>
          <cell r="AI19">
            <v>804</v>
          </cell>
          <cell r="AJ19">
            <v>72</v>
          </cell>
          <cell r="AK19">
            <v>0</v>
          </cell>
          <cell r="AL19">
            <v>17</v>
          </cell>
          <cell r="AM19">
            <v>17</v>
          </cell>
          <cell r="AN19">
            <v>830</v>
          </cell>
        </row>
        <row r="20">
          <cell r="A20">
            <v>1482204</v>
          </cell>
          <cell r="B20" t="str">
            <v>复合连弩</v>
          </cell>
          <cell r="C20">
            <v>4</v>
          </cell>
          <cell r="D20" t="str">
            <v>弓手</v>
          </cell>
          <cell r="E20" t="str">
            <v>攻击低，攻速快</v>
          </cell>
          <cell r="F20">
            <v>26</v>
          </cell>
          <cell r="G20">
            <v>2</v>
          </cell>
          <cell r="H20" t="str">
            <v>高</v>
          </cell>
          <cell r="I20">
            <v>962.4375</v>
          </cell>
          <cell r="J20">
            <v>135.15</v>
          </cell>
          <cell r="K20">
            <v>0</v>
          </cell>
          <cell r="L20">
            <v>19.012499999999999</v>
          </cell>
          <cell r="M20">
            <v>19.012499999999999</v>
          </cell>
          <cell r="N20">
            <v>0.6</v>
          </cell>
          <cell r="O20">
            <v>0.75</v>
          </cell>
          <cell r="R20">
            <v>962</v>
          </cell>
          <cell r="S20">
            <v>77.081249999999997</v>
          </cell>
          <cell r="T20">
            <v>0</v>
          </cell>
          <cell r="U20">
            <v>19</v>
          </cell>
          <cell r="V20">
            <v>19</v>
          </cell>
          <cell r="W20">
            <v>1.2</v>
          </cell>
          <cell r="X20">
            <v>1</v>
          </cell>
          <cell r="Y20">
            <v>38</v>
          </cell>
          <cell r="Z20" t="str">
            <v>复合连弩26</v>
          </cell>
          <cell r="AE20">
            <v>44</v>
          </cell>
          <cell r="AF20">
            <v>787</v>
          </cell>
          <cell r="AI20">
            <v>945</v>
          </cell>
          <cell r="AJ20">
            <v>85</v>
          </cell>
          <cell r="AK20">
            <v>0</v>
          </cell>
          <cell r="AL20">
            <v>20</v>
          </cell>
          <cell r="AM20">
            <v>20</v>
          </cell>
          <cell r="AN20">
            <v>830</v>
          </cell>
        </row>
        <row r="21">
          <cell r="A21">
            <v>1482205</v>
          </cell>
          <cell r="B21" t="str">
            <v>复合连弩</v>
          </cell>
          <cell r="C21">
            <v>5</v>
          </cell>
          <cell r="D21" t="str">
            <v>弓手</v>
          </cell>
          <cell r="E21" t="str">
            <v>攻击低，攻速快</v>
          </cell>
          <cell r="F21">
            <v>28</v>
          </cell>
          <cell r="G21">
            <v>2</v>
          </cell>
          <cell r="H21" t="str">
            <v>高</v>
          </cell>
          <cell r="I21">
            <v>1080.5625</v>
          </cell>
          <cell r="J21">
            <v>155.55000000000001</v>
          </cell>
          <cell r="K21">
            <v>0</v>
          </cell>
          <cell r="L21">
            <v>21.9375</v>
          </cell>
          <cell r="M21">
            <v>21.9375</v>
          </cell>
          <cell r="N21">
            <v>0.6</v>
          </cell>
          <cell r="O21">
            <v>0.75</v>
          </cell>
          <cell r="R21">
            <v>1081</v>
          </cell>
          <cell r="S21">
            <v>88.743750000000006</v>
          </cell>
          <cell r="T21">
            <v>0</v>
          </cell>
          <cell r="U21">
            <v>22</v>
          </cell>
          <cell r="V21">
            <v>22</v>
          </cell>
          <cell r="W21">
            <v>1.2</v>
          </cell>
          <cell r="X21">
            <v>1</v>
          </cell>
          <cell r="Y21">
            <v>38</v>
          </cell>
          <cell r="Z21" t="str">
            <v>复合连弩28</v>
          </cell>
          <cell r="AE21">
            <v>45</v>
          </cell>
          <cell r="AF21">
            <v>863</v>
          </cell>
          <cell r="AI21">
            <v>1089</v>
          </cell>
          <cell r="AJ21">
            <v>98</v>
          </cell>
          <cell r="AK21">
            <v>0</v>
          </cell>
          <cell r="AL21">
            <v>23</v>
          </cell>
          <cell r="AM21">
            <v>23</v>
          </cell>
          <cell r="AN21">
            <v>830</v>
          </cell>
        </row>
        <row r="22">
          <cell r="A22">
            <v>1482206</v>
          </cell>
          <cell r="B22" t="str">
            <v>复合连弩</v>
          </cell>
          <cell r="C22">
            <v>6</v>
          </cell>
          <cell r="D22" t="str">
            <v>弓手</v>
          </cell>
          <cell r="E22" t="str">
            <v>攻击低，攻速快</v>
          </cell>
          <cell r="F22">
            <v>30</v>
          </cell>
          <cell r="G22">
            <v>2</v>
          </cell>
          <cell r="H22" t="str">
            <v>高</v>
          </cell>
          <cell r="I22">
            <v>1198.125</v>
          </cell>
          <cell r="J22">
            <v>175.95</v>
          </cell>
          <cell r="K22">
            <v>0</v>
          </cell>
          <cell r="L22">
            <v>24.375</v>
          </cell>
          <cell r="M22">
            <v>24.375</v>
          </cell>
          <cell r="N22">
            <v>0.6</v>
          </cell>
          <cell r="O22">
            <v>0.75</v>
          </cell>
          <cell r="R22">
            <v>1198</v>
          </cell>
          <cell r="S22">
            <v>100.16249999999999</v>
          </cell>
          <cell r="T22">
            <v>0</v>
          </cell>
          <cell r="U22">
            <v>24</v>
          </cell>
          <cell r="V22">
            <v>24</v>
          </cell>
          <cell r="W22">
            <v>1.2</v>
          </cell>
          <cell r="X22">
            <v>1</v>
          </cell>
          <cell r="Y22">
            <v>38</v>
          </cell>
          <cell r="Z22" t="str">
            <v>复合连弩30</v>
          </cell>
          <cell r="AE22">
            <v>47</v>
          </cell>
          <cell r="AF22">
            <v>940</v>
          </cell>
          <cell r="AI22">
            <v>1237</v>
          </cell>
          <cell r="AJ22">
            <v>111</v>
          </cell>
          <cell r="AK22">
            <v>0</v>
          </cell>
          <cell r="AL22">
            <v>26</v>
          </cell>
          <cell r="AM22">
            <v>26</v>
          </cell>
          <cell r="AN22">
            <v>830</v>
          </cell>
        </row>
        <row r="23">
          <cell r="A23">
            <v>1482207</v>
          </cell>
          <cell r="B23" t="str">
            <v>复合连弩</v>
          </cell>
          <cell r="C23">
            <v>7</v>
          </cell>
          <cell r="D23" t="str">
            <v>弓手</v>
          </cell>
          <cell r="E23" t="str">
            <v>攻击低，攻速快</v>
          </cell>
          <cell r="F23">
            <v>32</v>
          </cell>
          <cell r="G23">
            <v>2</v>
          </cell>
          <cell r="H23" t="str">
            <v>高</v>
          </cell>
          <cell r="I23">
            <v>1325.25</v>
          </cell>
          <cell r="J23">
            <v>200.8125</v>
          </cell>
          <cell r="K23">
            <v>0</v>
          </cell>
          <cell r="L23">
            <v>26.8125</v>
          </cell>
          <cell r="M23">
            <v>26.8125</v>
          </cell>
          <cell r="N23">
            <v>0.6</v>
          </cell>
          <cell r="O23">
            <v>0.75</v>
          </cell>
          <cell r="R23">
            <v>1325</v>
          </cell>
          <cell r="S23">
            <v>113.8125</v>
          </cell>
          <cell r="T23">
            <v>0</v>
          </cell>
          <cell r="U23">
            <v>27</v>
          </cell>
          <cell r="V23">
            <v>27</v>
          </cell>
          <cell r="W23">
            <v>1.2</v>
          </cell>
          <cell r="X23">
            <v>1</v>
          </cell>
          <cell r="Y23">
            <v>38</v>
          </cell>
          <cell r="Z23" t="str">
            <v>复合连弩32</v>
          </cell>
          <cell r="AE23">
            <v>49</v>
          </cell>
          <cell r="AF23">
            <v>1018</v>
          </cell>
          <cell r="AI23">
            <v>1389</v>
          </cell>
          <cell r="AJ23">
            <v>125</v>
          </cell>
          <cell r="AK23">
            <v>0</v>
          </cell>
          <cell r="AL23">
            <v>29</v>
          </cell>
          <cell r="AM23">
            <v>29</v>
          </cell>
          <cell r="AN23">
            <v>830</v>
          </cell>
        </row>
        <row r="24">
          <cell r="A24">
            <v>1482208</v>
          </cell>
          <cell r="B24" t="str">
            <v>复合连弩</v>
          </cell>
          <cell r="C24">
            <v>8</v>
          </cell>
          <cell r="D24" t="str">
            <v>弓手</v>
          </cell>
          <cell r="E24" t="str">
            <v>攻击低，攻速快</v>
          </cell>
          <cell r="F24">
            <v>34</v>
          </cell>
          <cell r="G24">
            <v>2</v>
          </cell>
          <cell r="H24" t="str">
            <v>高</v>
          </cell>
          <cell r="I24">
            <v>1451.8125</v>
          </cell>
          <cell r="J24">
            <v>225.67500000000001</v>
          </cell>
          <cell r="K24">
            <v>0</v>
          </cell>
          <cell r="L24">
            <v>29.737500000000001</v>
          </cell>
          <cell r="M24">
            <v>29.737500000000001</v>
          </cell>
          <cell r="N24">
            <v>0.6</v>
          </cell>
          <cell r="O24">
            <v>0.75</v>
          </cell>
          <cell r="R24">
            <v>1452</v>
          </cell>
          <cell r="S24">
            <v>127.70625</v>
          </cell>
          <cell r="T24">
            <v>0</v>
          </cell>
          <cell r="U24">
            <v>30</v>
          </cell>
          <cell r="V24">
            <v>30</v>
          </cell>
          <cell r="W24">
            <v>1.2</v>
          </cell>
          <cell r="X24">
            <v>1</v>
          </cell>
          <cell r="Y24">
            <v>38</v>
          </cell>
          <cell r="Z24" t="str">
            <v>复合连弩34</v>
          </cell>
          <cell r="AE24">
            <v>51</v>
          </cell>
          <cell r="AF24">
            <v>1097</v>
          </cell>
          <cell r="AI24">
            <v>1545</v>
          </cell>
          <cell r="AJ24">
            <v>139</v>
          </cell>
          <cell r="AK24">
            <v>0</v>
          </cell>
          <cell r="AL24">
            <v>32</v>
          </cell>
          <cell r="AM24">
            <v>32</v>
          </cell>
          <cell r="AN24">
            <v>830</v>
          </cell>
        </row>
        <row r="25">
          <cell r="A25">
            <v>1482209</v>
          </cell>
          <cell r="B25" t="str">
            <v>复合连弩</v>
          </cell>
          <cell r="C25">
            <v>9</v>
          </cell>
          <cell r="D25" t="str">
            <v>弓手</v>
          </cell>
          <cell r="E25" t="str">
            <v>攻击低，攻速快</v>
          </cell>
          <cell r="F25">
            <v>36</v>
          </cell>
          <cell r="G25">
            <v>2</v>
          </cell>
          <cell r="H25" t="str">
            <v>高</v>
          </cell>
          <cell r="I25">
            <v>1636.875</v>
          </cell>
          <cell r="J25">
            <v>258.82499999999999</v>
          </cell>
          <cell r="K25">
            <v>0</v>
          </cell>
          <cell r="L25">
            <v>33.637500000000003</v>
          </cell>
          <cell r="M25">
            <v>33.637500000000003</v>
          </cell>
          <cell r="N25">
            <v>0.6</v>
          </cell>
          <cell r="O25">
            <v>0.75</v>
          </cell>
          <cell r="R25">
            <v>1637</v>
          </cell>
          <cell r="S25">
            <v>146.23124999999999</v>
          </cell>
          <cell r="T25">
            <v>0</v>
          </cell>
          <cell r="U25">
            <v>34</v>
          </cell>
          <cell r="V25">
            <v>34</v>
          </cell>
          <cell r="W25">
            <v>1.2</v>
          </cell>
          <cell r="X25">
            <v>1</v>
          </cell>
          <cell r="Y25">
            <v>38</v>
          </cell>
          <cell r="Z25" t="str">
            <v>复合连弩36</v>
          </cell>
          <cell r="AE25">
            <v>52</v>
          </cell>
          <cell r="AF25">
            <v>1177</v>
          </cell>
          <cell r="AI25">
            <v>1709</v>
          </cell>
          <cell r="AJ25">
            <v>154</v>
          </cell>
          <cell r="AK25">
            <v>0</v>
          </cell>
          <cell r="AL25">
            <v>35</v>
          </cell>
          <cell r="AM25">
            <v>35</v>
          </cell>
          <cell r="AN25">
            <v>830</v>
          </cell>
        </row>
        <row r="26">
          <cell r="A26">
            <v>1482210</v>
          </cell>
          <cell r="B26" t="str">
            <v>复合连弩</v>
          </cell>
          <cell r="C26">
            <v>10</v>
          </cell>
          <cell r="D26" t="str">
            <v>弓手</v>
          </cell>
          <cell r="E26" t="str">
            <v>攻击低，攻速快</v>
          </cell>
          <cell r="F26">
            <v>38</v>
          </cell>
          <cell r="G26">
            <v>2</v>
          </cell>
          <cell r="H26" t="str">
            <v>高</v>
          </cell>
          <cell r="I26">
            <v>1881</v>
          </cell>
          <cell r="J26">
            <v>298.98750000000001</v>
          </cell>
          <cell r="K26">
            <v>0</v>
          </cell>
          <cell r="L26">
            <v>39</v>
          </cell>
          <cell r="M26">
            <v>39</v>
          </cell>
          <cell r="N26">
            <v>0.6</v>
          </cell>
          <cell r="O26">
            <v>0.75</v>
          </cell>
          <cell r="R26">
            <v>1881</v>
          </cell>
          <cell r="S26">
            <v>168.99375000000001</v>
          </cell>
          <cell r="T26">
            <v>0</v>
          </cell>
          <cell r="U26">
            <v>39</v>
          </cell>
          <cell r="V26">
            <v>39</v>
          </cell>
          <cell r="W26">
            <v>1.2</v>
          </cell>
          <cell r="X26">
            <v>1</v>
          </cell>
          <cell r="Y26">
            <v>38</v>
          </cell>
          <cell r="Z26" t="str">
            <v>复合连弩38</v>
          </cell>
          <cell r="AE26">
            <v>53</v>
          </cell>
          <cell r="AF26">
            <v>1258</v>
          </cell>
          <cell r="AI26">
            <v>1881</v>
          </cell>
          <cell r="AJ26">
            <v>169</v>
          </cell>
          <cell r="AK26">
            <v>0</v>
          </cell>
          <cell r="AL26">
            <v>39</v>
          </cell>
          <cell r="AM26">
            <v>39</v>
          </cell>
          <cell r="AN26">
            <v>830</v>
          </cell>
        </row>
        <row r="27">
          <cell r="A27">
            <v>1482301</v>
          </cell>
          <cell r="B27" t="str">
            <v>连锁闪电枪</v>
          </cell>
          <cell r="C27">
            <v>1</v>
          </cell>
          <cell r="D27" t="str">
            <v>弓手</v>
          </cell>
          <cell r="E27" t="str">
            <v>溅射群攻(控)，攻速中</v>
          </cell>
          <cell r="F27">
            <v>41</v>
          </cell>
          <cell r="G27">
            <v>3</v>
          </cell>
          <cell r="H27" t="str">
            <v>中</v>
          </cell>
          <cell r="I27">
            <v>2256.1875</v>
          </cell>
          <cell r="J27">
            <v>361.46249999999998</v>
          </cell>
          <cell r="K27">
            <v>0</v>
          </cell>
          <cell r="L27">
            <v>47.287500000000001</v>
          </cell>
          <cell r="M27">
            <v>47.287500000000001</v>
          </cell>
          <cell r="N27">
            <v>0.6</v>
          </cell>
          <cell r="O27">
            <v>0.75</v>
          </cell>
          <cell r="R27">
            <v>2256</v>
          </cell>
          <cell r="S27">
            <v>361.46249999999998</v>
          </cell>
          <cell r="T27">
            <v>0</v>
          </cell>
          <cell r="U27">
            <v>47</v>
          </cell>
          <cell r="V27">
            <v>47</v>
          </cell>
          <cell r="W27">
            <v>0.6</v>
          </cell>
          <cell r="X27">
            <v>1</v>
          </cell>
          <cell r="Y27">
            <v>60</v>
          </cell>
          <cell r="Z27" t="str">
            <v>连锁闪电枪41</v>
          </cell>
          <cell r="AE27">
            <v>54</v>
          </cell>
          <cell r="AF27">
            <v>1340</v>
          </cell>
          <cell r="AI27">
            <v>2133</v>
          </cell>
          <cell r="AJ27">
            <v>360</v>
          </cell>
          <cell r="AK27">
            <v>0</v>
          </cell>
          <cell r="AL27">
            <v>47</v>
          </cell>
          <cell r="AM27">
            <v>47</v>
          </cell>
          <cell r="AN27">
            <v>1670</v>
          </cell>
        </row>
        <row r="28">
          <cell r="A28">
            <v>1482302</v>
          </cell>
          <cell r="B28" t="str">
            <v>连锁闪电枪</v>
          </cell>
          <cell r="C28">
            <v>2</v>
          </cell>
          <cell r="D28" t="str">
            <v>弓手</v>
          </cell>
          <cell r="E28" t="str">
            <v>溅射群攻(控)，攻速中</v>
          </cell>
          <cell r="F28">
            <v>42</v>
          </cell>
          <cell r="G28">
            <v>3</v>
          </cell>
          <cell r="H28" t="str">
            <v>中</v>
          </cell>
          <cell r="I28">
            <v>2387.8125</v>
          </cell>
          <cell r="J28">
            <v>384.41250000000002</v>
          </cell>
          <cell r="K28">
            <v>0</v>
          </cell>
          <cell r="L28">
            <v>50.212499999999999</v>
          </cell>
          <cell r="M28">
            <v>50.212499999999999</v>
          </cell>
          <cell r="N28">
            <v>0.6</v>
          </cell>
          <cell r="O28">
            <v>0.75</v>
          </cell>
          <cell r="R28">
            <v>2388</v>
          </cell>
          <cell r="S28">
            <v>384.41250000000002</v>
          </cell>
          <cell r="T28">
            <v>0</v>
          </cell>
          <cell r="U28">
            <v>50</v>
          </cell>
          <cell r="V28">
            <v>50</v>
          </cell>
          <cell r="W28">
            <v>0.6</v>
          </cell>
          <cell r="X28">
            <v>1</v>
          </cell>
          <cell r="Y28">
            <v>60</v>
          </cell>
          <cell r="Z28" t="str">
            <v>连锁闪电枪42</v>
          </cell>
          <cell r="AE28">
            <v>55</v>
          </cell>
          <cell r="AF28">
            <v>1423</v>
          </cell>
          <cell r="AI28">
            <v>2409</v>
          </cell>
          <cell r="AJ28">
            <v>406</v>
          </cell>
          <cell r="AK28">
            <v>0</v>
          </cell>
          <cell r="AL28">
            <v>53</v>
          </cell>
          <cell r="AM28">
            <v>53</v>
          </cell>
          <cell r="AN28">
            <v>1670</v>
          </cell>
        </row>
        <row r="29">
          <cell r="A29">
            <v>1482303</v>
          </cell>
          <cell r="B29" t="str">
            <v>连锁闪电枪</v>
          </cell>
          <cell r="C29">
            <v>3</v>
          </cell>
          <cell r="D29" t="str">
            <v>弓手</v>
          </cell>
          <cell r="E29" t="str">
            <v>溅射群攻(控)，攻速中</v>
          </cell>
          <cell r="F29">
            <v>43</v>
          </cell>
          <cell r="G29">
            <v>3</v>
          </cell>
          <cell r="H29" t="str">
            <v>中</v>
          </cell>
          <cell r="I29">
            <v>2519.4375</v>
          </cell>
          <cell r="J29">
            <v>406.72500000000002</v>
          </cell>
          <cell r="K29">
            <v>0</v>
          </cell>
          <cell r="L29">
            <v>53.137500000000003</v>
          </cell>
          <cell r="M29">
            <v>53.137500000000003</v>
          </cell>
          <cell r="N29">
            <v>0.6</v>
          </cell>
          <cell r="O29">
            <v>0.75</v>
          </cell>
          <cell r="R29">
            <v>2519</v>
          </cell>
          <cell r="S29">
            <v>406.72500000000002</v>
          </cell>
          <cell r="T29">
            <v>0</v>
          </cell>
          <cell r="U29">
            <v>53</v>
          </cell>
          <cell r="V29">
            <v>53</v>
          </cell>
          <cell r="W29">
            <v>0.6</v>
          </cell>
          <cell r="X29">
            <v>1</v>
          </cell>
          <cell r="Y29">
            <v>60</v>
          </cell>
          <cell r="Z29" t="str">
            <v>连锁闪电枪43</v>
          </cell>
          <cell r="AE29">
            <v>57</v>
          </cell>
          <cell r="AF29">
            <v>1507</v>
          </cell>
          <cell r="AI29">
            <v>2688</v>
          </cell>
          <cell r="AJ29">
            <v>454</v>
          </cell>
          <cell r="AK29">
            <v>0</v>
          </cell>
          <cell r="AL29">
            <v>59</v>
          </cell>
          <cell r="AM29">
            <v>59</v>
          </cell>
          <cell r="AN29">
            <v>1670</v>
          </cell>
        </row>
        <row r="30">
          <cell r="A30">
            <v>1482304</v>
          </cell>
          <cell r="B30" t="str">
            <v>连锁闪电枪</v>
          </cell>
          <cell r="C30">
            <v>4</v>
          </cell>
          <cell r="D30" t="str">
            <v>弓手</v>
          </cell>
          <cell r="E30" t="str">
            <v>溅射群攻(控)，攻速中</v>
          </cell>
          <cell r="F30">
            <v>44</v>
          </cell>
          <cell r="G30">
            <v>3</v>
          </cell>
          <cell r="H30" t="str">
            <v>中</v>
          </cell>
          <cell r="I30">
            <v>2650.5</v>
          </cell>
          <cell r="J30">
            <v>429.67500000000001</v>
          </cell>
          <cell r="K30">
            <v>0</v>
          </cell>
          <cell r="L30">
            <v>56.0625</v>
          </cell>
          <cell r="M30">
            <v>56.0625</v>
          </cell>
          <cell r="N30">
            <v>0.6</v>
          </cell>
          <cell r="O30">
            <v>0.75</v>
          </cell>
          <cell r="R30">
            <v>2651</v>
          </cell>
          <cell r="S30">
            <v>429.67500000000001</v>
          </cell>
          <cell r="T30">
            <v>0</v>
          </cell>
          <cell r="U30">
            <v>56</v>
          </cell>
          <cell r="V30">
            <v>56</v>
          </cell>
          <cell r="W30">
            <v>0.6</v>
          </cell>
          <cell r="X30">
            <v>1</v>
          </cell>
          <cell r="Y30">
            <v>60</v>
          </cell>
          <cell r="Z30" t="str">
            <v>连锁闪电枪44</v>
          </cell>
          <cell r="AE30">
            <v>59</v>
          </cell>
          <cell r="AF30">
            <v>1592</v>
          </cell>
          <cell r="AI30">
            <v>2972</v>
          </cell>
          <cell r="AJ30">
            <v>501</v>
          </cell>
          <cell r="AK30">
            <v>0</v>
          </cell>
          <cell r="AL30">
            <v>66</v>
          </cell>
          <cell r="AM30">
            <v>66</v>
          </cell>
          <cell r="AN30">
            <v>1670</v>
          </cell>
        </row>
        <row r="31">
          <cell r="A31">
            <v>1482305</v>
          </cell>
          <cell r="B31" t="str">
            <v>连锁闪电枪</v>
          </cell>
          <cell r="C31">
            <v>5</v>
          </cell>
          <cell r="D31" t="str">
            <v>弓手</v>
          </cell>
          <cell r="E31" t="str">
            <v>溅射群攻(控)，攻速中</v>
          </cell>
          <cell r="F31">
            <v>45</v>
          </cell>
          <cell r="G31">
            <v>3</v>
          </cell>
          <cell r="H31" t="str">
            <v>中</v>
          </cell>
          <cell r="I31">
            <v>2782.125</v>
          </cell>
          <cell r="J31">
            <v>451.98750000000001</v>
          </cell>
          <cell r="K31">
            <v>0</v>
          </cell>
          <cell r="L31">
            <v>58.987499999999997</v>
          </cell>
          <cell r="M31">
            <v>58.987499999999997</v>
          </cell>
          <cell r="N31">
            <v>0.6</v>
          </cell>
          <cell r="O31">
            <v>0.75</v>
          </cell>
          <cell r="R31">
            <v>2782</v>
          </cell>
          <cell r="S31">
            <v>451.98750000000001</v>
          </cell>
          <cell r="T31">
            <v>0</v>
          </cell>
          <cell r="U31">
            <v>59</v>
          </cell>
          <cell r="V31">
            <v>59</v>
          </cell>
          <cell r="W31">
            <v>0.6</v>
          </cell>
          <cell r="X31">
            <v>1</v>
          </cell>
          <cell r="Y31">
            <v>60</v>
          </cell>
          <cell r="Z31" t="str">
            <v>连锁闪电枪45</v>
          </cell>
          <cell r="AE31">
            <v>60</v>
          </cell>
          <cell r="AF31">
            <v>1678</v>
          </cell>
          <cell r="AI31">
            <v>3259</v>
          </cell>
          <cell r="AJ31">
            <v>550</v>
          </cell>
          <cell r="AK31">
            <v>0</v>
          </cell>
          <cell r="AL31">
            <v>72</v>
          </cell>
          <cell r="AM31">
            <v>72</v>
          </cell>
          <cell r="AN31">
            <v>1670</v>
          </cell>
        </row>
        <row r="32">
          <cell r="A32">
            <v>1482306</v>
          </cell>
          <cell r="B32" t="str">
            <v>连锁闪电枪</v>
          </cell>
          <cell r="C32">
            <v>6</v>
          </cell>
          <cell r="D32" t="str">
            <v>弓手</v>
          </cell>
          <cell r="E32" t="str">
            <v>溅射群攻(控)，攻速中</v>
          </cell>
          <cell r="F32">
            <v>47</v>
          </cell>
          <cell r="G32">
            <v>3</v>
          </cell>
          <cell r="H32" t="str">
            <v>中</v>
          </cell>
          <cell r="I32">
            <v>3226.5</v>
          </cell>
          <cell r="J32">
            <v>531.67499999999995</v>
          </cell>
          <cell r="K32">
            <v>0</v>
          </cell>
          <cell r="L32">
            <v>69.712500000000006</v>
          </cell>
          <cell r="M32">
            <v>69.712500000000006</v>
          </cell>
          <cell r="N32">
            <v>0.6</v>
          </cell>
          <cell r="O32">
            <v>0.75</v>
          </cell>
          <cell r="R32">
            <v>3227</v>
          </cell>
          <cell r="S32">
            <v>531.67499999999995</v>
          </cell>
          <cell r="T32">
            <v>0</v>
          </cell>
          <cell r="U32">
            <v>70</v>
          </cell>
          <cell r="V32">
            <v>70</v>
          </cell>
          <cell r="W32">
            <v>0.6</v>
          </cell>
          <cell r="X32">
            <v>1</v>
          </cell>
          <cell r="Y32">
            <v>60</v>
          </cell>
          <cell r="Z32" t="str">
            <v>连锁闪电枪47</v>
          </cell>
          <cell r="AI32">
            <v>3549</v>
          </cell>
          <cell r="AJ32">
            <v>599</v>
          </cell>
          <cell r="AK32">
            <v>0</v>
          </cell>
          <cell r="AL32">
            <v>78</v>
          </cell>
          <cell r="AM32">
            <v>78</v>
          </cell>
          <cell r="AN32">
            <v>1670</v>
          </cell>
        </row>
        <row r="33">
          <cell r="A33">
            <v>1482307</v>
          </cell>
          <cell r="B33" t="str">
            <v>连锁闪电枪</v>
          </cell>
          <cell r="C33">
            <v>7</v>
          </cell>
          <cell r="D33" t="str">
            <v>弓手</v>
          </cell>
          <cell r="E33" t="str">
            <v>溅射群攻(控)，攻速中</v>
          </cell>
          <cell r="F33">
            <v>49</v>
          </cell>
          <cell r="G33">
            <v>3</v>
          </cell>
          <cell r="H33" t="str">
            <v>中</v>
          </cell>
          <cell r="I33">
            <v>3670.3125</v>
          </cell>
          <cell r="J33">
            <v>611.36249999999995</v>
          </cell>
          <cell r="K33">
            <v>0</v>
          </cell>
          <cell r="L33">
            <v>79.95</v>
          </cell>
          <cell r="M33">
            <v>79.95</v>
          </cell>
          <cell r="N33">
            <v>0.6</v>
          </cell>
          <cell r="O33">
            <v>0.75</v>
          </cell>
          <cell r="R33">
            <v>3670</v>
          </cell>
          <cell r="S33">
            <v>611.36249999999995</v>
          </cell>
          <cell r="T33">
            <v>0</v>
          </cell>
          <cell r="U33">
            <v>80</v>
          </cell>
          <cell r="V33">
            <v>80</v>
          </cell>
          <cell r="W33">
            <v>0.6</v>
          </cell>
          <cell r="X33">
            <v>1</v>
          </cell>
          <cell r="Y33">
            <v>60</v>
          </cell>
          <cell r="Z33" t="str">
            <v>连锁闪电枪49</v>
          </cell>
          <cell r="AI33">
            <v>3844</v>
          </cell>
          <cell r="AJ33">
            <v>649</v>
          </cell>
          <cell r="AK33">
            <v>0</v>
          </cell>
          <cell r="AL33">
            <v>85</v>
          </cell>
          <cell r="AM33">
            <v>85</v>
          </cell>
          <cell r="AN33">
            <v>1670</v>
          </cell>
        </row>
        <row r="34">
          <cell r="A34">
            <v>1482308</v>
          </cell>
          <cell r="B34" t="str">
            <v>连锁闪电枪</v>
          </cell>
          <cell r="C34">
            <v>8</v>
          </cell>
          <cell r="D34" t="str">
            <v>弓手</v>
          </cell>
          <cell r="E34" t="str">
            <v>溅射群攻(控)，攻速中</v>
          </cell>
          <cell r="F34">
            <v>51</v>
          </cell>
          <cell r="G34">
            <v>3</v>
          </cell>
          <cell r="H34" t="str">
            <v>中</v>
          </cell>
          <cell r="I34">
            <v>4100.0625</v>
          </cell>
          <cell r="J34">
            <v>685.95</v>
          </cell>
          <cell r="K34">
            <v>0</v>
          </cell>
          <cell r="L34">
            <v>89.7</v>
          </cell>
          <cell r="M34">
            <v>89.7</v>
          </cell>
          <cell r="N34">
            <v>0.6</v>
          </cell>
          <cell r="O34">
            <v>0.75</v>
          </cell>
          <cell r="R34">
            <v>4100</v>
          </cell>
          <cell r="S34">
            <v>685.95</v>
          </cell>
          <cell r="T34">
            <v>0</v>
          </cell>
          <cell r="U34">
            <v>90</v>
          </cell>
          <cell r="V34">
            <v>90</v>
          </cell>
          <cell r="W34">
            <v>0.6</v>
          </cell>
          <cell r="X34">
            <v>1</v>
          </cell>
          <cell r="Y34">
            <v>60</v>
          </cell>
          <cell r="Z34" t="str">
            <v>连锁闪电枪51</v>
          </cell>
          <cell r="AI34">
            <v>4142</v>
          </cell>
          <cell r="AJ34">
            <v>699</v>
          </cell>
          <cell r="AK34">
            <v>0</v>
          </cell>
          <cell r="AL34">
            <v>92</v>
          </cell>
          <cell r="AM34">
            <v>92</v>
          </cell>
          <cell r="AN34">
            <v>1670</v>
          </cell>
        </row>
        <row r="35">
          <cell r="A35">
            <v>1482309</v>
          </cell>
          <cell r="B35" t="str">
            <v>连锁闪电枪</v>
          </cell>
          <cell r="C35">
            <v>9</v>
          </cell>
          <cell r="D35" t="str">
            <v>弓手</v>
          </cell>
          <cell r="E35" t="str">
            <v>溅射群攻(控)，攻速中</v>
          </cell>
          <cell r="F35">
            <v>52</v>
          </cell>
          <cell r="G35">
            <v>3</v>
          </cell>
          <cell r="H35" t="str">
            <v>中</v>
          </cell>
          <cell r="I35">
            <v>4307.625</v>
          </cell>
          <cell r="J35">
            <v>721.01250000000005</v>
          </cell>
          <cell r="K35">
            <v>0</v>
          </cell>
          <cell r="L35">
            <v>94.575000000000003</v>
          </cell>
          <cell r="M35">
            <v>94.575000000000003</v>
          </cell>
          <cell r="N35">
            <v>0.6</v>
          </cell>
          <cell r="O35">
            <v>0.75</v>
          </cell>
          <cell r="R35">
            <v>4308</v>
          </cell>
          <cell r="S35">
            <v>721.01250000000005</v>
          </cell>
          <cell r="T35">
            <v>0</v>
          </cell>
          <cell r="U35">
            <v>95</v>
          </cell>
          <cell r="V35">
            <v>95</v>
          </cell>
          <cell r="W35">
            <v>0.6</v>
          </cell>
          <cell r="X35">
            <v>1</v>
          </cell>
          <cell r="Y35">
            <v>60</v>
          </cell>
          <cell r="Z35" t="str">
            <v>连锁闪电枪52</v>
          </cell>
          <cell r="AI35">
            <v>4444</v>
          </cell>
          <cell r="AJ35">
            <v>750</v>
          </cell>
          <cell r="AK35">
            <v>0</v>
          </cell>
          <cell r="AL35">
            <v>98</v>
          </cell>
          <cell r="AM35">
            <v>98</v>
          </cell>
          <cell r="AN35">
            <v>1670</v>
          </cell>
        </row>
        <row r="36">
          <cell r="A36">
            <v>1482310</v>
          </cell>
          <cell r="B36" t="str">
            <v>连锁闪电枪</v>
          </cell>
          <cell r="C36">
            <v>10</v>
          </cell>
          <cell r="D36" t="str">
            <v>弓手</v>
          </cell>
          <cell r="E36" t="str">
            <v>溅射群攻(控)，攻速中</v>
          </cell>
          <cell r="F36">
            <v>53</v>
          </cell>
          <cell r="G36">
            <v>3</v>
          </cell>
          <cell r="H36" t="str">
            <v>中</v>
          </cell>
          <cell r="I36">
            <v>4515.1875</v>
          </cell>
          <cell r="J36">
            <v>756.07500000000005</v>
          </cell>
          <cell r="K36">
            <v>0</v>
          </cell>
          <cell r="L36">
            <v>98.962500000000006</v>
          </cell>
          <cell r="M36">
            <v>98.962500000000006</v>
          </cell>
          <cell r="N36">
            <v>0.6</v>
          </cell>
          <cell r="O36">
            <v>0.75</v>
          </cell>
          <cell r="R36">
            <v>4515</v>
          </cell>
          <cell r="S36">
            <v>756.07500000000005</v>
          </cell>
          <cell r="T36">
            <v>0</v>
          </cell>
          <cell r="U36">
            <v>99</v>
          </cell>
          <cell r="V36">
            <v>99</v>
          </cell>
          <cell r="W36">
            <v>0.6</v>
          </cell>
          <cell r="X36">
            <v>1</v>
          </cell>
          <cell r="Y36">
            <v>60</v>
          </cell>
          <cell r="Z36" t="str">
            <v>连锁闪电枪53</v>
          </cell>
          <cell r="AI36">
            <v>4750</v>
          </cell>
          <cell r="AJ36">
            <v>801</v>
          </cell>
          <cell r="AK36">
            <v>0</v>
          </cell>
          <cell r="AL36">
            <v>105</v>
          </cell>
          <cell r="AM36">
            <v>105</v>
          </cell>
          <cell r="AN36">
            <v>1670</v>
          </cell>
        </row>
        <row r="37">
          <cell r="A37">
            <v>1482311</v>
          </cell>
          <cell r="B37" t="str">
            <v>连锁闪电枪</v>
          </cell>
          <cell r="C37">
            <v>11</v>
          </cell>
          <cell r="D37" t="str">
            <v>弓手</v>
          </cell>
          <cell r="E37" t="str">
            <v>溅射群攻(控)，攻速中</v>
          </cell>
          <cell r="F37">
            <v>54</v>
          </cell>
          <cell r="G37">
            <v>3</v>
          </cell>
          <cell r="H37" t="str">
            <v>中</v>
          </cell>
          <cell r="I37">
            <v>4722.75</v>
          </cell>
          <cell r="J37">
            <v>791.13750000000005</v>
          </cell>
          <cell r="K37">
            <v>0</v>
          </cell>
          <cell r="L37">
            <v>103.83750000000001</v>
          </cell>
          <cell r="M37">
            <v>103.83750000000001</v>
          </cell>
          <cell r="N37">
            <v>0.6</v>
          </cell>
          <cell r="O37">
            <v>0.75</v>
          </cell>
          <cell r="R37">
            <v>4723</v>
          </cell>
          <cell r="S37">
            <v>791.13750000000005</v>
          </cell>
          <cell r="T37">
            <v>0</v>
          </cell>
          <cell r="U37">
            <v>104</v>
          </cell>
          <cell r="V37">
            <v>104</v>
          </cell>
          <cell r="W37">
            <v>0.6</v>
          </cell>
          <cell r="X37">
            <v>1</v>
          </cell>
          <cell r="Y37">
            <v>60</v>
          </cell>
          <cell r="Z37" t="str">
            <v>连锁闪电枪54</v>
          </cell>
          <cell r="AI37">
            <v>5060</v>
          </cell>
          <cell r="AJ37">
            <v>854</v>
          </cell>
          <cell r="AK37">
            <v>0</v>
          </cell>
          <cell r="AL37">
            <v>112</v>
          </cell>
          <cell r="AM37">
            <v>112</v>
          </cell>
          <cell r="AN37">
            <v>1670</v>
          </cell>
        </row>
        <row r="38">
          <cell r="A38">
            <v>1482312</v>
          </cell>
          <cell r="B38" t="str">
            <v>连锁闪电枪</v>
          </cell>
          <cell r="C38">
            <v>12</v>
          </cell>
          <cell r="D38" t="str">
            <v>弓手</v>
          </cell>
          <cell r="E38" t="str">
            <v>溅射群攻(控)，攻速中</v>
          </cell>
          <cell r="F38">
            <v>55</v>
          </cell>
          <cell r="G38">
            <v>3</v>
          </cell>
          <cell r="H38" t="str">
            <v>中</v>
          </cell>
          <cell r="I38">
            <v>4930.875</v>
          </cell>
          <cell r="J38">
            <v>826.2</v>
          </cell>
          <cell r="K38">
            <v>0</v>
          </cell>
          <cell r="L38">
            <v>108.22499999999999</v>
          </cell>
          <cell r="M38">
            <v>108.22499999999999</v>
          </cell>
          <cell r="N38">
            <v>0.6</v>
          </cell>
          <cell r="O38">
            <v>0.75</v>
          </cell>
          <cell r="R38">
            <v>4931</v>
          </cell>
          <cell r="S38">
            <v>826.2</v>
          </cell>
          <cell r="T38">
            <v>0</v>
          </cell>
          <cell r="U38">
            <v>108</v>
          </cell>
          <cell r="V38">
            <v>108</v>
          </cell>
          <cell r="W38">
            <v>0.6</v>
          </cell>
          <cell r="X38">
            <v>1</v>
          </cell>
          <cell r="Y38">
            <v>60</v>
          </cell>
          <cell r="Z38" t="str">
            <v>连锁闪电枪55</v>
          </cell>
          <cell r="AI38">
            <v>5373</v>
          </cell>
          <cell r="AJ38">
            <v>907</v>
          </cell>
          <cell r="AK38">
            <v>0</v>
          </cell>
          <cell r="AL38">
            <v>119</v>
          </cell>
          <cell r="AM38">
            <v>119</v>
          </cell>
          <cell r="AN38">
            <v>1670</v>
          </cell>
        </row>
        <row r="39">
          <cell r="A39">
            <v>1482313</v>
          </cell>
          <cell r="B39" t="str">
            <v>连锁闪电枪</v>
          </cell>
          <cell r="C39">
            <v>13</v>
          </cell>
          <cell r="D39" t="str">
            <v>弓手</v>
          </cell>
          <cell r="E39" t="str">
            <v>溅射群攻(控)，攻速中</v>
          </cell>
          <cell r="F39">
            <v>57</v>
          </cell>
          <cell r="G39">
            <v>3</v>
          </cell>
          <cell r="H39" t="str">
            <v>中</v>
          </cell>
          <cell r="I39">
            <v>5492.8125</v>
          </cell>
          <cell r="J39">
            <v>923.1</v>
          </cell>
          <cell r="K39">
            <v>0</v>
          </cell>
          <cell r="L39">
            <v>120.9</v>
          </cell>
          <cell r="M39">
            <v>120.9</v>
          </cell>
          <cell r="N39">
            <v>0.6</v>
          </cell>
          <cell r="O39">
            <v>0.75</v>
          </cell>
          <cell r="R39">
            <v>5493</v>
          </cell>
          <cell r="S39">
            <v>923.1</v>
          </cell>
          <cell r="T39">
            <v>0</v>
          </cell>
          <cell r="U39">
            <v>121</v>
          </cell>
          <cell r="V39">
            <v>121</v>
          </cell>
          <cell r="W39">
            <v>0.6</v>
          </cell>
          <cell r="X39">
            <v>1</v>
          </cell>
          <cell r="Y39">
            <v>60</v>
          </cell>
          <cell r="Z39" t="str">
            <v>连锁闪电枪57</v>
          </cell>
          <cell r="AI39">
            <v>5690</v>
          </cell>
          <cell r="AJ39">
            <v>960</v>
          </cell>
          <cell r="AK39">
            <v>0</v>
          </cell>
          <cell r="AL39">
            <v>126</v>
          </cell>
          <cell r="AM39">
            <v>126</v>
          </cell>
          <cell r="AN39">
            <v>1670</v>
          </cell>
        </row>
        <row r="40">
          <cell r="A40">
            <v>1482314</v>
          </cell>
          <cell r="B40" t="str">
            <v>连锁闪电枪</v>
          </cell>
          <cell r="C40">
            <v>14</v>
          </cell>
          <cell r="D40" t="str">
            <v>弓手</v>
          </cell>
          <cell r="E40" t="str">
            <v>溅射群攻(控)，攻速中</v>
          </cell>
          <cell r="F40">
            <v>59</v>
          </cell>
          <cell r="G40">
            <v>3</v>
          </cell>
          <cell r="H40" t="str">
            <v>中</v>
          </cell>
          <cell r="I40">
            <v>6054.75</v>
          </cell>
          <cell r="J40">
            <v>1020.6375</v>
          </cell>
          <cell r="K40">
            <v>0</v>
          </cell>
          <cell r="L40">
            <v>133.57499999999999</v>
          </cell>
          <cell r="M40">
            <v>133.57499999999999</v>
          </cell>
          <cell r="N40">
            <v>0.6</v>
          </cell>
          <cell r="O40">
            <v>0.75</v>
          </cell>
          <cell r="R40">
            <v>6055</v>
          </cell>
          <cell r="S40">
            <v>1020.6375</v>
          </cell>
          <cell r="T40">
            <v>0</v>
          </cell>
          <cell r="U40">
            <v>134</v>
          </cell>
          <cell r="V40">
            <v>134</v>
          </cell>
          <cell r="W40">
            <v>0.6</v>
          </cell>
          <cell r="X40">
            <v>1</v>
          </cell>
          <cell r="Y40">
            <v>60</v>
          </cell>
          <cell r="Z40" t="str">
            <v>连锁闪电枪59</v>
          </cell>
          <cell r="AI40">
            <v>6011</v>
          </cell>
          <cell r="AJ40">
            <v>1014</v>
          </cell>
          <cell r="AK40">
            <v>0</v>
          </cell>
          <cell r="AL40">
            <v>133</v>
          </cell>
          <cell r="AM40">
            <v>133</v>
          </cell>
          <cell r="AN40">
            <v>1670</v>
          </cell>
        </row>
        <row r="41">
          <cell r="A41">
            <v>1482315</v>
          </cell>
          <cell r="B41" t="str">
            <v>连锁闪电枪</v>
          </cell>
          <cell r="C41">
            <v>15</v>
          </cell>
          <cell r="D41" t="str">
            <v>弓手</v>
          </cell>
          <cell r="E41" t="str">
            <v>溅射群攻(控)，攻速中</v>
          </cell>
          <cell r="F41">
            <v>60</v>
          </cell>
          <cell r="G41">
            <v>3</v>
          </cell>
          <cell r="H41" t="str">
            <v>中</v>
          </cell>
          <cell r="I41">
            <v>6336</v>
          </cell>
          <cell r="J41">
            <v>1069.0875000000001</v>
          </cell>
          <cell r="K41">
            <v>0</v>
          </cell>
          <cell r="L41">
            <v>139.91249999999999</v>
          </cell>
          <cell r="M41">
            <v>139.91249999999999</v>
          </cell>
          <cell r="N41">
            <v>0.6</v>
          </cell>
          <cell r="O41">
            <v>0.75</v>
          </cell>
          <cell r="R41">
            <v>6336</v>
          </cell>
          <cell r="S41">
            <v>1069.0875000000001</v>
          </cell>
          <cell r="T41">
            <v>0</v>
          </cell>
          <cell r="U41">
            <v>140</v>
          </cell>
          <cell r="V41">
            <v>140</v>
          </cell>
          <cell r="W41">
            <v>0.6</v>
          </cell>
          <cell r="X41">
            <v>1</v>
          </cell>
          <cell r="Y41">
            <v>60</v>
          </cell>
          <cell r="Z41" t="str">
            <v>连锁闪电枪60</v>
          </cell>
          <cell r="AI41">
            <v>6336</v>
          </cell>
          <cell r="AJ41">
            <v>1069</v>
          </cell>
          <cell r="AK41">
            <v>0</v>
          </cell>
          <cell r="AL41">
            <v>140</v>
          </cell>
          <cell r="AM41">
            <v>140</v>
          </cell>
          <cell r="AN41">
            <v>1670</v>
          </cell>
        </row>
        <row r="42">
          <cell r="A42">
            <v>1482401</v>
          </cell>
          <cell r="B42" t="str">
            <v>冰霜结弓</v>
          </cell>
          <cell r="C42">
            <v>1</v>
          </cell>
          <cell r="D42" t="str">
            <v>弓手</v>
          </cell>
          <cell r="E42" t="str">
            <v>单体减速，攻速中，攻击中</v>
          </cell>
          <cell r="F42">
            <v>41</v>
          </cell>
          <cell r="G42">
            <v>3</v>
          </cell>
          <cell r="H42" t="str">
            <v>中</v>
          </cell>
          <cell r="I42">
            <v>2256.1875</v>
          </cell>
          <cell r="J42">
            <v>361.46249999999998</v>
          </cell>
          <cell r="K42">
            <v>0</v>
          </cell>
          <cell r="L42">
            <v>47.287500000000001</v>
          </cell>
          <cell r="M42">
            <v>47.287500000000001</v>
          </cell>
          <cell r="N42">
            <v>0.6</v>
          </cell>
          <cell r="O42">
            <v>0.75</v>
          </cell>
          <cell r="R42">
            <v>2256</v>
          </cell>
          <cell r="S42">
            <v>361.46249999999998</v>
          </cell>
          <cell r="T42">
            <v>0</v>
          </cell>
          <cell r="U42">
            <v>47</v>
          </cell>
          <cell r="V42">
            <v>47</v>
          </cell>
          <cell r="W42">
            <v>0.6</v>
          </cell>
          <cell r="X42">
            <v>1</v>
          </cell>
          <cell r="Y42">
            <v>60</v>
          </cell>
          <cell r="Z42" t="str">
            <v>冰霜结弓41</v>
          </cell>
          <cell r="AI42">
            <v>2133</v>
          </cell>
          <cell r="AJ42">
            <v>360</v>
          </cell>
          <cell r="AK42">
            <v>0</v>
          </cell>
          <cell r="AL42">
            <v>47</v>
          </cell>
          <cell r="AM42">
            <v>47</v>
          </cell>
          <cell r="AN42">
            <v>1670</v>
          </cell>
        </row>
        <row r="43">
          <cell r="A43">
            <v>1482402</v>
          </cell>
          <cell r="B43" t="str">
            <v>冰霜结弓</v>
          </cell>
          <cell r="C43">
            <v>2</v>
          </cell>
          <cell r="D43" t="str">
            <v>弓手</v>
          </cell>
          <cell r="E43" t="str">
            <v>单体减速，攻速中，攻击中</v>
          </cell>
          <cell r="F43">
            <v>42</v>
          </cell>
          <cell r="G43">
            <v>3</v>
          </cell>
          <cell r="H43" t="str">
            <v>中</v>
          </cell>
          <cell r="I43">
            <v>2387.8125</v>
          </cell>
          <cell r="J43">
            <v>384.41250000000002</v>
          </cell>
          <cell r="K43">
            <v>0</v>
          </cell>
          <cell r="L43">
            <v>50.212499999999999</v>
          </cell>
          <cell r="M43">
            <v>50.212499999999999</v>
          </cell>
          <cell r="N43">
            <v>0.6</v>
          </cell>
          <cell r="O43">
            <v>0.75</v>
          </cell>
          <cell r="R43">
            <v>2388</v>
          </cell>
          <cell r="S43">
            <v>384.41250000000002</v>
          </cell>
          <cell r="T43">
            <v>0</v>
          </cell>
          <cell r="U43">
            <v>50</v>
          </cell>
          <cell r="V43">
            <v>50</v>
          </cell>
          <cell r="W43">
            <v>0.6</v>
          </cell>
          <cell r="X43">
            <v>1</v>
          </cell>
          <cell r="Y43">
            <v>60</v>
          </cell>
          <cell r="Z43" t="str">
            <v>冰霜结弓42</v>
          </cell>
          <cell r="AI43">
            <v>2409</v>
          </cell>
          <cell r="AJ43">
            <v>406</v>
          </cell>
          <cell r="AK43">
            <v>0</v>
          </cell>
          <cell r="AL43">
            <v>53</v>
          </cell>
          <cell r="AM43">
            <v>53</v>
          </cell>
          <cell r="AN43">
            <v>1670</v>
          </cell>
        </row>
        <row r="44">
          <cell r="A44">
            <v>1482403</v>
          </cell>
          <cell r="B44" t="str">
            <v>冰霜结弓</v>
          </cell>
          <cell r="C44">
            <v>3</v>
          </cell>
          <cell r="D44" t="str">
            <v>弓手</v>
          </cell>
          <cell r="E44" t="str">
            <v>单体减速，攻速中，攻击中</v>
          </cell>
          <cell r="F44">
            <v>43</v>
          </cell>
          <cell r="G44">
            <v>3</v>
          </cell>
          <cell r="H44" t="str">
            <v>中</v>
          </cell>
          <cell r="I44">
            <v>2519.4375</v>
          </cell>
          <cell r="J44">
            <v>406.72500000000002</v>
          </cell>
          <cell r="K44">
            <v>0</v>
          </cell>
          <cell r="L44">
            <v>53.137500000000003</v>
          </cell>
          <cell r="M44">
            <v>53.137500000000003</v>
          </cell>
          <cell r="N44">
            <v>0.6</v>
          </cell>
          <cell r="O44">
            <v>0.75</v>
          </cell>
          <cell r="R44">
            <v>2519</v>
          </cell>
          <cell r="S44">
            <v>406.72500000000002</v>
          </cell>
          <cell r="T44">
            <v>0</v>
          </cell>
          <cell r="U44">
            <v>53</v>
          </cell>
          <cell r="V44">
            <v>53</v>
          </cell>
          <cell r="W44">
            <v>0.6</v>
          </cell>
          <cell r="X44">
            <v>1</v>
          </cell>
          <cell r="Y44">
            <v>60</v>
          </cell>
          <cell r="Z44" t="str">
            <v>冰霜结弓43</v>
          </cell>
          <cell r="AI44">
            <v>2688</v>
          </cell>
          <cell r="AJ44">
            <v>454</v>
          </cell>
          <cell r="AK44">
            <v>0</v>
          </cell>
          <cell r="AL44">
            <v>59</v>
          </cell>
          <cell r="AM44">
            <v>59</v>
          </cell>
          <cell r="AN44">
            <v>1670</v>
          </cell>
        </row>
        <row r="45">
          <cell r="A45">
            <v>1482404</v>
          </cell>
          <cell r="B45" t="str">
            <v>冰霜结弓</v>
          </cell>
          <cell r="C45">
            <v>4</v>
          </cell>
          <cell r="D45" t="str">
            <v>弓手</v>
          </cell>
          <cell r="E45" t="str">
            <v>单体减速，攻速中，攻击中</v>
          </cell>
          <cell r="F45">
            <v>44</v>
          </cell>
          <cell r="G45">
            <v>3</v>
          </cell>
          <cell r="H45" t="str">
            <v>中</v>
          </cell>
          <cell r="I45">
            <v>2650.5</v>
          </cell>
          <cell r="J45">
            <v>429.67500000000001</v>
          </cell>
          <cell r="K45">
            <v>0</v>
          </cell>
          <cell r="L45">
            <v>56.0625</v>
          </cell>
          <cell r="M45">
            <v>56.0625</v>
          </cell>
          <cell r="N45">
            <v>0.6</v>
          </cell>
          <cell r="O45">
            <v>0.75</v>
          </cell>
          <cell r="R45">
            <v>2651</v>
          </cell>
          <cell r="S45">
            <v>429.67500000000001</v>
          </cell>
          <cell r="T45">
            <v>0</v>
          </cell>
          <cell r="U45">
            <v>56</v>
          </cell>
          <cell r="V45">
            <v>56</v>
          </cell>
          <cell r="W45">
            <v>0.6</v>
          </cell>
          <cell r="X45">
            <v>1</v>
          </cell>
          <cell r="Y45">
            <v>60</v>
          </cell>
          <cell r="Z45" t="str">
            <v>冰霜结弓44</v>
          </cell>
          <cell r="AI45">
            <v>2972</v>
          </cell>
          <cell r="AJ45">
            <v>501</v>
          </cell>
          <cell r="AK45">
            <v>0</v>
          </cell>
          <cell r="AL45">
            <v>66</v>
          </cell>
          <cell r="AM45">
            <v>66</v>
          </cell>
          <cell r="AN45">
            <v>1670</v>
          </cell>
        </row>
        <row r="46">
          <cell r="A46">
            <v>1482405</v>
          </cell>
          <cell r="B46" t="str">
            <v>冰霜结弓</v>
          </cell>
          <cell r="C46">
            <v>5</v>
          </cell>
          <cell r="D46" t="str">
            <v>弓手</v>
          </cell>
          <cell r="E46" t="str">
            <v>单体减速，攻速中，攻击中</v>
          </cell>
          <cell r="F46">
            <v>45</v>
          </cell>
          <cell r="G46">
            <v>3</v>
          </cell>
          <cell r="H46" t="str">
            <v>中</v>
          </cell>
          <cell r="I46">
            <v>2782.125</v>
          </cell>
          <cell r="J46">
            <v>451.98750000000001</v>
          </cell>
          <cell r="K46">
            <v>0</v>
          </cell>
          <cell r="L46">
            <v>58.987499999999997</v>
          </cell>
          <cell r="M46">
            <v>58.987499999999997</v>
          </cell>
          <cell r="N46">
            <v>0.6</v>
          </cell>
          <cell r="O46">
            <v>0.75</v>
          </cell>
          <cell r="R46">
            <v>2782</v>
          </cell>
          <cell r="S46">
            <v>451.98750000000001</v>
          </cell>
          <cell r="T46">
            <v>0</v>
          </cell>
          <cell r="U46">
            <v>59</v>
          </cell>
          <cell r="V46">
            <v>59</v>
          </cell>
          <cell r="W46">
            <v>0.6</v>
          </cell>
          <cell r="X46">
            <v>1</v>
          </cell>
          <cell r="Y46">
            <v>60</v>
          </cell>
          <cell r="Z46" t="str">
            <v>冰霜结弓45</v>
          </cell>
          <cell r="AI46">
            <v>3259</v>
          </cell>
          <cell r="AJ46">
            <v>550</v>
          </cell>
          <cell r="AK46">
            <v>0</v>
          </cell>
          <cell r="AL46">
            <v>72</v>
          </cell>
          <cell r="AM46">
            <v>72</v>
          </cell>
          <cell r="AN46">
            <v>1670</v>
          </cell>
        </row>
        <row r="47">
          <cell r="A47">
            <v>1482406</v>
          </cell>
          <cell r="B47" t="str">
            <v>冰霜结弓</v>
          </cell>
          <cell r="C47">
            <v>6</v>
          </cell>
          <cell r="D47" t="str">
            <v>弓手</v>
          </cell>
          <cell r="E47" t="str">
            <v>单体减速，攻速中，攻击中</v>
          </cell>
          <cell r="F47">
            <v>47</v>
          </cell>
          <cell r="G47">
            <v>3</v>
          </cell>
          <cell r="H47" t="str">
            <v>中</v>
          </cell>
          <cell r="I47">
            <v>3226.5</v>
          </cell>
          <cell r="J47">
            <v>531.67499999999995</v>
          </cell>
          <cell r="K47">
            <v>0</v>
          </cell>
          <cell r="L47">
            <v>69.712500000000006</v>
          </cell>
          <cell r="M47">
            <v>69.712500000000006</v>
          </cell>
          <cell r="N47">
            <v>0.6</v>
          </cell>
          <cell r="O47">
            <v>0.75</v>
          </cell>
          <cell r="R47">
            <v>3227</v>
          </cell>
          <cell r="S47">
            <v>531.67499999999995</v>
          </cell>
          <cell r="T47">
            <v>0</v>
          </cell>
          <cell r="U47">
            <v>70</v>
          </cell>
          <cell r="V47">
            <v>70</v>
          </cell>
          <cell r="W47">
            <v>0.6</v>
          </cell>
          <cell r="X47">
            <v>1</v>
          </cell>
          <cell r="Y47">
            <v>60</v>
          </cell>
          <cell r="Z47" t="str">
            <v>冰霜结弓47</v>
          </cell>
          <cell r="AI47">
            <v>3549</v>
          </cell>
          <cell r="AJ47">
            <v>599</v>
          </cell>
          <cell r="AK47">
            <v>0</v>
          </cell>
          <cell r="AL47">
            <v>78</v>
          </cell>
          <cell r="AM47">
            <v>78</v>
          </cell>
          <cell r="AN47">
            <v>1670</v>
          </cell>
        </row>
        <row r="48">
          <cell r="A48">
            <v>1482407</v>
          </cell>
          <cell r="B48" t="str">
            <v>冰霜结弓</v>
          </cell>
          <cell r="C48">
            <v>7</v>
          </cell>
          <cell r="D48" t="str">
            <v>弓手</v>
          </cell>
          <cell r="E48" t="str">
            <v>单体减速，攻速中，攻击中</v>
          </cell>
          <cell r="F48">
            <v>49</v>
          </cell>
          <cell r="G48">
            <v>3</v>
          </cell>
          <cell r="H48" t="str">
            <v>中</v>
          </cell>
          <cell r="I48">
            <v>3670.3125</v>
          </cell>
          <cell r="J48">
            <v>611.36249999999995</v>
          </cell>
          <cell r="K48">
            <v>0</v>
          </cell>
          <cell r="L48">
            <v>79.95</v>
          </cell>
          <cell r="M48">
            <v>79.95</v>
          </cell>
          <cell r="N48">
            <v>0.6</v>
          </cell>
          <cell r="O48">
            <v>0.75</v>
          </cell>
          <cell r="R48">
            <v>3670</v>
          </cell>
          <cell r="S48">
            <v>611.36249999999995</v>
          </cell>
          <cell r="T48">
            <v>0</v>
          </cell>
          <cell r="U48">
            <v>80</v>
          </cell>
          <cell r="V48">
            <v>80</v>
          </cell>
          <cell r="W48">
            <v>0.6</v>
          </cell>
          <cell r="X48">
            <v>1</v>
          </cell>
          <cell r="Y48">
            <v>60</v>
          </cell>
          <cell r="Z48" t="str">
            <v>冰霜结弓49</v>
          </cell>
          <cell r="AI48">
            <v>3844</v>
          </cell>
          <cell r="AJ48">
            <v>649</v>
          </cell>
          <cell r="AK48">
            <v>0</v>
          </cell>
          <cell r="AL48">
            <v>85</v>
          </cell>
          <cell r="AM48">
            <v>85</v>
          </cell>
          <cell r="AN48">
            <v>1670</v>
          </cell>
        </row>
        <row r="49">
          <cell r="A49">
            <v>1482408</v>
          </cell>
          <cell r="B49" t="str">
            <v>冰霜结弓</v>
          </cell>
          <cell r="C49">
            <v>8</v>
          </cell>
          <cell r="D49" t="str">
            <v>弓手</v>
          </cell>
          <cell r="E49" t="str">
            <v>单体减速，攻速中，攻击中</v>
          </cell>
          <cell r="F49">
            <v>51</v>
          </cell>
          <cell r="G49">
            <v>3</v>
          </cell>
          <cell r="H49" t="str">
            <v>中</v>
          </cell>
          <cell r="I49">
            <v>4100.0625</v>
          </cell>
          <cell r="J49">
            <v>685.95</v>
          </cell>
          <cell r="K49">
            <v>0</v>
          </cell>
          <cell r="L49">
            <v>89.7</v>
          </cell>
          <cell r="M49">
            <v>89.7</v>
          </cell>
          <cell r="N49">
            <v>0.6</v>
          </cell>
          <cell r="O49">
            <v>0.75</v>
          </cell>
          <cell r="R49">
            <v>4100</v>
          </cell>
          <cell r="S49">
            <v>685.95</v>
          </cell>
          <cell r="T49">
            <v>0</v>
          </cell>
          <cell r="U49">
            <v>90</v>
          </cell>
          <cell r="V49">
            <v>90</v>
          </cell>
          <cell r="W49">
            <v>0.6</v>
          </cell>
          <cell r="X49">
            <v>1</v>
          </cell>
          <cell r="Y49">
            <v>60</v>
          </cell>
          <cell r="Z49" t="str">
            <v>冰霜结弓51</v>
          </cell>
          <cell r="AI49">
            <v>4142</v>
          </cell>
          <cell r="AJ49">
            <v>699</v>
          </cell>
          <cell r="AK49">
            <v>0</v>
          </cell>
          <cell r="AL49">
            <v>92</v>
          </cell>
          <cell r="AM49">
            <v>92</v>
          </cell>
          <cell r="AN49">
            <v>1670</v>
          </cell>
        </row>
        <row r="50">
          <cell r="A50">
            <v>1482409</v>
          </cell>
          <cell r="B50" t="str">
            <v>冰霜结弓</v>
          </cell>
          <cell r="C50">
            <v>9</v>
          </cell>
          <cell r="D50" t="str">
            <v>弓手</v>
          </cell>
          <cell r="E50" t="str">
            <v>单体减速，攻速中，攻击中</v>
          </cell>
          <cell r="F50">
            <v>52</v>
          </cell>
          <cell r="G50">
            <v>3</v>
          </cell>
          <cell r="H50" t="str">
            <v>中</v>
          </cell>
          <cell r="I50">
            <v>4307.625</v>
          </cell>
          <cell r="J50">
            <v>721.01250000000005</v>
          </cell>
          <cell r="K50">
            <v>0</v>
          </cell>
          <cell r="L50">
            <v>94.575000000000003</v>
          </cell>
          <cell r="M50">
            <v>94.575000000000003</v>
          </cell>
          <cell r="N50">
            <v>0.6</v>
          </cell>
          <cell r="O50">
            <v>0.75</v>
          </cell>
          <cell r="R50">
            <v>4308</v>
          </cell>
          <cell r="S50">
            <v>721.01250000000005</v>
          </cell>
          <cell r="T50">
            <v>0</v>
          </cell>
          <cell r="U50">
            <v>95</v>
          </cell>
          <cell r="V50">
            <v>95</v>
          </cell>
          <cell r="W50">
            <v>0.6</v>
          </cell>
          <cell r="X50">
            <v>1</v>
          </cell>
          <cell r="Y50">
            <v>60</v>
          </cell>
          <cell r="Z50" t="str">
            <v>冰霜结弓52</v>
          </cell>
          <cell r="AI50">
            <v>4444</v>
          </cell>
          <cell r="AJ50">
            <v>750</v>
          </cell>
          <cell r="AK50">
            <v>0</v>
          </cell>
          <cell r="AL50">
            <v>98</v>
          </cell>
          <cell r="AM50">
            <v>98</v>
          </cell>
          <cell r="AN50">
            <v>1670</v>
          </cell>
        </row>
        <row r="51">
          <cell r="A51">
            <v>1482410</v>
          </cell>
          <cell r="B51" t="str">
            <v>冰霜结弓</v>
          </cell>
          <cell r="C51">
            <v>10</v>
          </cell>
          <cell r="D51" t="str">
            <v>弓手</v>
          </cell>
          <cell r="E51" t="str">
            <v>单体减速，攻速中，攻击中</v>
          </cell>
          <cell r="F51">
            <v>53</v>
          </cell>
          <cell r="G51">
            <v>3</v>
          </cell>
          <cell r="H51" t="str">
            <v>中</v>
          </cell>
          <cell r="I51">
            <v>4515.1875</v>
          </cell>
          <cell r="J51">
            <v>756.07500000000005</v>
          </cell>
          <cell r="K51">
            <v>0</v>
          </cell>
          <cell r="L51">
            <v>98.962500000000006</v>
          </cell>
          <cell r="M51">
            <v>98.962500000000006</v>
          </cell>
          <cell r="N51">
            <v>0.6</v>
          </cell>
          <cell r="O51">
            <v>0.75</v>
          </cell>
          <cell r="R51">
            <v>4515</v>
          </cell>
          <cell r="S51">
            <v>756.07500000000005</v>
          </cell>
          <cell r="T51">
            <v>0</v>
          </cell>
          <cell r="U51">
            <v>99</v>
          </cell>
          <cell r="V51">
            <v>99</v>
          </cell>
          <cell r="W51">
            <v>0.6</v>
          </cell>
          <cell r="X51">
            <v>1</v>
          </cell>
          <cell r="Y51">
            <v>60</v>
          </cell>
          <cell r="Z51" t="str">
            <v>冰霜结弓53</v>
          </cell>
          <cell r="AI51">
            <v>4750</v>
          </cell>
          <cell r="AJ51">
            <v>801</v>
          </cell>
          <cell r="AK51">
            <v>0</v>
          </cell>
          <cell r="AL51">
            <v>105</v>
          </cell>
          <cell r="AM51">
            <v>105</v>
          </cell>
          <cell r="AN51">
            <v>1670</v>
          </cell>
        </row>
        <row r="52">
          <cell r="A52">
            <v>1482411</v>
          </cell>
          <cell r="B52" t="str">
            <v>冰霜结弓</v>
          </cell>
          <cell r="C52">
            <v>11</v>
          </cell>
          <cell r="D52" t="str">
            <v>弓手</v>
          </cell>
          <cell r="E52" t="str">
            <v>单体减速，攻速中，攻击中</v>
          </cell>
          <cell r="F52">
            <v>54</v>
          </cell>
          <cell r="G52">
            <v>3</v>
          </cell>
          <cell r="H52" t="str">
            <v>中</v>
          </cell>
          <cell r="I52">
            <v>4722.75</v>
          </cell>
          <cell r="J52">
            <v>791.13750000000005</v>
          </cell>
          <cell r="K52">
            <v>0</v>
          </cell>
          <cell r="L52">
            <v>103.83750000000001</v>
          </cell>
          <cell r="M52">
            <v>103.83750000000001</v>
          </cell>
          <cell r="N52">
            <v>0.6</v>
          </cell>
          <cell r="O52">
            <v>0.75</v>
          </cell>
          <cell r="R52">
            <v>4723</v>
          </cell>
          <cell r="S52">
            <v>791.13750000000005</v>
          </cell>
          <cell r="T52">
            <v>0</v>
          </cell>
          <cell r="U52">
            <v>104</v>
          </cell>
          <cell r="V52">
            <v>104</v>
          </cell>
          <cell r="W52">
            <v>0.6</v>
          </cell>
          <cell r="X52">
            <v>1</v>
          </cell>
          <cell r="Y52">
            <v>60</v>
          </cell>
          <cell r="Z52" t="str">
            <v>冰霜结弓54</v>
          </cell>
          <cell r="AI52">
            <v>5060</v>
          </cell>
          <cell r="AJ52">
            <v>854</v>
          </cell>
          <cell r="AK52">
            <v>0</v>
          </cell>
          <cell r="AL52">
            <v>112</v>
          </cell>
          <cell r="AM52">
            <v>112</v>
          </cell>
          <cell r="AN52">
            <v>1670</v>
          </cell>
        </row>
        <row r="53">
          <cell r="A53">
            <v>1482412</v>
          </cell>
          <cell r="B53" t="str">
            <v>冰霜结弓</v>
          </cell>
          <cell r="C53">
            <v>12</v>
          </cell>
          <cell r="D53" t="str">
            <v>弓手</v>
          </cell>
          <cell r="E53" t="str">
            <v>单体减速，攻速中，攻击中</v>
          </cell>
          <cell r="F53">
            <v>55</v>
          </cell>
          <cell r="G53">
            <v>3</v>
          </cell>
          <cell r="H53" t="str">
            <v>中</v>
          </cell>
          <cell r="I53">
            <v>4930.875</v>
          </cell>
          <cell r="J53">
            <v>826.2</v>
          </cell>
          <cell r="K53">
            <v>0</v>
          </cell>
          <cell r="L53">
            <v>108.22499999999999</v>
          </cell>
          <cell r="M53">
            <v>108.22499999999999</v>
          </cell>
          <cell r="N53">
            <v>0.6</v>
          </cell>
          <cell r="O53">
            <v>0.75</v>
          </cell>
          <cell r="R53">
            <v>4931</v>
          </cell>
          <cell r="S53">
            <v>826.2</v>
          </cell>
          <cell r="T53">
            <v>0</v>
          </cell>
          <cell r="U53">
            <v>108</v>
          </cell>
          <cell r="V53">
            <v>108</v>
          </cell>
          <cell r="W53">
            <v>0.6</v>
          </cell>
          <cell r="X53">
            <v>1</v>
          </cell>
          <cell r="Y53">
            <v>60</v>
          </cell>
          <cell r="Z53" t="str">
            <v>冰霜结弓55</v>
          </cell>
          <cell r="AI53">
            <v>5373</v>
          </cell>
          <cell r="AJ53">
            <v>907</v>
          </cell>
          <cell r="AK53">
            <v>0</v>
          </cell>
          <cell r="AL53">
            <v>119</v>
          </cell>
          <cell r="AM53">
            <v>119</v>
          </cell>
          <cell r="AN53">
            <v>1670</v>
          </cell>
        </row>
        <row r="54">
          <cell r="A54">
            <v>1482413</v>
          </cell>
          <cell r="B54" t="str">
            <v>冰霜结弓</v>
          </cell>
          <cell r="C54">
            <v>13</v>
          </cell>
          <cell r="D54" t="str">
            <v>弓手</v>
          </cell>
          <cell r="E54" t="str">
            <v>单体减速，攻速中，攻击中</v>
          </cell>
          <cell r="F54">
            <v>57</v>
          </cell>
          <cell r="G54">
            <v>3</v>
          </cell>
          <cell r="H54" t="str">
            <v>中</v>
          </cell>
          <cell r="I54">
            <v>5492.8125</v>
          </cell>
          <cell r="J54">
            <v>923.1</v>
          </cell>
          <cell r="K54">
            <v>0</v>
          </cell>
          <cell r="L54">
            <v>120.9</v>
          </cell>
          <cell r="M54">
            <v>120.9</v>
          </cell>
          <cell r="N54">
            <v>0.6</v>
          </cell>
          <cell r="O54">
            <v>0.75</v>
          </cell>
          <cell r="R54">
            <v>5493</v>
          </cell>
          <cell r="S54">
            <v>923.1</v>
          </cell>
          <cell r="T54">
            <v>0</v>
          </cell>
          <cell r="U54">
            <v>121</v>
          </cell>
          <cell r="V54">
            <v>121</v>
          </cell>
          <cell r="W54">
            <v>0.6</v>
          </cell>
          <cell r="X54">
            <v>1</v>
          </cell>
          <cell r="Y54">
            <v>60</v>
          </cell>
          <cell r="Z54" t="str">
            <v>冰霜结弓57</v>
          </cell>
          <cell r="AI54">
            <v>5690</v>
          </cell>
          <cell r="AJ54">
            <v>960</v>
          </cell>
          <cell r="AK54">
            <v>0</v>
          </cell>
          <cell r="AL54">
            <v>126</v>
          </cell>
          <cell r="AM54">
            <v>126</v>
          </cell>
          <cell r="AN54">
            <v>1670</v>
          </cell>
        </row>
        <row r="55">
          <cell r="A55">
            <v>1482414</v>
          </cell>
          <cell r="B55" t="str">
            <v>冰霜结弓</v>
          </cell>
          <cell r="C55">
            <v>14</v>
          </cell>
          <cell r="D55" t="str">
            <v>弓手</v>
          </cell>
          <cell r="E55" t="str">
            <v>单体减速，攻速中，攻击中</v>
          </cell>
          <cell r="F55">
            <v>59</v>
          </cell>
          <cell r="G55">
            <v>3</v>
          </cell>
          <cell r="H55" t="str">
            <v>中</v>
          </cell>
          <cell r="I55">
            <v>6054.75</v>
          </cell>
          <cell r="J55">
            <v>1020.6375</v>
          </cell>
          <cell r="K55">
            <v>0</v>
          </cell>
          <cell r="L55">
            <v>133.57499999999999</v>
          </cell>
          <cell r="M55">
            <v>133.57499999999999</v>
          </cell>
          <cell r="N55">
            <v>0.6</v>
          </cell>
          <cell r="O55">
            <v>0.75</v>
          </cell>
          <cell r="R55">
            <v>6055</v>
          </cell>
          <cell r="S55">
            <v>1020.6375</v>
          </cell>
          <cell r="T55">
            <v>0</v>
          </cell>
          <cell r="U55">
            <v>134</v>
          </cell>
          <cell r="V55">
            <v>134</v>
          </cell>
          <cell r="W55">
            <v>0.6</v>
          </cell>
          <cell r="X55">
            <v>1</v>
          </cell>
          <cell r="Y55">
            <v>60</v>
          </cell>
          <cell r="Z55" t="str">
            <v>冰霜结弓59</v>
          </cell>
          <cell r="AI55">
            <v>6011</v>
          </cell>
          <cell r="AJ55">
            <v>1014</v>
          </cell>
          <cell r="AK55">
            <v>0</v>
          </cell>
          <cell r="AL55">
            <v>133</v>
          </cell>
          <cell r="AM55">
            <v>133</v>
          </cell>
          <cell r="AN55">
            <v>1670</v>
          </cell>
        </row>
        <row r="56">
          <cell r="A56">
            <v>1482415</v>
          </cell>
          <cell r="B56" t="str">
            <v>冰霜结弓</v>
          </cell>
          <cell r="C56">
            <v>15</v>
          </cell>
          <cell r="D56" t="str">
            <v>弓手</v>
          </cell>
          <cell r="E56" t="str">
            <v>单体减速，攻速中，攻击中</v>
          </cell>
          <cell r="F56">
            <v>60</v>
          </cell>
          <cell r="G56">
            <v>3</v>
          </cell>
          <cell r="H56" t="str">
            <v>中</v>
          </cell>
          <cell r="I56">
            <v>6336</v>
          </cell>
          <cell r="J56">
            <v>1069.0875000000001</v>
          </cell>
          <cell r="K56">
            <v>0</v>
          </cell>
          <cell r="L56">
            <v>139.91249999999999</v>
          </cell>
          <cell r="M56">
            <v>139.91249999999999</v>
          </cell>
          <cell r="N56">
            <v>0.6</v>
          </cell>
          <cell r="O56">
            <v>0.75</v>
          </cell>
          <cell r="R56">
            <v>6336</v>
          </cell>
          <cell r="S56">
            <v>1069.0875000000001</v>
          </cell>
          <cell r="T56">
            <v>0</v>
          </cell>
          <cell r="U56">
            <v>140</v>
          </cell>
          <cell r="V56">
            <v>140</v>
          </cell>
          <cell r="W56">
            <v>0.6</v>
          </cell>
          <cell r="X56">
            <v>1</v>
          </cell>
          <cell r="Y56">
            <v>60</v>
          </cell>
          <cell r="Z56" t="str">
            <v>冰霜结弓60</v>
          </cell>
          <cell r="AI56">
            <v>6336</v>
          </cell>
          <cell r="AJ56">
            <v>1069</v>
          </cell>
          <cell r="AK56">
            <v>0</v>
          </cell>
          <cell r="AL56">
            <v>140</v>
          </cell>
          <cell r="AM56">
            <v>140</v>
          </cell>
          <cell r="AN56">
            <v>1670</v>
          </cell>
        </row>
        <row r="57">
          <cell r="A57">
            <v>1482501</v>
          </cell>
          <cell r="B57" t="str">
            <v>毒液发射枪</v>
          </cell>
          <cell r="C57">
            <v>1</v>
          </cell>
          <cell r="D57" t="str">
            <v>弓手</v>
          </cell>
          <cell r="E57" t="str">
            <v>毒液群攻，抛物线对地</v>
          </cell>
          <cell r="F57">
            <v>41</v>
          </cell>
          <cell r="G57">
            <v>3</v>
          </cell>
          <cell r="H57" t="str">
            <v>中</v>
          </cell>
          <cell r="I57">
            <v>2256.1875</v>
          </cell>
          <cell r="J57">
            <v>361.46249999999998</v>
          </cell>
          <cell r="K57">
            <v>0</v>
          </cell>
          <cell r="L57">
            <v>47.287500000000001</v>
          </cell>
          <cell r="M57">
            <v>47.287500000000001</v>
          </cell>
          <cell r="N57">
            <v>0.6</v>
          </cell>
          <cell r="O57">
            <v>0.75</v>
          </cell>
          <cell r="R57">
            <v>2256</v>
          </cell>
          <cell r="S57">
            <v>361.46249999999998</v>
          </cell>
          <cell r="T57">
            <v>0</v>
          </cell>
          <cell r="U57">
            <v>47</v>
          </cell>
          <cell r="V57">
            <v>47</v>
          </cell>
          <cell r="W57">
            <v>0.6</v>
          </cell>
          <cell r="X57">
            <v>1</v>
          </cell>
          <cell r="Y57">
            <v>60</v>
          </cell>
          <cell r="Z57" t="str">
            <v>毒液发射枪41</v>
          </cell>
          <cell r="AI57">
            <v>2133</v>
          </cell>
          <cell r="AJ57">
            <v>360</v>
          </cell>
          <cell r="AK57">
            <v>0</v>
          </cell>
          <cell r="AL57">
            <v>47</v>
          </cell>
          <cell r="AM57">
            <v>47</v>
          </cell>
          <cell r="AN57">
            <v>1670</v>
          </cell>
        </row>
        <row r="58">
          <cell r="A58">
            <v>1482502</v>
          </cell>
          <cell r="B58" t="str">
            <v>毒液发射枪</v>
          </cell>
          <cell r="C58">
            <v>2</v>
          </cell>
          <cell r="D58" t="str">
            <v>弓手</v>
          </cell>
          <cell r="E58" t="str">
            <v>毒液群攻，抛物线对地</v>
          </cell>
          <cell r="F58">
            <v>42</v>
          </cell>
          <cell r="G58">
            <v>3</v>
          </cell>
          <cell r="H58" t="str">
            <v>中</v>
          </cell>
          <cell r="I58">
            <v>2387.8125</v>
          </cell>
          <cell r="J58">
            <v>384.41250000000002</v>
          </cell>
          <cell r="K58">
            <v>0</v>
          </cell>
          <cell r="L58">
            <v>50.212499999999999</v>
          </cell>
          <cell r="M58">
            <v>50.212499999999999</v>
          </cell>
          <cell r="N58">
            <v>0.6</v>
          </cell>
          <cell r="O58">
            <v>0.75</v>
          </cell>
          <cell r="R58">
            <v>2388</v>
          </cell>
          <cell r="S58">
            <v>384.41250000000002</v>
          </cell>
          <cell r="T58">
            <v>0</v>
          </cell>
          <cell r="U58">
            <v>50</v>
          </cell>
          <cell r="V58">
            <v>50</v>
          </cell>
          <cell r="W58">
            <v>0.6</v>
          </cell>
          <cell r="X58">
            <v>1</v>
          </cell>
          <cell r="Y58">
            <v>60</v>
          </cell>
          <cell r="Z58" t="str">
            <v>毒液发射枪42</v>
          </cell>
          <cell r="AI58">
            <v>2409</v>
          </cell>
          <cell r="AJ58">
            <v>406</v>
          </cell>
          <cell r="AK58">
            <v>0</v>
          </cell>
          <cell r="AL58">
            <v>53</v>
          </cell>
          <cell r="AM58">
            <v>53</v>
          </cell>
          <cell r="AN58">
            <v>1670</v>
          </cell>
        </row>
        <row r="59">
          <cell r="A59">
            <v>1482503</v>
          </cell>
          <cell r="B59" t="str">
            <v>毒液发射枪</v>
          </cell>
          <cell r="C59">
            <v>3</v>
          </cell>
          <cell r="D59" t="str">
            <v>弓手</v>
          </cell>
          <cell r="E59" t="str">
            <v>毒液群攻，抛物线对地</v>
          </cell>
          <cell r="F59">
            <v>43</v>
          </cell>
          <cell r="G59">
            <v>3</v>
          </cell>
          <cell r="H59" t="str">
            <v>中</v>
          </cell>
          <cell r="I59">
            <v>2519.4375</v>
          </cell>
          <cell r="J59">
            <v>406.72500000000002</v>
          </cell>
          <cell r="K59">
            <v>0</v>
          </cell>
          <cell r="L59">
            <v>53.137500000000003</v>
          </cell>
          <cell r="M59">
            <v>53.137500000000003</v>
          </cell>
          <cell r="N59">
            <v>0.6</v>
          </cell>
          <cell r="O59">
            <v>0.75</v>
          </cell>
          <cell r="R59">
            <v>2519</v>
          </cell>
          <cell r="S59">
            <v>406.72500000000002</v>
          </cell>
          <cell r="T59">
            <v>0</v>
          </cell>
          <cell r="U59">
            <v>53</v>
          </cell>
          <cell r="V59">
            <v>53</v>
          </cell>
          <cell r="W59">
            <v>0.6</v>
          </cell>
          <cell r="X59">
            <v>1</v>
          </cell>
          <cell r="Y59">
            <v>60</v>
          </cell>
          <cell r="Z59" t="str">
            <v>毒液发射枪43</v>
          </cell>
          <cell r="AI59">
            <v>2688</v>
          </cell>
          <cell r="AJ59">
            <v>454</v>
          </cell>
          <cell r="AK59">
            <v>0</v>
          </cell>
          <cell r="AL59">
            <v>59</v>
          </cell>
          <cell r="AM59">
            <v>59</v>
          </cell>
          <cell r="AN59">
            <v>1670</v>
          </cell>
        </row>
        <row r="60">
          <cell r="A60">
            <v>1482504</v>
          </cell>
          <cell r="B60" t="str">
            <v>毒液发射枪</v>
          </cell>
          <cell r="C60">
            <v>4</v>
          </cell>
          <cell r="D60" t="str">
            <v>弓手</v>
          </cell>
          <cell r="E60" t="str">
            <v>毒液群攻，抛物线对地</v>
          </cell>
          <cell r="F60">
            <v>44</v>
          </cell>
          <cell r="G60">
            <v>3</v>
          </cell>
          <cell r="H60" t="str">
            <v>中</v>
          </cell>
          <cell r="I60">
            <v>2650.5</v>
          </cell>
          <cell r="J60">
            <v>429.67500000000001</v>
          </cell>
          <cell r="K60">
            <v>0</v>
          </cell>
          <cell r="L60">
            <v>56.0625</v>
          </cell>
          <cell r="M60">
            <v>56.0625</v>
          </cell>
          <cell r="N60">
            <v>0.6</v>
          </cell>
          <cell r="O60">
            <v>0.75</v>
          </cell>
          <cell r="R60">
            <v>2651</v>
          </cell>
          <cell r="S60">
            <v>429.67500000000001</v>
          </cell>
          <cell r="T60">
            <v>0</v>
          </cell>
          <cell r="U60">
            <v>56</v>
          </cell>
          <cell r="V60">
            <v>56</v>
          </cell>
          <cell r="W60">
            <v>0.6</v>
          </cell>
          <cell r="X60">
            <v>1</v>
          </cell>
          <cell r="Y60">
            <v>60</v>
          </cell>
          <cell r="Z60" t="str">
            <v>毒液发射枪44</v>
          </cell>
          <cell r="AI60">
            <v>2972</v>
          </cell>
          <cell r="AJ60">
            <v>501</v>
          </cell>
          <cell r="AK60">
            <v>0</v>
          </cell>
          <cell r="AL60">
            <v>66</v>
          </cell>
          <cell r="AM60">
            <v>66</v>
          </cell>
          <cell r="AN60">
            <v>1670</v>
          </cell>
        </row>
        <row r="61">
          <cell r="A61">
            <v>1482505</v>
          </cell>
          <cell r="B61" t="str">
            <v>毒液发射枪</v>
          </cell>
          <cell r="C61">
            <v>5</v>
          </cell>
          <cell r="D61" t="str">
            <v>弓手</v>
          </cell>
          <cell r="E61" t="str">
            <v>毒液群攻，抛物线对地</v>
          </cell>
          <cell r="F61">
            <v>45</v>
          </cell>
          <cell r="G61">
            <v>3</v>
          </cell>
          <cell r="H61" t="str">
            <v>中</v>
          </cell>
          <cell r="I61">
            <v>2782.125</v>
          </cell>
          <cell r="J61">
            <v>451.98750000000001</v>
          </cell>
          <cell r="K61">
            <v>0</v>
          </cell>
          <cell r="L61">
            <v>58.987499999999997</v>
          </cell>
          <cell r="M61">
            <v>58.987499999999997</v>
          </cell>
          <cell r="N61">
            <v>0.6</v>
          </cell>
          <cell r="O61">
            <v>0.75</v>
          </cell>
          <cell r="R61">
            <v>2782</v>
          </cell>
          <cell r="S61">
            <v>451.98750000000001</v>
          </cell>
          <cell r="T61">
            <v>0</v>
          </cell>
          <cell r="U61">
            <v>59</v>
          </cell>
          <cell r="V61">
            <v>59</v>
          </cell>
          <cell r="W61">
            <v>0.6</v>
          </cell>
          <cell r="X61">
            <v>1</v>
          </cell>
          <cell r="Y61">
            <v>60</v>
          </cell>
          <cell r="Z61" t="str">
            <v>毒液发射枪45</v>
          </cell>
          <cell r="AI61">
            <v>3259</v>
          </cell>
          <cell r="AJ61">
            <v>550</v>
          </cell>
          <cell r="AK61">
            <v>0</v>
          </cell>
          <cell r="AL61">
            <v>72</v>
          </cell>
          <cell r="AM61">
            <v>72</v>
          </cell>
          <cell r="AN61">
            <v>1670</v>
          </cell>
        </row>
        <row r="62">
          <cell r="A62">
            <v>1482506</v>
          </cell>
          <cell r="B62" t="str">
            <v>毒液发射枪</v>
          </cell>
          <cell r="C62">
            <v>6</v>
          </cell>
          <cell r="D62" t="str">
            <v>弓手</v>
          </cell>
          <cell r="E62" t="str">
            <v>毒液群攻，抛物线对地</v>
          </cell>
          <cell r="F62">
            <v>47</v>
          </cell>
          <cell r="G62">
            <v>3</v>
          </cell>
          <cell r="H62" t="str">
            <v>中</v>
          </cell>
          <cell r="I62">
            <v>3226.5</v>
          </cell>
          <cell r="J62">
            <v>531.67499999999995</v>
          </cell>
          <cell r="K62">
            <v>0</v>
          </cell>
          <cell r="L62">
            <v>69.712500000000006</v>
          </cell>
          <cell r="M62">
            <v>69.712500000000006</v>
          </cell>
          <cell r="N62">
            <v>0.6</v>
          </cell>
          <cell r="O62">
            <v>0.75</v>
          </cell>
          <cell r="R62">
            <v>3227</v>
          </cell>
          <cell r="S62">
            <v>531.67499999999995</v>
          </cell>
          <cell r="T62">
            <v>0</v>
          </cell>
          <cell r="U62">
            <v>70</v>
          </cell>
          <cell r="V62">
            <v>70</v>
          </cell>
          <cell r="W62">
            <v>0.6</v>
          </cell>
          <cell r="X62">
            <v>1</v>
          </cell>
          <cell r="Y62">
            <v>60</v>
          </cell>
          <cell r="Z62" t="str">
            <v>毒液发射枪47</v>
          </cell>
          <cell r="AI62">
            <v>3549</v>
          </cell>
          <cell r="AJ62">
            <v>599</v>
          </cell>
          <cell r="AK62">
            <v>0</v>
          </cell>
          <cell r="AL62">
            <v>78</v>
          </cell>
          <cell r="AM62">
            <v>78</v>
          </cell>
          <cell r="AN62">
            <v>1670</v>
          </cell>
        </row>
        <row r="63">
          <cell r="A63">
            <v>1482507</v>
          </cell>
          <cell r="B63" t="str">
            <v>毒液发射枪</v>
          </cell>
          <cell r="C63">
            <v>7</v>
          </cell>
          <cell r="D63" t="str">
            <v>弓手</v>
          </cell>
          <cell r="E63" t="str">
            <v>毒液群攻，抛物线对地</v>
          </cell>
          <cell r="F63">
            <v>49</v>
          </cell>
          <cell r="G63">
            <v>3</v>
          </cell>
          <cell r="H63" t="str">
            <v>中</v>
          </cell>
          <cell r="I63">
            <v>3670.3125</v>
          </cell>
          <cell r="J63">
            <v>611.36249999999995</v>
          </cell>
          <cell r="K63">
            <v>0</v>
          </cell>
          <cell r="L63">
            <v>79.95</v>
          </cell>
          <cell r="M63">
            <v>79.95</v>
          </cell>
          <cell r="N63">
            <v>0.6</v>
          </cell>
          <cell r="O63">
            <v>0.75</v>
          </cell>
          <cell r="R63">
            <v>3670</v>
          </cell>
          <cell r="S63">
            <v>611.36249999999995</v>
          </cell>
          <cell r="T63">
            <v>0</v>
          </cell>
          <cell r="U63">
            <v>80</v>
          </cell>
          <cell r="V63">
            <v>80</v>
          </cell>
          <cell r="W63">
            <v>0.6</v>
          </cell>
          <cell r="X63">
            <v>1</v>
          </cell>
          <cell r="Y63">
            <v>60</v>
          </cell>
          <cell r="Z63" t="str">
            <v>毒液发射枪49</v>
          </cell>
          <cell r="AI63">
            <v>3844</v>
          </cell>
          <cell r="AJ63">
            <v>649</v>
          </cell>
          <cell r="AK63">
            <v>0</v>
          </cell>
          <cell r="AL63">
            <v>85</v>
          </cell>
          <cell r="AM63">
            <v>85</v>
          </cell>
          <cell r="AN63">
            <v>1670</v>
          </cell>
        </row>
        <row r="64">
          <cell r="A64">
            <v>1482508</v>
          </cell>
          <cell r="B64" t="str">
            <v>毒液发射枪</v>
          </cell>
          <cell r="C64">
            <v>8</v>
          </cell>
          <cell r="D64" t="str">
            <v>弓手</v>
          </cell>
          <cell r="E64" t="str">
            <v>毒液群攻，抛物线对地</v>
          </cell>
          <cell r="F64">
            <v>51</v>
          </cell>
          <cell r="G64">
            <v>3</v>
          </cell>
          <cell r="H64" t="str">
            <v>中</v>
          </cell>
          <cell r="I64">
            <v>4100.0625</v>
          </cell>
          <cell r="J64">
            <v>685.95</v>
          </cell>
          <cell r="K64">
            <v>0</v>
          </cell>
          <cell r="L64">
            <v>89.7</v>
          </cell>
          <cell r="M64">
            <v>89.7</v>
          </cell>
          <cell r="N64">
            <v>0.6</v>
          </cell>
          <cell r="O64">
            <v>0.75</v>
          </cell>
          <cell r="R64">
            <v>4100</v>
          </cell>
          <cell r="S64">
            <v>685.95</v>
          </cell>
          <cell r="T64">
            <v>0</v>
          </cell>
          <cell r="U64">
            <v>90</v>
          </cell>
          <cell r="V64">
            <v>90</v>
          </cell>
          <cell r="W64">
            <v>0.6</v>
          </cell>
          <cell r="X64">
            <v>1</v>
          </cell>
          <cell r="Y64">
            <v>60</v>
          </cell>
          <cell r="Z64" t="str">
            <v>毒液发射枪51</v>
          </cell>
          <cell r="AI64">
            <v>4142</v>
          </cell>
          <cell r="AJ64">
            <v>699</v>
          </cell>
          <cell r="AK64">
            <v>0</v>
          </cell>
          <cell r="AL64">
            <v>92</v>
          </cell>
          <cell r="AM64">
            <v>92</v>
          </cell>
          <cell r="AN64">
            <v>1670</v>
          </cell>
        </row>
        <row r="65">
          <cell r="A65">
            <v>1482509</v>
          </cell>
          <cell r="B65" t="str">
            <v>毒液发射枪</v>
          </cell>
          <cell r="C65">
            <v>9</v>
          </cell>
          <cell r="D65" t="str">
            <v>弓手</v>
          </cell>
          <cell r="E65" t="str">
            <v>毒液群攻，抛物线对地</v>
          </cell>
          <cell r="F65">
            <v>52</v>
          </cell>
          <cell r="G65">
            <v>3</v>
          </cell>
          <cell r="H65" t="str">
            <v>中</v>
          </cell>
          <cell r="I65">
            <v>4307.625</v>
          </cell>
          <cell r="J65">
            <v>721.01250000000005</v>
          </cell>
          <cell r="K65">
            <v>0</v>
          </cell>
          <cell r="L65">
            <v>94.575000000000003</v>
          </cell>
          <cell r="M65">
            <v>94.575000000000003</v>
          </cell>
          <cell r="N65">
            <v>0.6</v>
          </cell>
          <cell r="O65">
            <v>0.75</v>
          </cell>
          <cell r="R65">
            <v>4308</v>
          </cell>
          <cell r="S65">
            <v>721.01250000000005</v>
          </cell>
          <cell r="T65">
            <v>0</v>
          </cell>
          <cell r="U65">
            <v>95</v>
          </cell>
          <cell r="V65">
            <v>95</v>
          </cell>
          <cell r="W65">
            <v>0.6</v>
          </cell>
          <cell r="X65">
            <v>1</v>
          </cell>
          <cell r="Y65">
            <v>60</v>
          </cell>
          <cell r="Z65" t="str">
            <v>毒液发射枪52</v>
          </cell>
          <cell r="AI65">
            <v>4444</v>
          </cell>
          <cell r="AJ65">
            <v>750</v>
          </cell>
          <cell r="AK65">
            <v>0</v>
          </cell>
          <cell r="AL65">
            <v>98</v>
          </cell>
          <cell r="AM65">
            <v>98</v>
          </cell>
          <cell r="AN65">
            <v>1670</v>
          </cell>
        </row>
        <row r="66">
          <cell r="A66">
            <v>1482510</v>
          </cell>
          <cell r="B66" t="str">
            <v>毒液发射枪</v>
          </cell>
          <cell r="C66">
            <v>10</v>
          </cell>
          <cell r="D66" t="str">
            <v>弓手</v>
          </cell>
          <cell r="E66" t="str">
            <v>毒液群攻，抛物线对地</v>
          </cell>
          <cell r="F66">
            <v>53</v>
          </cell>
          <cell r="G66">
            <v>3</v>
          </cell>
          <cell r="H66" t="str">
            <v>中</v>
          </cell>
          <cell r="I66">
            <v>4515.1875</v>
          </cell>
          <cell r="J66">
            <v>756.07500000000005</v>
          </cell>
          <cell r="K66">
            <v>0</v>
          </cell>
          <cell r="L66">
            <v>98.962500000000006</v>
          </cell>
          <cell r="M66">
            <v>98.962500000000006</v>
          </cell>
          <cell r="N66">
            <v>0.6</v>
          </cell>
          <cell r="O66">
            <v>0.75</v>
          </cell>
          <cell r="R66">
            <v>4515</v>
          </cell>
          <cell r="S66">
            <v>756.07500000000005</v>
          </cell>
          <cell r="T66">
            <v>0</v>
          </cell>
          <cell r="U66">
            <v>99</v>
          </cell>
          <cell r="V66">
            <v>99</v>
          </cell>
          <cell r="W66">
            <v>0.6</v>
          </cell>
          <cell r="X66">
            <v>1</v>
          </cell>
          <cell r="Y66">
            <v>60</v>
          </cell>
          <cell r="Z66" t="str">
            <v>毒液发射枪53</v>
          </cell>
          <cell r="AI66">
            <v>4750</v>
          </cell>
          <cell r="AJ66">
            <v>801</v>
          </cell>
          <cell r="AK66">
            <v>0</v>
          </cell>
          <cell r="AL66">
            <v>105</v>
          </cell>
          <cell r="AM66">
            <v>105</v>
          </cell>
          <cell r="AN66">
            <v>1670</v>
          </cell>
        </row>
        <row r="67">
          <cell r="A67">
            <v>1482511</v>
          </cell>
          <cell r="B67" t="str">
            <v>毒液发射枪</v>
          </cell>
          <cell r="C67">
            <v>11</v>
          </cell>
          <cell r="D67" t="str">
            <v>弓手</v>
          </cell>
          <cell r="E67" t="str">
            <v>毒液群攻，抛物线对地</v>
          </cell>
          <cell r="F67">
            <v>54</v>
          </cell>
          <cell r="G67">
            <v>3</v>
          </cell>
          <cell r="H67" t="str">
            <v>中</v>
          </cell>
          <cell r="I67">
            <v>4722.75</v>
          </cell>
          <cell r="J67">
            <v>791.13750000000005</v>
          </cell>
          <cell r="K67">
            <v>0</v>
          </cell>
          <cell r="L67">
            <v>103.83750000000001</v>
          </cell>
          <cell r="M67">
            <v>103.83750000000001</v>
          </cell>
          <cell r="N67">
            <v>0.6</v>
          </cell>
          <cell r="O67">
            <v>0.75</v>
          </cell>
          <cell r="R67">
            <v>4723</v>
          </cell>
          <cell r="S67">
            <v>791.13750000000005</v>
          </cell>
          <cell r="T67">
            <v>0</v>
          </cell>
          <cell r="U67">
            <v>104</v>
          </cell>
          <cell r="V67">
            <v>104</v>
          </cell>
          <cell r="W67">
            <v>0.6</v>
          </cell>
          <cell r="X67">
            <v>1</v>
          </cell>
          <cell r="Y67">
            <v>60</v>
          </cell>
          <cell r="Z67" t="str">
            <v>毒液发射枪54</v>
          </cell>
          <cell r="AI67">
            <v>5060</v>
          </cell>
          <cell r="AJ67">
            <v>854</v>
          </cell>
          <cell r="AK67">
            <v>0</v>
          </cell>
          <cell r="AL67">
            <v>112</v>
          </cell>
          <cell r="AM67">
            <v>112</v>
          </cell>
          <cell r="AN67">
            <v>1670</v>
          </cell>
        </row>
        <row r="68">
          <cell r="A68">
            <v>1482512</v>
          </cell>
          <cell r="B68" t="str">
            <v>毒液发射枪</v>
          </cell>
          <cell r="C68">
            <v>12</v>
          </cell>
          <cell r="D68" t="str">
            <v>弓手</v>
          </cell>
          <cell r="E68" t="str">
            <v>毒液群攻，抛物线对地</v>
          </cell>
          <cell r="F68">
            <v>55</v>
          </cell>
          <cell r="G68">
            <v>3</v>
          </cell>
          <cell r="H68" t="str">
            <v>中</v>
          </cell>
          <cell r="I68">
            <v>4930.875</v>
          </cell>
          <cell r="J68">
            <v>826.2</v>
          </cell>
          <cell r="K68">
            <v>0</v>
          </cell>
          <cell r="L68">
            <v>108.22499999999999</v>
          </cell>
          <cell r="M68">
            <v>108.22499999999999</v>
          </cell>
          <cell r="N68">
            <v>0.6</v>
          </cell>
          <cell r="O68">
            <v>0.75</v>
          </cell>
          <cell r="R68">
            <v>4931</v>
          </cell>
          <cell r="S68">
            <v>826.2</v>
          </cell>
          <cell r="T68">
            <v>0</v>
          </cell>
          <cell r="U68">
            <v>108</v>
          </cell>
          <cell r="V68">
            <v>108</v>
          </cell>
          <cell r="W68">
            <v>0.6</v>
          </cell>
          <cell r="X68">
            <v>1</v>
          </cell>
          <cell r="Y68">
            <v>60</v>
          </cell>
          <cell r="Z68" t="str">
            <v>毒液发射枪55</v>
          </cell>
          <cell r="AI68">
            <v>5373</v>
          </cell>
          <cell r="AJ68">
            <v>907</v>
          </cell>
          <cell r="AK68">
            <v>0</v>
          </cell>
          <cell r="AL68">
            <v>119</v>
          </cell>
          <cell r="AM68">
            <v>119</v>
          </cell>
          <cell r="AN68">
            <v>1670</v>
          </cell>
        </row>
        <row r="69">
          <cell r="A69">
            <v>1482513</v>
          </cell>
          <cell r="B69" t="str">
            <v>毒液发射枪</v>
          </cell>
          <cell r="C69">
            <v>13</v>
          </cell>
          <cell r="D69" t="str">
            <v>弓手</v>
          </cell>
          <cell r="E69" t="str">
            <v>毒液群攻，抛物线对地</v>
          </cell>
          <cell r="F69">
            <v>57</v>
          </cell>
          <cell r="G69">
            <v>3</v>
          </cell>
          <cell r="H69" t="str">
            <v>中</v>
          </cell>
          <cell r="I69">
            <v>5492.8125</v>
          </cell>
          <cell r="J69">
            <v>923.1</v>
          </cell>
          <cell r="K69">
            <v>0</v>
          </cell>
          <cell r="L69">
            <v>120.9</v>
          </cell>
          <cell r="M69">
            <v>120.9</v>
          </cell>
          <cell r="N69">
            <v>0.6</v>
          </cell>
          <cell r="O69">
            <v>0.75</v>
          </cell>
          <cell r="R69">
            <v>5493</v>
          </cell>
          <cell r="S69">
            <v>923.1</v>
          </cell>
          <cell r="T69">
            <v>0</v>
          </cell>
          <cell r="U69">
            <v>121</v>
          </cell>
          <cell r="V69">
            <v>121</v>
          </cell>
          <cell r="W69">
            <v>0.6</v>
          </cell>
          <cell r="X69">
            <v>1</v>
          </cell>
          <cell r="Y69">
            <v>60</v>
          </cell>
          <cell r="Z69" t="str">
            <v>毒液发射枪57</v>
          </cell>
          <cell r="AI69">
            <v>5690</v>
          </cell>
          <cell r="AJ69">
            <v>960</v>
          </cell>
          <cell r="AK69">
            <v>0</v>
          </cell>
          <cell r="AL69">
            <v>126</v>
          </cell>
          <cell r="AM69">
            <v>126</v>
          </cell>
          <cell r="AN69">
            <v>1670</v>
          </cell>
        </row>
        <row r="70">
          <cell r="A70">
            <v>1482514</v>
          </cell>
          <cell r="B70" t="str">
            <v>毒液发射枪</v>
          </cell>
          <cell r="C70">
            <v>14</v>
          </cell>
          <cell r="D70" t="str">
            <v>弓手</v>
          </cell>
          <cell r="E70" t="str">
            <v>毒液群攻，抛物线对地</v>
          </cell>
          <cell r="F70">
            <v>59</v>
          </cell>
          <cell r="G70">
            <v>3</v>
          </cell>
          <cell r="H70" t="str">
            <v>中</v>
          </cell>
          <cell r="I70">
            <v>6054.75</v>
          </cell>
          <cell r="J70">
            <v>1020.6375</v>
          </cell>
          <cell r="K70">
            <v>0</v>
          </cell>
          <cell r="L70">
            <v>133.57499999999999</v>
          </cell>
          <cell r="M70">
            <v>133.57499999999999</v>
          </cell>
          <cell r="N70">
            <v>0.6</v>
          </cell>
          <cell r="O70">
            <v>0.75</v>
          </cell>
          <cell r="R70">
            <v>6055</v>
          </cell>
          <cell r="S70">
            <v>1020.6375</v>
          </cell>
          <cell r="T70">
            <v>0</v>
          </cell>
          <cell r="U70">
            <v>134</v>
          </cell>
          <cell r="V70">
            <v>134</v>
          </cell>
          <cell r="W70">
            <v>0.6</v>
          </cell>
          <cell r="X70">
            <v>1</v>
          </cell>
          <cell r="Y70">
            <v>60</v>
          </cell>
          <cell r="Z70" t="str">
            <v>毒液发射枪59</v>
          </cell>
          <cell r="AI70">
            <v>6011</v>
          </cell>
          <cell r="AJ70">
            <v>1014</v>
          </cell>
          <cell r="AK70">
            <v>0</v>
          </cell>
          <cell r="AL70">
            <v>133</v>
          </cell>
          <cell r="AM70">
            <v>133</v>
          </cell>
          <cell r="AN70">
            <v>1670</v>
          </cell>
        </row>
        <row r="71">
          <cell r="A71">
            <v>1482515</v>
          </cell>
          <cell r="B71" t="str">
            <v>毒液发射枪</v>
          </cell>
          <cell r="C71">
            <v>15</v>
          </cell>
          <cell r="D71" t="str">
            <v>弓手</v>
          </cell>
          <cell r="E71" t="str">
            <v>毒液群攻，抛物线对地</v>
          </cell>
          <cell r="F71">
            <v>60</v>
          </cell>
          <cell r="G71">
            <v>3</v>
          </cell>
          <cell r="H71" t="str">
            <v>中</v>
          </cell>
          <cell r="I71">
            <v>6336</v>
          </cell>
          <cell r="J71">
            <v>1069.0875000000001</v>
          </cell>
          <cell r="K71">
            <v>0</v>
          </cell>
          <cell r="L71">
            <v>139.91249999999999</v>
          </cell>
          <cell r="M71">
            <v>139.91249999999999</v>
          </cell>
          <cell r="N71">
            <v>0.6</v>
          </cell>
          <cell r="O71">
            <v>0.75</v>
          </cell>
          <cell r="R71">
            <v>6336</v>
          </cell>
          <cell r="S71">
            <v>1069.0875000000001</v>
          </cell>
          <cell r="T71">
            <v>0</v>
          </cell>
          <cell r="U71">
            <v>140</v>
          </cell>
          <cell r="V71">
            <v>140</v>
          </cell>
          <cell r="W71">
            <v>0.6</v>
          </cell>
          <cell r="X71">
            <v>1</v>
          </cell>
          <cell r="Y71">
            <v>60</v>
          </cell>
          <cell r="Z71" t="str">
            <v>毒液发射枪60</v>
          </cell>
          <cell r="AI71">
            <v>6336</v>
          </cell>
          <cell r="AJ71">
            <v>1069</v>
          </cell>
          <cell r="AK71">
            <v>0</v>
          </cell>
          <cell r="AL71">
            <v>140</v>
          </cell>
          <cell r="AM71">
            <v>140</v>
          </cell>
          <cell r="AN71">
            <v>1670</v>
          </cell>
        </row>
        <row r="72">
          <cell r="A72">
            <v>1482601</v>
          </cell>
          <cell r="B72" t="str">
            <v>螺旋钻钉枪</v>
          </cell>
          <cell r="C72">
            <v>1</v>
          </cell>
          <cell r="D72" t="str">
            <v>弓手</v>
          </cell>
          <cell r="E72" t="str">
            <v>单体强控，高攻击，低攻速</v>
          </cell>
          <cell r="F72">
            <v>41</v>
          </cell>
          <cell r="G72">
            <v>3</v>
          </cell>
          <cell r="H72" t="str">
            <v>低</v>
          </cell>
          <cell r="I72">
            <v>2256.1875</v>
          </cell>
          <cell r="J72">
            <v>361.46249999999998</v>
          </cell>
          <cell r="K72">
            <v>0</v>
          </cell>
          <cell r="L72">
            <v>47.287500000000001</v>
          </cell>
          <cell r="M72">
            <v>47.287500000000001</v>
          </cell>
          <cell r="N72">
            <v>0.6</v>
          </cell>
          <cell r="O72">
            <v>0.75</v>
          </cell>
          <cell r="R72">
            <v>2256</v>
          </cell>
          <cell r="S72">
            <v>496.10892857142801</v>
          </cell>
          <cell r="T72">
            <v>0</v>
          </cell>
          <cell r="U72">
            <v>47</v>
          </cell>
          <cell r="V72">
            <v>47</v>
          </cell>
          <cell r="W72">
            <v>0.42</v>
          </cell>
          <cell r="X72">
            <v>1</v>
          </cell>
          <cell r="Y72">
            <v>60</v>
          </cell>
          <cell r="Z72" t="str">
            <v>螺旋钻钉枪41</v>
          </cell>
          <cell r="AI72">
            <v>2133</v>
          </cell>
          <cell r="AJ72">
            <v>494</v>
          </cell>
          <cell r="AK72">
            <v>0</v>
          </cell>
          <cell r="AL72">
            <v>47</v>
          </cell>
          <cell r="AM72">
            <v>47</v>
          </cell>
          <cell r="AN72">
            <v>2380</v>
          </cell>
        </row>
        <row r="73">
          <cell r="A73">
            <v>1482602</v>
          </cell>
          <cell r="B73" t="str">
            <v>螺旋钻钉枪</v>
          </cell>
          <cell r="C73">
            <v>2</v>
          </cell>
          <cell r="D73" t="str">
            <v>弓手</v>
          </cell>
          <cell r="E73" t="str">
            <v>单体强控，高攻击，低攻速</v>
          </cell>
          <cell r="F73">
            <v>42</v>
          </cell>
          <cell r="G73">
            <v>3</v>
          </cell>
          <cell r="H73" t="str">
            <v>低</v>
          </cell>
          <cell r="I73">
            <v>2387.8125</v>
          </cell>
          <cell r="J73">
            <v>384.41250000000002</v>
          </cell>
          <cell r="K73">
            <v>0</v>
          </cell>
          <cell r="L73">
            <v>50.212499999999999</v>
          </cell>
          <cell r="M73">
            <v>50.212499999999999</v>
          </cell>
          <cell r="N73">
            <v>0.6</v>
          </cell>
          <cell r="O73">
            <v>0.75</v>
          </cell>
          <cell r="R73">
            <v>2388</v>
          </cell>
          <cell r="S73">
            <v>527.64107142857097</v>
          </cell>
          <cell r="T73">
            <v>0</v>
          </cell>
          <cell r="U73">
            <v>50</v>
          </cell>
          <cell r="V73">
            <v>50</v>
          </cell>
          <cell r="W73">
            <v>0.42</v>
          </cell>
          <cell r="X73">
            <v>1</v>
          </cell>
          <cell r="Y73">
            <v>60</v>
          </cell>
          <cell r="Z73" t="str">
            <v>螺旋钻钉枪42</v>
          </cell>
          <cell r="AI73">
            <v>2409</v>
          </cell>
          <cell r="AJ73">
            <v>558</v>
          </cell>
          <cell r="AK73">
            <v>0</v>
          </cell>
          <cell r="AL73">
            <v>53</v>
          </cell>
          <cell r="AM73">
            <v>53</v>
          </cell>
          <cell r="AN73">
            <v>2380</v>
          </cell>
        </row>
        <row r="74">
          <cell r="A74">
            <v>1482603</v>
          </cell>
          <cell r="B74" t="str">
            <v>螺旋钻钉枪</v>
          </cell>
          <cell r="C74">
            <v>3</v>
          </cell>
          <cell r="D74" t="str">
            <v>弓手</v>
          </cell>
          <cell r="E74" t="str">
            <v>单体强控，高攻击，低攻速</v>
          </cell>
          <cell r="F74">
            <v>43</v>
          </cell>
          <cell r="G74">
            <v>3</v>
          </cell>
          <cell r="H74" t="str">
            <v>低</v>
          </cell>
          <cell r="I74">
            <v>2519.4375</v>
          </cell>
          <cell r="J74">
            <v>406.72500000000002</v>
          </cell>
          <cell r="K74">
            <v>0</v>
          </cell>
          <cell r="L74">
            <v>53.137500000000003</v>
          </cell>
          <cell r="M74">
            <v>53.137500000000003</v>
          </cell>
          <cell r="N74">
            <v>0.6</v>
          </cell>
          <cell r="O74">
            <v>0.75</v>
          </cell>
          <cell r="R74">
            <v>2519</v>
          </cell>
          <cell r="S74">
            <v>558.26250000000005</v>
          </cell>
          <cell r="T74">
            <v>0</v>
          </cell>
          <cell r="U74">
            <v>53</v>
          </cell>
          <cell r="V74">
            <v>53</v>
          </cell>
          <cell r="W74">
            <v>0.42</v>
          </cell>
          <cell r="X74">
            <v>1</v>
          </cell>
          <cell r="Y74">
            <v>60</v>
          </cell>
          <cell r="Z74" t="str">
            <v>螺旋钻钉枪43</v>
          </cell>
          <cell r="AI74">
            <v>2688</v>
          </cell>
          <cell r="AJ74">
            <v>623</v>
          </cell>
          <cell r="AK74">
            <v>0</v>
          </cell>
          <cell r="AL74">
            <v>59</v>
          </cell>
          <cell r="AM74">
            <v>59</v>
          </cell>
          <cell r="AN74">
            <v>2380</v>
          </cell>
        </row>
        <row r="75">
          <cell r="A75">
            <v>1482604</v>
          </cell>
          <cell r="B75" t="str">
            <v>螺旋钻钉枪</v>
          </cell>
          <cell r="C75">
            <v>4</v>
          </cell>
          <cell r="D75" t="str">
            <v>弓手</v>
          </cell>
          <cell r="E75" t="str">
            <v>单体强控，高攻击，低攻速</v>
          </cell>
          <cell r="F75">
            <v>44</v>
          </cell>
          <cell r="G75">
            <v>3</v>
          </cell>
          <cell r="H75" t="str">
            <v>低</v>
          </cell>
          <cell r="I75">
            <v>2650.5</v>
          </cell>
          <cell r="J75">
            <v>429.67500000000001</v>
          </cell>
          <cell r="K75">
            <v>0</v>
          </cell>
          <cell r="L75">
            <v>56.0625</v>
          </cell>
          <cell r="M75">
            <v>56.0625</v>
          </cell>
          <cell r="N75">
            <v>0.6</v>
          </cell>
          <cell r="O75">
            <v>0.75</v>
          </cell>
          <cell r="R75">
            <v>2651</v>
          </cell>
          <cell r="S75">
            <v>589.794642857143</v>
          </cell>
          <cell r="T75">
            <v>0</v>
          </cell>
          <cell r="U75">
            <v>56</v>
          </cell>
          <cell r="V75">
            <v>56</v>
          </cell>
          <cell r="W75">
            <v>0.42</v>
          </cell>
          <cell r="X75">
            <v>1</v>
          </cell>
          <cell r="Y75">
            <v>60</v>
          </cell>
          <cell r="Z75" t="str">
            <v>螺旋钻钉枪44</v>
          </cell>
          <cell r="AI75">
            <v>2972</v>
          </cell>
          <cell r="AJ75">
            <v>688</v>
          </cell>
          <cell r="AK75">
            <v>0</v>
          </cell>
          <cell r="AL75">
            <v>66</v>
          </cell>
          <cell r="AM75">
            <v>66</v>
          </cell>
          <cell r="AN75">
            <v>2380</v>
          </cell>
        </row>
        <row r="76">
          <cell r="A76">
            <v>1482605</v>
          </cell>
          <cell r="B76" t="str">
            <v>螺旋钻钉枪</v>
          </cell>
          <cell r="C76">
            <v>5</v>
          </cell>
          <cell r="D76" t="str">
            <v>弓手</v>
          </cell>
          <cell r="E76" t="str">
            <v>单体强控，高攻击，低攻速</v>
          </cell>
          <cell r="F76">
            <v>45</v>
          </cell>
          <cell r="G76">
            <v>3</v>
          </cell>
          <cell r="H76" t="str">
            <v>低</v>
          </cell>
          <cell r="I76">
            <v>2782.125</v>
          </cell>
          <cell r="J76">
            <v>451.98750000000001</v>
          </cell>
          <cell r="K76">
            <v>0</v>
          </cell>
          <cell r="L76">
            <v>58.987499999999997</v>
          </cell>
          <cell r="M76">
            <v>58.987499999999997</v>
          </cell>
          <cell r="N76">
            <v>0.6</v>
          </cell>
          <cell r="O76">
            <v>0.75</v>
          </cell>
          <cell r="R76">
            <v>2782</v>
          </cell>
          <cell r="S76">
            <v>620.41607142857094</v>
          </cell>
          <cell r="T76">
            <v>0</v>
          </cell>
          <cell r="U76">
            <v>59</v>
          </cell>
          <cell r="V76">
            <v>59</v>
          </cell>
          <cell r="W76">
            <v>0.42</v>
          </cell>
          <cell r="X76">
            <v>1</v>
          </cell>
          <cell r="Y76">
            <v>60</v>
          </cell>
          <cell r="Z76" t="str">
            <v>螺旋钻钉枪45</v>
          </cell>
          <cell r="AI76">
            <v>3259</v>
          </cell>
          <cell r="AJ76">
            <v>755</v>
          </cell>
          <cell r="AK76">
            <v>0</v>
          </cell>
          <cell r="AL76">
            <v>72</v>
          </cell>
          <cell r="AM76">
            <v>72</v>
          </cell>
          <cell r="AN76">
            <v>2380</v>
          </cell>
        </row>
        <row r="77">
          <cell r="A77">
            <v>1482606</v>
          </cell>
          <cell r="B77" t="str">
            <v>螺旋钻钉枪</v>
          </cell>
          <cell r="C77">
            <v>6</v>
          </cell>
          <cell r="D77" t="str">
            <v>弓手</v>
          </cell>
          <cell r="E77" t="str">
            <v>单体强控，高攻击，低攻速</v>
          </cell>
          <cell r="F77">
            <v>47</v>
          </cell>
          <cell r="G77">
            <v>3</v>
          </cell>
          <cell r="H77" t="str">
            <v>低</v>
          </cell>
          <cell r="I77">
            <v>3226.5</v>
          </cell>
          <cell r="J77">
            <v>531.67499999999995</v>
          </cell>
          <cell r="K77">
            <v>0</v>
          </cell>
          <cell r="L77">
            <v>69.712500000000006</v>
          </cell>
          <cell r="M77">
            <v>69.712500000000006</v>
          </cell>
          <cell r="N77">
            <v>0.6</v>
          </cell>
          <cell r="O77">
            <v>0.75</v>
          </cell>
          <cell r="R77">
            <v>3227</v>
          </cell>
          <cell r="S77">
            <v>729.65892857142796</v>
          </cell>
          <cell r="T77">
            <v>0</v>
          </cell>
          <cell r="U77">
            <v>70</v>
          </cell>
          <cell r="V77">
            <v>70</v>
          </cell>
          <cell r="W77">
            <v>0.42</v>
          </cell>
          <cell r="X77">
            <v>1</v>
          </cell>
          <cell r="Y77">
            <v>60</v>
          </cell>
          <cell r="Z77" t="str">
            <v>螺旋钻钉枪47</v>
          </cell>
          <cell r="AI77">
            <v>3549</v>
          </cell>
          <cell r="AJ77">
            <v>822</v>
          </cell>
          <cell r="AK77">
            <v>0</v>
          </cell>
          <cell r="AL77">
            <v>78</v>
          </cell>
          <cell r="AM77">
            <v>78</v>
          </cell>
          <cell r="AN77">
            <v>2380</v>
          </cell>
        </row>
        <row r="78">
          <cell r="A78">
            <v>1482607</v>
          </cell>
          <cell r="B78" t="str">
            <v>螺旋钻钉枪</v>
          </cell>
          <cell r="C78">
            <v>7</v>
          </cell>
          <cell r="D78" t="str">
            <v>弓手</v>
          </cell>
          <cell r="E78" t="str">
            <v>单体强控，高攻击，低攻速</v>
          </cell>
          <cell r="F78">
            <v>49</v>
          </cell>
          <cell r="G78">
            <v>3</v>
          </cell>
          <cell r="H78" t="str">
            <v>低</v>
          </cell>
          <cell r="I78">
            <v>3670.3125</v>
          </cell>
          <cell r="J78">
            <v>611.36249999999995</v>
          </cell>
          <cell r="K78">
            <v>0</v>
          </cell>
          <cell r="L78">
            <v>79.95</v>
          </cell>
          <cell r="M78">
            <v>79.95</v>
          </cell>
          <cell r="N78">
            <v>0.6</v>
          </cell>
          <cell r="O78">
            <v>0.75</v>
          </cell>
          <cell r="R78">
            <v>3670</v>
          </cell>
          <cell r="S78">
            <v>839.11071428571404</v>
          </cell>
          <cell r="T78">
            <v>0</v>
          </cell>
          <cell r="U78">
            <v>80</v>
          </cell>
          <cell r="V78">
            <v>80</v>
          </cell>
          <cell r="W78">
            <v>0.42</v>
          </cell>
          <cell r="X78">
            <v>1</v>
          </cell>
          <cell r="Y78">
            <v>60</v>
          </cell>
          <cell r="Z78" t="str">
            <v>螺旋钻钉枪49</v>
          </cell>
          <cell r="AI78">
            <v>3844</v>
          </cell>
          <cell r="AJ78">
            <v>890</v>
          </cell>
          <cell r="AK78">
            <v>0</v>
          </cell>
          <cell r="AL78">
            <v>85</v>
          </cell>
          <cell r="AM78">
            <v>85</v>
          </cell>
          <cell r="AN78">
            <v>2380</v>
          </cell>
        </row>
        <row r="79">
          <cell r="A79">
            <v>1482608</v>
          </cell>
          <cell r="B79" t="str">
            <v>螺旋钻钉枪</v>
          </cell>
          <cell r="C79">
            <v>8</v>
          </cell>
          <cell r="D79" t="str">
            <v>弓手</v>
          </cell>
          <cell r="E79" t="str">
            <v>单体强控，高攻击，低攻速</v>
          </cell>
          <cell r="F79">
            <v>51</v>
          </cell>
          <cell r="G79">
            <v>3</v>
          </cell>
          <cell r="H79" t="str">
            <v>低</v>
          </cell>
          <cell r="I79">
            <v>4100.0625</v>
          </cell>
          <cell r="J79">
            <v>685.95</v>
          </cell>
          <cell r="K79">
            <v>0</v>
          </cell>
          <cell r="L79">
            <v>89.7</v>
          </cell>
          <cell r="M79">
            <v>89.7</v>
          </cell>
          <cell r="N79">
            <v>0.6</v>
          </cell>
          <cell r="O79">
            <v>0.75</v>
          </cell>
          <cell r="R79">
            <v>4100</v>
          </cell>
          <cell r="S79">
            <v>941.48571428571404</v>
          </cell>
          <cell r="T79">
            <v>0</v>
          </cell>
          <cell r="U79">
            <v>90</v>
          </cell>
          <cell r="V79">
            <v>90</v>
          </cell>
          <cell r="W79">
            <v>0.42</v>
          </cell>
          <cell r="X79">
            <v>1</v>
          </cell>
          <cell r="Y79">
            <v>60</v>
          </cell>
          <cell r="Z79" t="str">
            <v>螺旋钻钉枪51</v>
          </cell>
          <cell r="AI79">
            <v>4142</v>
          </cell>
          <cell r="AJ79">
            <v>959</v>
          </cell>
          <cell r="AK79">
            <v>0</v>
          </cell>
          <cell r="AL79">
            <v>92</v>
          </cell>
          <cell r="AM79">
            <v>92</v>
          </cell>
          <cell r="AN79">
            <v>2380</v>
          </cell>
        </row>
        <row r="80">
          <cell r="A80">
            <v>1482609</v>
          </cell>
          <cell r="B80" t="str">
            <v>螺旋钻钉枪</v>
          </cell>
          <cell r="C80">
            <v>9</v>
          </cell>
          <cell r="D80" t="str">
            <v>弓手</v>
          </cell>
          <cell r="E80" t="str">
            <v>单体强控，高攻击，低攻速</v>
          </cell>
          <cell r="F80">
            <v>52</v>
          </cell>
          <cell r="G80">
            <v>3</v>
          </cell>
          <cell r="H80" t="str">
            <v>低</v>
          </cell>
          <cell r="I80">
            <v>4307.625</v>
          </cell>
          <cell r="J80">
            <v>721.01250000000005</v>
          </cell>
          <cell r="K80">
            <v>0</v>
          </cell>
          <cell r="L80">
            <v>94.575000000000003</v>
          </cell>
          <cell r="M80">
            <v>94.575000000000003</v>
          </cell>
          <cell r="N80">
            <v>0.6</v>
          </cell>
          <cell r="O80">
            <v>0.75</v>
          </cell>
          <cell r="R80">
            <v>4308</v>
          </cell>
          <cell r="S80">
            <v>989.48571428571404</v>
          </cell>
          <cell r="T80">
            <v>0</v>
          </cell>
          <cell r="U80">
            <v>95</v>
          </cell>
          <cell r="V80">
            <v>95</v>
          </cell>
          <cell r="W80">
            <v>0.42</v>
          </cell>
          <cell r="X80">
            <v>1</v>
          </cell>
          <cell r="Y80">
            <v>60</v>
          </cell>
          <cell r="Z80" t="str">
            <v>螺旋钻钉枪52</v>
          </cell>
          <cell r="AI80">
            <v>4444</v>
          </cell>
          <cell r="AJ80">
            <v>1029</v>
          </cell>
          <cell r="AK80">
            <v>0</v>
          </cell>
          <cell r="AL80">
            <v>98</v>
          </cell>
          <cell r="AM80">
            <v>98</v>
          </cell>
          <cell r="AN80">
            <v>2380</v>
          </cell>
        </row>
        <row r="81">
          <cell r="A81">
            <v>1482610</v>
          </cell>
          <cell r="B81" t="str">
            <v>螺旋钻钉枪</v>
          </cell>
          <cell r="C81">
            <v>10</v>
          </cell>
          <cell r="D81" t="str">
            <v>弓手</v>
          </cell>
          <cell r="E81" t="str">
            <v>单体强控，高攻击，低攻速</v>
          </cell>
          <cell r="F81">
            <v>53</v>
          </cell>
          <cell r="G81">
            <v>3</v>
          </cell>
          <cell r="H81" t="str">
            <v>低</v>
          </cell>
          <cell r="I81">
            <v>4515.1875</v>
          </cell>
          <cell r="J81">
            <v>756.07500000000005</v>
          </cell>
          <cell r="K81">
            <v>0</v>
          </cell>
          <cell r="L81">
            <v>98.962500000000006</v>
          </cell>
          <cell r="M81">
            <v>98.962500000000006</v>
          </cell>
          <cell r="N81">
            <v>0.6</v>
          </cell>
          <cell r="O81">
            <v>0.75</v>
          </cell>
          <cell r="R81">
            <v>4515</v>
          </cell>
          <cell r="S81">
            <v>1037.69464285714</v>
          </cell>
          <cell r="T81">
            <v>0</v>
          </cell>
          <cell r="U81">
            <v>99</v>
          </cell>
          <cell r="V81">
            <v>99</v>
          </cell>
          <cell r="W81">
            <v>0.42</v>
          </cell>
          <cell r="X81">
            <v>1</v>
          </cell>
          <cell r="Y81">
            <v>60</v>
          </cell>
          <cell r="Z81" t="str">
            <v>螺旋钻钉枪53</v>
          </cell>
          <cell r="AI81">
            <v>4750</v>
          </cell>
          <cell r="AJ81">
            <v>1100</v>
          </cell>
          <cell r="AK81">
            <v>0</v>
          </cell>
          <cell r="AL81">
            <v>105</v>
          </cell>
          <cell r="AM81">
            <v>105</v>
          </cell>
          <cell r="AN81">
            <v>2380</v>
          </cell>
        </row>
        <row r="82">
          <cell r="A82">
            <v>1482611</v>
          </cell>
          <cell r="B82" t="str">
            <v>螺旋钻钉枪</v>
          </cell>
          <cell r="C82">
            <v>11</v>
          </cell>
          <cell r="D82" t="str">
            <v>弓手</v>
          </cell>
          <cell r="E82" t="str">
            <v>单体强控，高攻击，低攻速</v>
          </cell>
          <cell r="F82">
            <v>54</v>
          </cell>
          <cell r="G82">
            <v>3</v>
          </cell>
          <cell r="H82" t="str">
            <v>低</v>
          </cell>
          <cell r="I82">
            <v>4722.75</v>
          </cell>
          <cell r="J82">
            <v>791.13750000000005</v>
          </cell>
          <cell r="K82">
            <v>0</v>
          </cell>
          <cell r="L82">
            <v>103.83750000000001</v>
          </cell>
          <cell r="M82">
            <v>103.83750000000001</v>
          </cell>
          <cell r="N82">
            <v>0.6</v>
          </cell>
          <cell r="O82">
            <v>0.75</v>
          </cell>
          <cell r="R82">
            <v>4723</v>
          </cell>
          <cell r="S82">
            <v>1085.69464285714</v>
          </cell>
          <cell r="T82">
            <v>0</v>
          </cell>
          <cell r="U82">
            <v>104</v>
          </cell>
          <cell r="V82">
            <v>104</v>
          </cell>
          <cell r="W82">
            <v>0.42</v>
          </cell>
          <cell r="X82">
            <v>1</v>
          </cell>
          <cell r="Y82">
            <v>60</v>
          </cell>
          <cell r="Z82" t="str">
            <v>螺旋钻钉枪54</v>
          </cell>
          <cell r="AI82">
            <v>5060</v>
          </cell>
          <cell r="AJ82">
            <v>1172</v>
          </cell>
          <cell r="AK82">
            <v>0</v>
          </cell>
          <cell r="AL82">
            <v>112</v>
          </cell>
          <cell r="AM82">
            <v>112</v>
          </cell>
          <cell r="AN82">
            <v>2380</v>
          </cell>
        </row>
        <row r="83">
          <cell r="A83">
            <v>1482612</v>
          </cell>
          <cell r="B83" t="str">
            <v>螺旋钻钉枪</v>
          </cell>
          <cell r="C83">
            <v>12</v>
          </cell>
          <cell r="D83" t="str">
            <v>弓手</v>
          </cell>
          <cell r="E83" t="str">
            <v>单体强控，高攻击，低攻速</v>
          </cell>
          <cell r="F83">
            <v>55</v>
          </cell>
          <cell r="G83">
            <v>3</v>
          </cell>
          <cell r="H83" t="str">
            <v>低</v>
          </cell>
          <cell r="I83">
            <v>4930.875</v>
          </cell>
          <cell r="J83">
            <v>826.2</v>
          </cell>
          <cell r="K83">
            <v>0</v>
          </cell>
          <cell r="L83">
            <v>108.22499999999999</v>
          </cell>
          <cell r="M83">
            <v>108.22499999999999</v>
          </cell>
          <cell r="N83">
            <v>0.6</v>
          </cell>
          <cell r="O83">
            <v>0.75</v>
          </cell>
          <cell r="R83">
            <v>4931</v>
          </cell>
          <cell r="S83">
            <v>1133.9035714285701</v>
          </cell>
          <cell r="T83">
            <v>0</v>
          </cell>
          <cell r="U83">
            <v>108</v>
          </cell>
          <cell r="V83">
            <v>108</v>
          </cell>
          <cell r="W83">
            <v>0.42</v>
          </cell>
          <cell r="X83">
            <v>1</v>
          </cell>
          <cell r="Y83">
            <v>60</v>
          </cell>
          <cell r="Z83" t="str">
            <v>螺旋钻钉枪55</v>
          </cell>
          <cell r="AI83">
            <v>5373</v>
          </cell>
          <cell r="AJ83">
            <v>1244</v>
          </cell>
          <cell r="AK83">
            <v>0</v>
          </cell>
          <cell r="AL83">
            <v>119</v>
          </cell>
          <cell r="AM83">
            <v>119</v>
          </cell>
          <cell r="AN83">
            <v>2380</v>
          </cell>
        </row>
        <row r="84">
          <cell r="A84">
            <v>1482613</v>
          </cell>
          <cell r="B84" t="str">
            <v>螺旋钻钉枪</v>
          </cell>
          <cell r="C84">
            <v>13</v>
          </cell>
          <cell r="D84" t="str">
            <v>弓手</v>
          </cell>
          <cell r="E84" t="str">
            <v>单体强控，高攻击，低攻速</v>
          </cell>
          <cell r="F84">
            <v>57</v>
          </cell>
          <cell r="G84">
            <v>3</v>
          </cell>
          <cell r="H84" t="str">
            <v>低</v>
          </cell>
          <cell r="I84">
            <v>5492.8125</v>
          </cell>
          <cell r="J84">
            <v>923.1</v>
          </cell>
          <cell r="K84">
            <v>0</v>
          </cell>
          <cell r="L84">
            <v>120.9</v>
          </cell>
          <cell r="M84">
            <v>120.9</v>
          </cell>
          <cell r="N84">
            <v>0.6</v>
          </cell>
          <cell r="O84">
            <v>0.75</v>
          </cell>
          <cell r="R84">
            <v>5493</v>
          </cell>
          <cell r="S84">
            <v>1266.9000000000001</v>
          </cell>
          <cell r="T84">
            <v>0</v>
          </cell>
          <cell r="U84">
            <v>121</v>
          </cell>
          <cell r="V84">
            <v>121</v>
          </cell>
          <cell r="W84">
            <v>0.42</v>
          </cell>
          <cell r="X84">
            <v>1</v>
          </cell>
          <cell r="Y84">
            <v>60</v>
          </cell>
          <cell r="Z84" t="str">
            <v>螺旋钻钉枪57</v>
          </cell>
          <cell r="AI84">
            <v>5690</v>
          </cell>
          <cell r="AJ84">
            <v>1318</v>
          </cell>
          <cell r="AK84">
            <v>0</v>
          </cell>
          <cell r="AL84">
            <v>126</v>
          </cell>
          <cell r="AM84">
            <v>126</v>
          </cell>
          <cell r="AN84">
            <v>2380</v>
          </cell>
        </row>
        <row r="85">
          <cell r="A85">
            <v>1482614</v>
          </cell>
          <cell r="B85" t="str">
            <v>螺旋钻钉枪</v>
          </cell>
          <cell r="C85">
            <v>14</v>
          </cell>
          <cell r="D85" t="str">
            <v>弓手</v>
          </cell>
          <cell r="E85" t="str">
            <v>单体强控，高攻击，低攻速</v>
          </cell>
          <cell r="F85">
            <v>59</v>
          </cell>
          <cell r="G85">
            <v>3</v>
          </cell>
          <cell r="H85" t="str">
            <v>低</v>
          </cell>
          <cell r="I85">
            <v>6054.75</v>
          </cell>
          <cell r="J85">
            <v>1020.6375</v>
          </cell>
          <cell r="K85">
            <v>0</v>
          </cell>
          <cell r="L85">
            <v>133.57499999999999</v>
          </cell>
          <cell r="M85">
            <v>133.57499999999999</v>
          </cell>
          <cell r="N85">
            <v>0.6</v>
          </cell>
          <cell r="O85">
            <v>0.75</v>
          </cell>
          <cell r="R85">
            <v>6055</v>
          </cell>
          <cell r="S85">
            <v>1400.80714285714</v>
          </cell>
          <cell r="T85">
            <v>0</v>
          </cell>
          <cell r="U85">
            <v>134</v>
          </cell>
          <cell r="V85">
            <v>134</v>
          </cell>
          <cell r="W85">
            <v>0.42</v>
          </cell>
          <cell r="X85">
            <v>1</v>
          </cell>
          <cell r="Y85">
            <v>60</v>
          </cell>
          <cell r="Z85" t="str">
            <v>螺旋钻钉枪59</v>
          </cell>
          <cell r="AI85">
            <v>6011</v>
          </cell>
          <cell r="AJ85">
            <v>1392</v>
          </cell>
          <cell r="AK85">
            <v>0</v>
          </cell>
          <cell r="AL85">
            <v>133</v>
          </cell>
          <cell r="AM85">
            <v>133</v>
          </cell>
          <cell r="AN85">
            <v>2380</v>
          </cell>
        </row>
        <row r="86">
          <cell r="A86">
            <v>1482615</v>
          </cell>
          <cell r="B86" t="str">
            <v>螺旋钻钉枪</v>
          </cell>
          <cell r="C86">
            <v>15</v>
          </cell>
          <cell r="D86" t="str">
            <v>弓手</v>
          </cell>
          <cell r="E86" t="str">
            <v>单体强控，高攻击，低攻速</v>
          </cell>
          <cell r="F86">
            <v>60</v>
          </cell>
          <cell r="G86">
            <v>3</v>
          </cell>
          <cell r="H86" t="str">
            <v>低</v>
          </cell>
          <cell r="I86">
            <v>6336</v>
          </cell>
          <cell r="J86">
            <v>1069.0875000000001</v>
          </cell>
          <cell r="K86">
            <v>0</v>
          </cell>
          <cell r="L86">
            <v>139.91249999999999</v>
          </cell>
          <cell r="M86">
            <v>139.91249999999999</v>
          </cell>
          <cell r="N86">
            <v>0.6</v>
          </cell>
          <cell r="O86">
            <v>0.75</v>
          </cell>
          <cell r="R86">
            <v>6336</v>
          </cell>
          <cell r="S86">
            <v>1467.30535714286</v>
          </cell>
          <cell r="T86">
            <v>0</v>
          </cell>
          <cell r="U86">
            <v>140</v>
          </cell>
          <cell r="V86">
            <v>140</v>
          </cell>
          <cell r="W86">
            <v>0.42</v>
          </cell>
          <cell r="X86">
            <v>1</v>
          </cell>
          <cell r="Y86">
            <v>60</v>
          </cell>
          <cell r="Z86" t="str">
            <v>螺旋钻钉枪60</v>
          </cell>
          <cell r="AI86">
            <v>6336</v>
          </cell>
          <cell r="AJ86">
            <v>1467</v>
          </cell>
          <cell r="AK86">
            <v>0</v>
          </cell>
          <cell r="AL86">
            <v>140</v>
          </cell>
          <cell r="AM86">
            <v>140</v>
          </cell>
          <cell r="AN86">
            <v>2380</v>
          </cell>
        </row>
        <row r="87">
          <cell r="A87">
            <v>1482701</v>
          </cell>
          <cell r="B87" t="str">
            <v>电磁塔</v>
          </cell>
          <cell r="C87">
            <v>1</v>
          </cell>
          <cell r="D87" t="str">
            <v>法师</v>
          </cell>
          <cell r="E87" t="str">
            <v>范围雷法术伤害，攻速低</v>
          </cell>
          <cell r="F87">
            <v>5</v>
          </cell>
          <cell r="G87">
            <v>1</v>
          </cell>
          <cell r="H87" t="str">
            <v>低</v>
          </cell>
          <cell r="I87">
            <v>148.96</v>
          </cell>
          <cell r="J87">
            <v>0</v>
          </cell>
          <cell r="K87">
            <v>13.6</v>
          </cell>
          <cell r="L87">
            <v>0.96</v>
          </cell>
          <cell r="M87">
            <v>2.56</v>
          </cell>
          <cell r="N87">
            <v>0.64</v>
          </cell>
          <cell r="O87">
            <v>0.8</v>
          </cell>
          <cell r="R87">
            <v>149</v>
          </cell>
          <cell r="S87">
            <v>0</v>
          </cell>
          <cell r="T87">
            <v>13.184386762206699</v>
          </cell>
          <cell r="U87">
            <v>1</v>
          </cell>
          <cell r="V87">
            <v>3</v>
          </cell>
          <cell r="W87">
            <v>0.44800000000000001</v>
          </cell>
          <cell r="X87">
            <v>0.719223093324864</v>
          </cell>
          <cell r="Y87">
            <v>15</v>
          </cell>
          <cell r="Z87" t="str">
            <v>电磁塔5</v>
          </cell>
          <cell r="AI87">
            <v>88</v>
          </cell>
          <cell r="AJ87">
            <v>0</v>
          </cell>
          <cell r="AK87">
            <v>13</v>
          </cell>
          <cell r="AL87">
            <v>1</v>
          </cell>
          <cell r="AM87">
            <v>2</v>
          </cell>
          <cell r="AN87">
            <v>2230</v>
          </cell>
        </row>
        <row r="88">
          <cell r="A88">
            <v>1482702</v>
          </cell>
          <cell r="B88" t="str">
            <v>电磁塔</v>
          </cell>
          <cell r="C88">
            <v>2</v>
          </cell>
          <cell r="D88" t="str">
            <v>法师</v>
          </cell>
          <cell r="E88" t="str">
            <v>范围雷法术伤害，攻速低</v>
          </cell>
          <cell r="F88">
            <v>8</v>
          </cell>
          <cell r="G88">
            <v>1</v>
          </cell>
          <cell r="H88" t="str">
            <v>低</v>
          </cell>
          <cell r="I88">
            <v>220.08</v>
          </cell>
          <cell r="J88">
            <v>0</v>
          </cell>
          <cell r="K88">
            <v>26.4</v>
          </cell>
          <cell r="L88">
            <v>1.68</v>
          </cell>
          <cell r="M88">
            <v>4.4800000000000004</v>
          </cell>
          <cell r="N88">
            <v>0.64</v>
          </cell>
          <cell r="O88">
            <v>0.8</v>
          </cell>
          <cell r="R88">
            <v>220</v>
          </cell>
          <cell r="S88">
            <v>0</v>
          </cell>
          <cell r="T88">
            <v>25.744076894782602</v>
          </cell>
          <cell r="U88">
            <v>2</v>
          </cell>
          <cell r="V88">
            <v>4</v>
          </cell>
          <cell r="W88">
            <v>0.44800000000000001</v>
          </cell>
          <cell r="X88">
            <v>0.719223093324864</v>
          </cell>
          <cell r="Y88">
            <v>15</v>
          </cell>
          <cell r="Z88" t="str">
            <v>电磁塔8</v>
          </cell>
          <cell r="AI88">
            <v>165</v>
          </cell>
          <cell r="AJ88">
            <v>0</v>
          </cell>
          <cell r="AK88">
            <v>25</v>
          </cell>
          <cell r="AL88">
            <v>2</v>
          </cell>
          <cell r="AM88">
            <v>4</v>
          </cell>
          <cell r="AN88">
            <v>2230</v>
          </cell>
        </row>
        <row r="89">
          <cell r="A89">
            <v>1482703</v>
          </cell>
          <cell r="B89" t="str">
            <v>电磁塔</v>
          </cell>
          <cell r="C89">
            <v>3</v>
          </cell>
          <cell r="D89" t="str">
            <v>法师</v>
          </cell>
          <cell r="E89" t="str">
            <v>范围雷法术伤害，攻速低</v>
          </cell>
          <cell r="F89">
            <v>11</v>
          </cell>
          <cell r="G89">
            <v>1</v>
          </cell>
          <cell r="H89" t="str">
            <v>低</v>
          </cell>
          <cell r="I89">
            <v>321.44</v>
          </cell>
          <cell r="J89">
            <v>0</v>
          </cell>
          <cell r="K89">
            <v>45.6</v>
          </cell>
          <cell r="L89">
            <v>2.88</v>
          </cell>
          <cell r="M89">
            <v>7.68</v>
          </cell>
          <cell r="N89">
            <v>0.64</v>
          </cell>
          <cell r="O89">
            <v>0.8</v>
          </cell>
          <cell r="R89">
            <v>321</v>
          </cell>
          <cell r="S89">
            <v>0</v>
          </cell>
          <cell r="T89">
            <v>44.484975783704698</v>
          </cell>
          <cell r="U89">
            <v>3</v>
          </cell>
          <cell r="V89">
            <v>8</v>
          </cell>
          <cell r="W89">
            <v>0.44800000000000001</v>
          </cell>
          <cell r="X89">
            <v>0.719223093324864</v>
          </cell>
          <cell r="Y89">
            <v>15</v>
          </cell>
          <cell r="Z89" t="str">
            <v>电磁塔11</v>
          </cell>
          <cell r="AI89">
            <v>248</v>
          </cell>
          <cell r="AJ89">
            <v>0</v>
          </cell>
          <cell r="AK89">
            <v>37</v>
          </cell>
          <cell r="AL89">
            <v>2</v>
          </cell>
          <cell r="AM89">
            <v>6</v>
          </cell>
          <cell r="AN89">
            <v>2230</v>
          </cell>
        </row>
        <row r="90">
          <cell r="A90">
            <v>1482704</v>
          </cell>
          <cell r="B90" t="str">
            <v>电磁塔</v>
          </cell>
          <cell r="C90">
            <v>4</v>
          </cell>
          <cell r="D90" t="str">
            <v>法师</v>
          </cell>
          <cell r="E90" t="str">
            <v>范围雷法术伤害，攻速低</v>
          </cell>
          <cell r="F90">
            <v>13</v>
          </cell>
          <cell r="G90">
            <v>1</v>
          </cell>
          <cell r="H90" t="str">
            <v>低</v>
          </cell>
          <cell r="I90">
            <v>378</v>
          </cell>
          <cell r="J90">
            <v>0</v>
          </cell>
          <cell r="K90">
            <v>56</v>
          </cell>
          <cell r="L90">
            <v>3.36</v>
          </cell>
          <cell r="M90">
            <v>8.9600000000000009</v>
          </cell>
          <cell r="N90">
            <v>0.64</v>
          </cell>
          <cell r="O90">
            <v>0.8</v>
          </cell>
          <cell r="R90">
            <v>378</v>
          </cell>
          <cell r="S90">
            <v>0</v>
          </cell>
          <cell r="T90">
            <v>54.7760307876217</v>
          </cell>
          <cell r="U90">
            <v>3</v>
          </cell>
          <cell r="V90">
            <v>9</v>
          </cell>
          <cell r="W90">
            <v>0.44800000000000001</v>
          </cell>
          <cell r="X90">
            <v>0.719223093324864</v>
          </cell>
          <cell r="Y90">
            <v>15</v>
          </cell>
          <cell r="Z90" t="str">
            <v>电磁塔13</v>
          </cell>
          <cell r="AI90">
            <v>336</v>
          </cell>
          <cell r="AJ90">
            <v>0</v>
          </cell>
          <cell r="AK90">
            <v>50</v>
          </cell>
          <cell r="AL90">
            <v>3</v>
          </cell>
          <cell r="AM90">
            <v>8</v>
          </cell>
          <cell r="AN90">
            <v>2230</v>
          </cell>
        </row>
        <row r="91">
          <cell r="A91">
            <v>1482705</v>
          </cell>
          <cell r="B91" t="str">
            <v>电磁塔</v>
          </cell>
          <cell r="C91">
            <v>5</v>
          </cell>
          <cell r="D91" t="str">
            <v>法师</v>
          </cell>
          <cell r="E91" t="str">
            <v>范围雷法术伤害，攻速低</v>
          </cell>
          <cell r="F91">
            <v>15</v>
          </cell>
          <cell r="G91">
            <v>1</v>
          </cell>
          <cell r="H91" t="str">
            <v>低</v>
          </cell>
          <cell r="I91">
            <v>434</v>
          </cell>
          <cell r="J91">
            <v>0</v>
          </cell>
          <cell r="K91">
            <v>66.400000000000006</v>
          </cell>
          <cell r="L91">
            <v>3.84</v>
          </cell>
          <cell r="M91">
            <v>10.24</v>
          </cell>
          <cell r="N91">
            <v>0.64</v>
          </cell>
          <cell r="O91">
            <v>0.8</v>
          </cell>
          <cell r="R91">
            <v>434</v>
          </cell>
          <cell r="S91">
            <v>0</v>
          </cell>
          <cell r="T91">
            <v>65.067085791538602</v>
          </cell>
          <cell r="U91">
            <v>4</v>
          </cell>
          <cell r="V91">
            <v>10</v>
          </cell>
          <cell r="W91">
            <v>0.44800000000000001</v>
          </cell>
          <cell r="X91">
            <v>0.719223093324864</v>
          </cell>
          <cell r="Y91">
            <v>15</v>
          </cell>
          <cell r="Z91" t="str">
            <v>电磁塔15</v>
          </cell>
          <cell r="AI91">
            <v>434</v>
          </cell>
          <cell r="AJ91">
            <v>0</v>
          </cell>
          <cell r="AK91">
            <v>65</v>
          </cell>
          <cell r="AL91">
            <v>4</v>
          </cell>
          <cell r="AM91">
            <v>10</v>
          </cell>
          <cell r="AN91">
            <v>2230</v>
          </cell>
        </row>
        <row r="92">
          <cell r="A92">
            <v>1482801</v>
          </cell>
          <cell r="B92" t="str">
            <v>雷射棱镜塔</v>
          </cell>
          <cell r="C92">
            <v>1</v>
          </cell>
          <cell r="D92" t="str">
            <v>法师</v>
          </cell>
          <cell r="E92" t="str">
            <v>范围光法术伤害，攻速高</v>
          </cell>
          <cell r="F92">
            <v>20</v>
          </cell>
          <cell r="G92">
            <v>2</v>
          </cell>
          <cell r="H92" t="str">
            <v>高</v>
          </cell>
          <cell r="I92">
            <v>632.24</v>
          </cell>
          <cell r="J92">
            <v>0</v>
          </cell>
          <cell r="K92">
            <v>104</v>
          </cell>
          <cell r="L92">
            <v>6</v>
          </cell>
          <cell r="M92">
            <v>16</v>
          </cell>
          <cell r="N92">
            <v>0.64</v>
          </cell>
          <cell r="O92">
            <v>0.8</v>
          </cell>
          <cell r="R92">
            <v>632</v>
          </cell>
          <cell r="S92">
            <v>0</v>
          </cell>
          <cell r="T92">
            <v>48.735143781374099</v>
          </cell>
          <cell r="U92">
            <v>6</v>
          </cell>
          <cell r="V92">
            <v>16</v>
          </cell>
          <cell r="W92">
            <v>1.28</v>
          </cell>
          <cell r="X92">
            <v>0.81225239635623503</v>
          </cell>
          <cell r="Y92">
            <v>38</v>
          </cell>
          <cell r="Z92" t="str">
            <v>雷射棱镜塔20</v>
          </cell>
          <cell r="AI92">
            <v>534</v>
          </cell>
          <cell r="AJ92">
            <v>0</v>
          </cell>
          <cell r="AK92">
            <v>49</v>
          </cell>
          <cell r="AL92">
            <v>5</v>
          </cell>
          <cell r="AM92">
            <v>15</v>
          </cell>
          <cell r="AN92">
            <v>780</v>
          </cell>
        </row>
        <row r="93">
          <cell r="A93">
            <v>1482802</v>
          </cell>
          <cell r="B93" t="str">
            <v>雷射棱镜塔</v>
          </cell>
          <cell r="C93">
            <v>2</v>
          </cell>
          <cell r="D93" t="str">
            <v>法师</v>
          </cell>
          <cell r="E93" t="str">
            <v>范围光法术伤害，攻速高</v>
          </cell>
          <cell r="F93">
            <v>22</v>
          </cell>
          <cell r="G93">
            <v>2</v>
          </cell>
          <cell r="H93" t="str">
            <v>高</v>
          </cell>
          <cell r="I93">
            <v>739.2</v>
          </cell>
          <cell r="J93">
            <v>0</v>
          </cell>
          <cell r="K93">
            <v>124.8</v>
          </cell>
          <cell r="L93">
            <v>7.2</v>
          </cell>
          <cell r="M93">
            <v>19.2</v>
          </cell>
          <cell r="N93">
            <v>0.64</v>
          </cell>
          <cell r="O93">
            <v>0.8</v>
          </cell>
          <cell r="R93">
            <v>739</v>
          </cell>
          <cell r="S93">
            <v>0</v>
          </cell>
          <cell r="T93">
            <v>58.4821725376489</v>
          </cell>
          <cell r="U93">
            <v>7</v>
          </cell>
          <cell r="V93">
            <v>19</v>
          </cell>
          <cell r="W93">
            <v>1.28</v>
          </cell>
          <cell r="X93">
            <v>0.81225239635623503</v>
          </cell>
          <cell r="Y93">
            <v>38</v>
          </cell>
          <cell r="Z93" t="str">
            <v>雷射棱镜塔22</v>
          </cell>
          <cell r="AI93">
            <v>666</v>
          </cell>
          <cell r="AJ93">
            <v>0</v>
          </cell>
          <cell r="AK93">
            <v>62</v>
          </cell>
          <cell r="AL93">
            <v>7</v>
          </cell>
          <cell r="AM93">
            <v>18</v>
          </cell>
          <cell r="AN93">
            <v>780</v>
          </cell>
        </row>
        <row r="94">
          <cell r="A94">
            <v>1482803</v>
          </cell>
          <cell r="B94" t="str">
            <v>雷射棱镜塔</v>
          </cell>
          <cell r="C94">
            <v>3</v>
          </cell>
          <cell r="D94" t="str">
            <v>法师</v>
          </cell>
          <cell r="E94" t="str">
            <v>范围光法术伤害，攻速高</v>
          </cell>
          <cell r="F94">
            <v>24</v>
          </cell>
          <cell r="G94">
            <v>2</v>
          </cell>
          <cell r="H94" t="str">
            <v>高</v>
          </cell>
          <cell r="I94">
            <v>846.16</v>
          </cell>
          <cell r="J94">
            <v>0</v>
          </cell>
          <cell r="K94">
            <v>146.4</v>
          </cell>
          <cell r="L94">
            <v>8.16</v>
          </cell>
          <cell r="M94">
            <v>21.76</v>
          </cell>
          <cell r="N94">
            <v>0.64</v>
          </cell>
          <cell r="O94">
            <v>0.8</v>
          </cell>
          <cell r="R94">
            <v>846</v>
          </cell>
          <cell r="S94">
            <v>0</v>
          </cell>
          <cell r="T94">
            <v>68.294181485632294</v>
          </cell>
          <cell r="U94">
            <v>8</v>
          </cell>
          <cell r="V94">
            <v>22</v>
          </cell>
          <cell r="W94">
            <v>1.28</v>
          </cell>
          <cell r="X94">
            <v>0.81225239635623503</v>
          </cell>
          <cell r="Y94">
            <v>38</v>
          </cell>
          <cell r="Z94" t="str">
            <v>雷射棱镜塔24</v>
          </cell>
          <cell r="AI94">
            <v>801</v>
          </cell>
          <cell r="AJ94">
            <v>0</v>
          </cell>
          <cell r="AK94">
            <v>74</v>
          </cell>
          <cell r="AL94">
            <v>8</v>
          </cell>
          <cell r="AM94">
            <v>22</v>
          </cell>
          <cell r="AN94">
            <v>780</v>
          </cell>
        </row>
        <row r="95">
          <cell r="A95">
            <v>1482804</v>
          </cell>
          <cell r="B95" t="str">
            <v>雷射棱镜塔</v>
          </cell>
          <cell r="C95">
            <v>4</v>
          </cell>
          <cell r="D95" t="str">
            <v>法师</v>
          </cell>
          <cell r="E95" t="str">
            <v>范围光法术伤害，攻速高</v>
          </cell>
          <cell r="F95">
            <v>26</v>
          </cell>
          <cell r="G95">
            <v>2</v>
          </cell>
          <cell r="H95" t="str">
            <v>高</v>
          </cell>
          <cell r="I95">
            <v>958.16</v>
          </cell>
          <cell r="J95">
            <v>0</v>
          </cell>
          <cell r="K95">
            <v>169.6</v>
          </cell>
          <cell r="L95">
            <v>9.36</v>
          </cell>
          <cell r="M95">
            <v>24.96</v>
          </cell>
          <cell r="N95">
            <v>0.64</v>
          </cell>
          <cell r="O95">
            <v>0.8</v>
          </cell>
          <cell r="R95">
            <v>958</v>
          </cell>
          <cell r="S95">
            <v>0</v>
          </cell>
          <cell r="T95">
            <v>79.015913117534595</v>
          </cell>
          <cell r="U95">
            <v>9</v>
          </cell>
          <cell r="V95">
            <v>25</v>
          </cell>
          <cell r="W95">
            <v>1.28</v>
          </cell>
          <cell r="X95">
            <v>0.81225239635623503</v>
          </cell>
          <cell r="Y95">
            <v>38</v>
          </cell>
          <cell r="Z95" t="str">
            <v>雷射棱镜塔26</v>
          </cell>
          <cell r="AI95">
            <v>940</v>
          </cell>
          <cell r="AJ95">
            <v>0</v>
          </cell>
          <cell r="AK95">
            <v>87</v>
          </cell>
          <cell r="AL95">
            <v>10</v>
          </cell>
          <cell r="AM95">
            <v>26</v>
          </cell>
          <cell r="AN95">
            <v>780</v>
          </cell>
        </row>
        <row r="96">
          <cell r="A96">
            <v>1482805</v>
          </cell>
          <cell r="B96" t="str">
            <v>雷射棱镜塔</v>
          </cell>
          <cell r="C96">
            <v>5</v>
          </cell>
          <cell r="D96" t="str">
            <v>法师</v>
          </cell>
          <cell r="E96" t="str">
            <v>范围光法术伤害，攻速高</v>
          </cell>
          <cell r="F96">
            <v>28</v>
          </cell>
          <cell r="G96">
            <v>2</v>
          </cell>
          <cell r="H96" t="str">
            <v>高</v>
          </cell>
          <cell r="I96">
            <v>1075.76</v>
          </cell>
          <cell r="J96">
            <v>0</v>
          </cell>
          <cell r="K96">
            <v>195.2</v>
          </cell>
          <cell r="L96">
            <v>10.8</v>
          </cell>
          <cell r="M96">
            <v>28.8</v>
          </cell>
          <cell r="N96">
            <v>0.64</v>
          </cell>
          <cell r="O96">
            <v>0.8</v>
          </cell>
          <cell r="R96">
            <v>1076</v>
          </cell>
          <cell r="S96">
            <v>0</v>
          </cell>
          <cell r="T96">
            <v>90.972268391898396</v>
          </cell>
          <cell r="U96">
            <v>11</v>
          </cell>
          <cell r="V96">
            <v>29</v>
          </cell>
          <cell r="W96">
            <v>1.28</v>
          </cell>
          <cell r="X96">
            <v>0.81225239635623503</v>
          </cell>
          <cell r="Y96">
            <v>38</v>
          </cell>
          <cell r="Z96" t="str">
            <v>雷射棱镜塔28</v>
          </cell>
          <cell r="AI96">
            <v>1084</v>
          </cell>
          <cell r="AJ96">
            <v>0</v>
          </cell>
          <cell r="AK96">
            <v>100</v>
          </cell>
          <cell r="AL96">
            <v>11</v>
          </cell>
          <cell r="AM96">
            <v>30</v>
          </cell>
          <cell r="AN96">
            <v>780</v>
          </cell>
        </row>
        <row r="97">
          <cell r="A97">
            <v>1482806</v>
          </cell>
          <cell r="B97" t="str">
            <v>雷射棱镜塔</v>
          </cell>
          <cell r="C97">
            <v>6</v>
          </cell>
          <cell r="D97" t="str">
            <v>法师</v>
          </cell>
          <cell r="E97" t="str">
            <v>范围光法术伤害，攻速高</v>
          </cell>
          <cell r="F97">
            <v>30</v>
          </cell>
          <cell r="G97">
            <v>2</v>
          </cell>
          <cell r="H97" t="str">
            <v>高</v>
          </cell>
          <cell r="I97">
            <v>1192.8</v>
          </cell>
          <cell r="J97">
            <v>0</v>
          </cell>
          <cell r="K97">
            <v>220.8</v>
          </cell>
          <cell r="L97">
            <v>12</v>
          </cell>
          <cell r="M97">
            <v>32</v>
          </cell>
          <cell r="N97">
            <v>0.64</v>
          </cell>
          <cell r="O97">
            <v>0.8</v>
          </cell>
          <cell r="R97">
            <v>1193</v>
          </cell>
          <cell r="S97">
            <v>0</v>
          </cell>
          <cell r="T97">
            <v>102.668702899428</v>
          </cell>
          <cell r="U97">
            <v>12</v>
          </cell>
          <cell r="V97">
            <v>32</v>
          </cell>
          <cell r="W97">
            <v>1.28</v>
          </cell>
          <cell r="X97">
            <v>0.81225239635623503</v>
          </cell>
          <cell r="Y97">
            <v>38</v>
          </cell>
          <cell r="Z97" t="str">
            <v>雷射棱镜塔30</v>
          </cell>
          <cell r="AI97">
            <v>1231</v>
          </cell>
          <cell r="AJ97">
            <v>0</v>
          </cell>
          <cell r="AK97">
            <v>114</v>
          </cell>
          <cell r="AL97">
            <v>12</v>
          </cell>
          <cell r="AM97">
            <v>34</v>
          </cell>
          <cell r="AN97">
            <v>780</v>
          </cell>
        </row>
        <row r="98">
          <cell r="A98">
            <v>1482807</v>
          </cell>
          <cell r="B98" t="str">
            <v>雷射棱镜塔</v>
          </cell>
          <cell r="C98">
            <v>7</v>
          </cell>
          <cell r="D98" t="str">
            <v>法师</v>
          </cell>
          <cell r="E98" t="str">
            <v>范围光法术伤害，攻速高</v>
          </cell>
          <cell r="F98">
            <v>32</v>
          </cell>
          <cell r="G98">
            <v>2</v>
          </cell>
          <cell r="H98" t="str">
            <v>高</v>
          </cell>
          <cell r="I98">
            <v>1319.36</v>
          </cell>
          <cell r="J98">
            <v>0</v>
          </cell>
          <cell r="K98">
            <v>252</v>
          </cell>
          <cell r="L98">
            <v>13.2</v>
          </cell>
          <cell r="M98">
            <v>35.200000000000003</v>
          </cell>
          <cell r="N98">
            <v>0.64</v>
          </cell>
          <cell r="O98">
            <v>0.8</v>
          </cell>
          <cell r="R98">
            <v>1319</v>
          </cell>
          <cell r="S98">
            <v>0</v>
          </cell>
          <cell r="T98">
            <v>116.639444116755</v>
          </cell>
          <cell r="U98">
            <v>13</v>
          </cell>
          <cell r="V98">
            <v>35</v>
          </cell>
          <cell r="W98">
            <v>1.28</v>
          </cell>
          <cell r="X98">
            <v>0.81225239635623503</v>
          </cell>
          <cell r="Y98">
            <v>38</v>
          </cell>
          <cell r="Z98" t="str">
            <v>雷射棱镜塔32</v>
          </cell>
          <cell r="AI98">
            <v>1383</v>
          </cell>
          <cell r="AJ98">
            <v>0</v>
          </cell>
          <cell r="AK98">
            <v>128</v>
          </cell>
          <cell r="AL98">
            <v>14</v>
          </cell>
          <cell r="AM98">
            <v>38</v>
          </cell>
          <cell r="AN98">
            <v>780</v>
          </cell>
        </row>
        <row r="99">
          <cell r="A99">
            <v>1482808</v>
          </cell>
          <cell r="B99" t="str">
            <v>雷射棱镜塔</v>
          </cell>
          <cell r="C99">
            <v>8</v>
          </cell>
          <cell r="D99" t="str">
            <v>法师</v>
          </cell>
          <cell r="E99" t="str">
            <v>范围光法术伤害，攻速高</v>
          </cell>
          <cell r="F99">
            <v>34</v>
          </cell>
          <cell r="G99">
            <v>2</v>
          </cell>
          <cell r="H99" t="str">
            <v>高</v>
          </cell>
          <cell r="I99">
            <v>1445.36</v>
          </cell>
          <cell r="J99">
            <v>0</v>
          </cell>
          <cell r="K99">
            <v>283.2</v>
          </cell>
          <cell r="L99">
            <v>14.64</v>
          </cell>
          <cell r="M99">
            <v>39.04</v>
          </cell>
          <cell r="N99">
            <v>0.64</v>
          </cell>
          <cell r="O99">
            <v>0.8</v>
          </cell>
          <cell r="R99">
            <v>1445</v>
          </cell>
          <cell r="S99">
            <v>0</v>
          </cell>
          <cell r="T99">
            <v>130.87010610091701</v>
          </cell>
          <cell r="U99">
            <v>15</v>
          </cell>
          <cell r="V99">
            <v>39</v>
          </cell>
          <cell r="W99">
            <v>1.28</v>
          </cell>
          <cell r="X99">
            <v>0.81225239635623503</v>
          </cell>
          <cell r="Y99">
            <v>38</v>
          </cell>
          <cell r="Z99" t="str">
            <v>雷射棱镜塔34</v>
          </cell>
          <cell r="AI99">
            <v>1538</v>
          </cell>
          <cell r="AJ99">
            <v>0</v>
          </cell>
          <cell r="AK99">
            <v>142</v>
          </cell>
          <cell r="AL99">
            <v>16</v>
          </cell>
          <cell r="AM99">
            <v>42</v>
          </cell>
          <cell r="AN99">
            <v>780</v>
          </cell>
        </row>
        <row r="100">
          <cell r="A100">
            <v>1482809</v>
          </cell>
          <cell r="B100" t="str">
            <v>雷射棱镜塔</v>
          </cell>
          <cell r="C100">
            <v>9</v>
          </cell>
          <cell r="D100" t="str">
            <v>法师</v>
          </cell>
          <cell r="E100" t="str">
            <v>范围光法术伤害，攻速高</v>
          </cell>
          <cell r="F100">
            <v>36</v>
          </cell>
          <cell r="G100">
            <v>2</v>
          </cell>
          <cell r="H100" t="str">
            <v>高</v>
          </cell>
          <cell r="I100">
            <v>1629.6</v>
          </cell>
          <cell r="J100">
            <v>0</v>
          </cell>
          <cell r="K100">
            <v>324.8</v>
          </cell>
          <cell r="L100">
            <v>16.559999999999999</v>
          </cell>
          <cell r="M100">
            <v>44.16</v>
          </cell>
          <cell r="N100">
            <v>0.64</v>
          </cell>
          <cell r="O100">
            <v>0.8</v>
          </cell>
          <cell r="R100">
            <v>1630</v>
          </cell>
          <cell r="S100">
            <v>0</v>
          </cell>
          <cell r="T100">
            <v>149.84432207979799</v>
          </cell>
          <cell r="U100">
            <v>17</v>
          </cell>
          <cell r="V100">
            <v>44</v>
          </cell>
          <cell r="W100">
            <v>1.28</v>
          </cell>
          <cell r="X100">
            <v>0.81225239635623503</v>
          </cell>
          <cell r="Y100">
            <v>38</v>
          </cell>
          <cell r="Z100" t="str">
            <v>雷射棱镜塔36</v>
          </cell>
          <cell r="AI100">
            <v>1702</v>
          </cell>
          <cell r="AJ100">
            <v>0</v>
          </cell>
          <cell r="AK100">
            <v>157</v>
          </cell>
          <cell r="AL100">
            <v>17</v>
          </cell>
          <cell r="AM100">
            <v>46</v>
          </cell>
          <cell r="AN100">
            <v>780</v>
          </cell>
        </row>
        <row r="101">
          <cell r="A101">
            <v>1482810</v>
          </cell>
          <cell r="B101" t="str">
            <v>雷射棱镜塔</v>
          </cell>
          <cell r="C101">
            <v>10</v>
          </cell>
          <cell r="D101" t="str">
            <v>法师</v>
          </cell>
          <cell r="E101" t="str">
            <v>范围光法术伤害，攻速高</v>
          </cell>
          <cell r="F101">
            <v>38</v>
          </cell>
          <cell r="G101">
            <v>2</v>
          </cell>
          <cell r="H101" t="str">
            <v>高</v>
          </cell>
          <cell r="I101">
            <v>1872.64</v>
          </cell>
          <cell r="J101">
            <v>0</v>
          </cell>
          <cell r="K101">
            <v>375.2</v>
          </cell>
          <cell r="L101">
            <v>19.2</v>
          </cell>
          <cell r="M101">
            <v>51.2</v>
          </cell>
          <cell r="N101">
            <v>0.64</v>
          </cell>
          <cell r="O101">
            <v>0.8</v>
          </cell>
          <cell r="R101">
            <v>1873</v>
          </cell>
          <cell r="S101">
            <v>0</v>
          </cell>
          <cell r="T101">
            <v>173.17221090314899</v>
          </cell>
          <cell r="U101">
            <v>19</v>
          </cell>
          <cell r="V101">
            <v>51</v>
          </cell>
          <cell r="W101">
            <v>1.28</v>
          </cell>
          <cell r="X101">
            <v>0.81225239635623503</v>
          </cell>
          <cell r="Y101">
            <v>38</v>
          </cell>
          <cell r="Z101" t="str">
            <v>雷射棱镜塔38</v>
          </cell>
          <cell r="AI101">
            <v>1873</v>
          </cell>
          <cell r="AJ101">
            <v>0</v>
          </cell>
          <cell r="AK101">
            <v>173</v>
          </cell>
          <cell r="AL101">
            <v>19</v>
          </cell>
          <cell r="AM101">
            <v>51</v>
          </cell>
          <cell r="AN101">
            <v>780</v>
          </cell>
        </row>
        <row r="102">
          <cell r="A102">
            <v>1482901</v>
          </cell>
          <cell r="B102" t="str">
            <v>火球加农炮</v>
          </cell>
          <cell r="C102">
            <v>1</v>
          </cell>
          <cell r="D102" t="str">
            <v>法师</v>
          </cell>
          <cell r="E102" t="str">
            <v>单体火法术伤害，攻速低</v>
          </cell>
          <cell r="F102">
            <v>20</v>
          </cell>
          <cell r="G102">
            <v>2</v>
          </cell>
          <cell r="H102" t="str">
            <v>低</v>
          </cell>
          <cell r="I102">
            <v>632.24</v>
          </cell>
          <cell r="J102">
            <v>0</v>
          </cell>
          <cell r="K102">
            <v>104</v>
          </cell>
          <cell r="L102">
            <v>6</v>
          </cell>
          <cell r="M102">
            <v>16</v>
          </cell>
          <cell r="N102">
            <v>0.64</v>
          </cell>
          <cell r="O102">
            <v>0.8</v>
          </cell>
          <cell r="R102">
            <v>632</v>
          </cell>
          <cell r="S102">
            <v>0</v>
          </cell>
          <cell r="T102">
            <v>141.71428571428601</v>
          </cell>
          <cell r="U102">
            <v>6</v>
          </cell>
          <cell r="V102">
            <v>16</v>
          </cell>
          <cell r="W102">
            <v>0.44800000000000001</v>
          </cell>
          <cell r="X102">
            <v>1</v>
          </cell>
          <cell r="Y102">
            <v>38</v>
          </cell>
          <cell r="Z102" t="str">
            <v>火球加农炮20</v>
          </cell>
          <cell r="AI102">
            <v>534</v>
          </cell>
          <cell r="AJ102">
            <v>0</v>
          </cell>
          <cell r="AK102">
            <v>147</v>
          </cell>
          <cell r="AL102">
            <v>5</v>
          </cell>
          <cell r="AM102">
            <v>15</v>
          </cell>
          <cell r="AN102">
            <v>2230</v>
          </cell>
        </row>
        <row r="103">
          <cell r="A103">
            <v>1482902</v>
          </cell>
          <cell r="B103" t="str">
            <v>火球加农炮</v>
          </cell>
          <cell r="C103">
            <v>2</v>
          </cell>
          <cell r="D103" t="str">
            <v>法师</v>
          </cell>
          <cell r="E103" t="str">
            <v>单体火法术伤害，攻速低</v>
          </cell>
          <cell r="F103">
            <v>22</v>
          </cell>
          <cell r="G103">
            <v>2</v>
          </cell>
          <cell r="H103" t="str">
            <v>低</v>
          </cell>
          <cell r="I103">
            <v>739.2</v>
          </cell>
          <cell r="J103">
            <v>0</v>
          </cell>
          <cell r="K103">
            <v>124.8</v>
          </cell>
          <cell r="L103">
            <v>7.2</v>
          </cell>
          <cell r="M103">
            <v>19.2</v>
          </cell>
          <cell r="N103">
            <v>0.64</v>
          </cell>
          <cell r="O103">
            <v>0.8</v>
          </cell>
          <cell r="R103">
            <v>739</v>
          </cell>
          <cell r="S103">
            <v>0</v>
          </cell>
          <cell r="T103">
            <v>170.05714285714299</v>
          </cell>
          <cell r="U103">
            <v>7</v>
          </cell>
          <cell r="V103">
            <v>19</v>
          </cell>
          <cell r="W103">
            <v>0.44800000000000001</v>
          </cell>
          <cell r="X103">
            <v>1</v>
          </cell>
          <cell r="Y103">
            <v>38</v>
          </cell>
          <cell r="Z103" t="str">
            <v>火球加农炮22</v>
          </cell>
          <cell r="AI103">
            <v>666</v>
          </cell>
          <cell r="AJ103">
            <v>0</v>
          </cell>
          <cell r="AK103">
            <v>183</v>
          </cell>
          <cell r="AL103">
            <v>7</v>
          </cell>
          <cell r="AM103">
            <v>18</v>
          </cell>
          <cell r="AN103">
            <v>2230</v>
          </cell>
        </row>
        <row r="104">
          <cell r="A104">
            <v>1482903</v>
          </cell>
          <cell r="B104" t="str">
            <v>火球加农炮</v>
          </cell>
          <cell r="C104">
            <v>3</v>
          </cell>
          <cell r="D104" t="str">
            <v>法师</v>
          </cell>
          <cell r="E104" t="str">
            <v>单体火法术伤害，攻速低</v>
          </cell>
          <cell r="F104">
            <v>24</v>
          </cell>
          <cell r="G104">
            <v>2</v>
          </cell>
          <cell r="H104" t="str">
            <v>低</v>
          </cell>
          <cell r="I104">
            <v>846.16</v>
          </cell>
          <cell r="J104">
            <v>0</v>
          </cell>
          <cell r="K104">
            <v>146.4</v>
          </cell>
          <cell r="L104">
            <v>8.16</v>
          </cell>
          <cell r="M104">
            <v>21.76</v>
          </cell>
          <cell r="N104">
            <v>0.64</v>
          </cell>
          <cell r="O104">
            <v>0.8</v>
          </cell>
          <cell r="R104">
            <v>846</v>
          </cell>
          <cell r="S104">
            <v>0</v>
          </cell>
          <cell r="T104">
            <v>199.81714285714301</v>
          </cell>
          <cell r="U104">
            <v>8</v>
          </cell>
          <cell r="V104">
            <v>22</v>
          </cell>
          <cell r="W104">
            <v>0.44800000000000001</v>
          </cell>
          <cell r="X104">
            <v>1</v>
          </cell>
          <cell r="Y104">
            <v>38</v>
          </cell>
          <cell r="Z104" t="str">
            <v>火球加农炮24</v>
          </cell>
          <cell r="AI104">
            <v>801</v>
          </cell>
          <cell r="AJ104">
            <v>0</v>
          </cell>
          <cell r="AK104">
            <v>220</v>
          </cell>
          <cell r="AL104">
            <v>8</v>
          </cell>
          <cell r="AM104">
            <v>22</v>
          </cell>
          <cell r="AN104">
            <v>2230</v>
          </cell>
        </row>
        <row r="105">
          <cell r="A105">
            <v>1482904</v>
          </cell>
          <cell r="B105" t="str">
            <v>火球加农炮</v>
          </cell>
          <cell r="C105">
            <v>4</v>
          </cell>
          <cell r="D105" t="str">
            <v>法师</v>
          </cell>
          <cell r="E105" t="str">
            <v>单体火法术伤害，攻速低</v>
          </cell>
          <cell r="F105">
            <v>26</v>
          </cell>
          <cell r="G105">
            <v>2</v>
          </cell>
          <cell r="H105" t="str">
            <v>低</v>
          </cell>
          <cell r="I105">
            <v>958.16</v>
          </cell>
          <cell r="J105">
            <v>0</v>
          </cell>
          <cell r="K105">
            <v>169.6</v>
          </cell>
          <cell r="L105">
            <v>9.36</v>
          </cell>
          <cell r="M105">
            <v>24.96</v>
          </cell>
          <cell r="N105">
            <v>0.64</v>
          </cell>
          <cell r="O105">
            <v>0.8</v>
          </cell>
          <cell r="R105">
            <v>958</v>
          </cell>
          <cell r="S105">
            <v>0</v>
          </cell>
          <cell r="T105">
            <v>231.58857142857099</v>
          </cell>
          <cell r="U105">
            <v>9</v>
          </cell>
          <cell r="V105">
            <v>25</v>
          </cell>
          <cell r="W105">
            <v>0.44800000000000001</v>
          </cell>
          <cell r="X105">
            <v>1</v>
          </cell>
          <cell r="Y105">
            <v>38</v>
          </cell>
          <cell r="Z105" t="str">
            <v>火球加农炮26</v>
          </cell>
          <cell r="AI105">
            <v>940</v>
          </cell>
          <cell r="AJ105">
            <v>0</v>
          </cell>
          <cell r="AK105">
            <v>258</v>
          </cell>
          <cell r="AL105">
            <v>10</v>
          </cell>
          <cell r="AM105">
            <v>26</v>
          </cell>
          <cell r="AN105">
            <v>2230</v>
          </cell>
        </row>
        <row r="106">
          <cell r="A106">
            <v>1482905</v>
          </cell>
          <cell r="B106" t="str">
            <v>火球加农炮</v>
          </cell>
          <cell r="C106">
            <v>5</v>
          </cell>
          <cell r="D106" t="str">
            <v>法师</v>
          </cell>
          <cell r="E106" t="str">
            <v>单体火法术伤害，攻速低</v>
          </cell>
          <cell r="F106">
            <v>28</v>
          </cell>
          <cell r="G106">
            <v>2</v>
          </cell>
          <cell r="H106" t="str">
            <v>低</v>
          </cell>
          <cell r="I106">
            <v>1075.76</v>
          </cell>
          <cell r="J106">
            <v>0</v>
          </cell>
          <cell r="K106">
            <v>195.2</v>
          </cell>
          <cell r="L106">
            <v>10.8</v>
          </cell>
          <cell r="M106">
            <v>28.8</v>
          </cell>
          <cell r="N106">
            <v>0.64</v>
          </cell>
          <cell r="O106">
            <v>0.8</v>
          </cell>
          <cell r="R106">
            <v>1076</v>
          </cell>
          <cell r="S106">
            <v>0</v>
          </cell>
          <cell r="T106">
            <v>266.51428571428602</v>
          </cell>
          <cell r="U106">
            <v>11</v>
          </cell>
          <cell r="V106">
            <v>29</v>
          </cell>
          <cell r="W106">
            <v>0.44800000000000001</v>
          </cell>
          <cell r="X106">
            <v>1</v>
          </cell>
          <cell r="Y106">
            <v>38</v>
          </cell>
          <cell r="Z106" t="str">
            <v>火球加农炮28</v>
          </cell>
          <cell r="AI106">
            <v>1084</v>
          </cell>
          <cell r="AJ106">
            <v>0</v>
          </cell>
          <cell r="AK106">
            <v>297</v>
          </cell>
          <cell r="AL106">
            <v>11</v>
          </cell>
          <cell r="AM106">
            <v>30</v>
          </cell>
          <cell r="AN106">
            <v>2230</v>
          </cell>
        </row>
        <row r="107">
          <cell r="A107">
            <v>1482906</v>
          </cell>
          <cell r="B107" t="str">
            <v>火球加农炮</v>
          </cell>
          <cell r="C107">
            <v>6</v>
          </cell>
          <cell r="D107" t="str">
            <v>法师</v>
          </cell>
          <cell r="E107" t="str">
            <v>单体火法术伤害，攻速低</v>
          </cell>
          <cell r="F107">
            <v>30</v>
          </cell>
          <cell r="G107">
            <v>2</v>
          </cell>
          <cell r="H107" t="str">
            <v>低</v>
          </cell>
          <cell r="I107">
            <v>1192.8</v>
          </cell>
          <cell r="J107">
            <v>0</v>
          </cell>
          <cell r="K107">
            <v>220.8</v>
          </cell>
          <cell r="L107">
            <v>12</v>
          </cell>
          <cell r="M107">
            <v>32</v>
          </cell>
          <cell r="N107">
            <v>0.64</v>
          </cell>
          <cell r="O107">
            <v>0.8</v>
          </cell>
          <cell r="R107">
            <v>1193</v>
          </cell>
          <cell r="S107">
            <v>0</v>
          </cell>
          <cell r="T107">
            <v>301.71428571428601</v>
          </cell>
          <cell r="U107">
            <v>12</v>
          </cell>
          <cell r="V107">
            <v>32</v>
          </cell>
          <cell r="W107">
            <v>0.44800000000000001</v>
          </cell>
          <cell r="X107">
            <v>1</v>
          </cell>
          <cell r="Y107">
            <v>38</v>
          </cell>
          <cell r="Z107" t="str">
            <v>火球加农炮30</v>
          </cell>
          <cell r="AI107">
            <v>1231</v>
          </cell>
          <cell r="AJ107">
            <v>0</v>
          </cell>
          <cell r="AK107">
            <v>338</v>
          </cell>
          <cell r="AL107">
            <v>12</v>
          </cell>
          <cell r="AM107">
            <v>34</v>
          </cell>
          <cell r="AN107">
            <v>2230</v>
          </cell>
        </row>
        <row r="108">
          <cell r="A108">
            <v>1482907</v>
          </cell>
          <cell r="B108" t="str">
            <v>火球加农炮</v>
          </cell>
          <cell r="C108">
            <v>7</v>
          </cell>
          <cell r="D108" t="str">
            <v>法师</v>
          </cell>
          <cell r="E108" t="str">
            <v>单体火法术伤害，攻速低</v>
          </cell>
          <cell r="F108">
            <v>32</v>
          </cell>
          <cell r="G108">
            <v>2</v>
          </cell>
          <cell r="H108" t="str">
            <v>低</v>
          </cell>
          <cell r="I108">
            <v>1319.36</v>
          </cell>
          <cell r="J108">
            <v>0</v>
          </cell>
          <cell r="K108">
            <v>252</v>
          </cell>
          <cell r="L108">
            <v>13.2</v>
          </cell>
          <cell r="M108">
            <v>35.200000000000003</v>
          </cell>
          <cell r="N108">
            <v>0.64</v>
          </cell>
          <cell r="O108">
            <v>0.8</v>
          </cell>
          <cell r="R108">
            <v>1319</v>
          </cell>
          <cell r="S108">
            <v>0</v>
          </cell>
          <cell r="T108">
            <v>344.914285714286</v>
          </cell>
          <cell r="U108">
            <v>13</v>
          </cell>
          <cell r="V108">
            <v>35</v>
          </cell>
          <cell r="W108">
            <v>0.44800000000000001</v>
          </cell>
          <cell r="X108">
            <v>1</v>
          </cell>
          <cell r="Y108">
            <v>38</v>
          </cell>
          <cell r="Z108" t="str">
            <v>火球加农炮32</v>
          </cell>
          <cell r="AI108">
            <v>1383</v>
          </cell>
          <cell r="AJ108">
            <v>0</v>
          </cell>
          <cell r="AK108">
            <v>380</v>
          </cell>
          <cell r="AL108">
            <v>14</v>
          </cell>
          <cell r="AM108">
            <v>38</v>
          </cell>
          <cell r="AN108">
            <v>2230</v>
          </cell>
        </row>
        <row r="109">
          <cell r="A109">
            <v>1482908</v>
          </cell>
          <cell r="B109" t="str">
            <v>火球加农炮</v>
          </cell>
          <cell r="C109">
            <v>8</v>
          </cell>
          <cell r="D109" t="str">
            <v>法师</v>
          </cell>
          <cell r="E109" t="str">
            <v>单体火法术伤害，攻速低</v>
          </cell>
          <cell r="F109">
            <v>34</v>
          </cell>
          <cell r="G109">
            <v>2</v>
          </cell>
          <cell r="H109" t="str">
            <v>低</v>
          </cell>
          <cell r="I109">
            <v>1445.36</v>
          </cell>
          <cell r="J109">
            <v>0</v>
          </cell>
          <cell r="K109">
            <v>283.2</v>
          </cell>
          <cell r="L109">
            <v>14.64</v>
          </cell>
          <cell r="M109">
            <v>39.04</v>
          </cell>
          <cell r="N109">
            <v>0.64</v>
          </cell>
          <cell r="O109">
            <v>0.8</v>
          </cell>
          <cell r="R109">
            <v>1445</v>
          </cell>
          <cell r="S109">
            <v>0</v>
          </cell>
          <cell r="T109">
            <v>387.84</v>
          </cell>
          <cell r="U109">
            <v>15</v>
          </cell>
          <cell r="V109">
            <v>39</v>
          </cell>
          <cell r="W109">
            <v>0.44800000000000001</v>
          </cell>
          <cell r="X109">
            <v>1</v>
          </cell>
          <cell r="Y109">
            <v>38</v>
          </cell>
          <cell r="Z109" t="str">
            <v>火球加农炮34</v>
          </cell>
          <cell r="AI109">
            <v>1538</v>
          </cell>
          <cell r="AJ109">
            <v>0</v>
          </cell>
          <cell r="AK109">
            <v>422</v>
          </cell>
          <cell r="AL109">
            <v>16</v>
          </cell>
          <cell r="AM109">
            <v>42</v>
          </cell>
          <cell r="AN109">
            <v>2230</v>
          </cell>
        </row>
        <row r="110">
          <cell r="A110">
            <v>1482909</v>
          </cell>
          <cell r="B110" t="str">
            <v>火球加农炮</v>
          </cell>
          <cell r="C110">
            <v>9</v>
          </cell>
          <cell r="D110" t="str">
            <v>法师</v>
          </cell>
          <cell r="E110" t="str">
            <v>单体火法术伤害，攻速低</v>
          </cell>
          <cell r="F110">
            <v>36</v>
          </cell>
          <cell r="G110">
            <v>2</v>
          </cell>
          <cell r="H110" t="str">
            <v>低</v>
          </cell>
          <cell r="I110">
            <v>1629.6</v>
          </cell>
          <cell r="J110">
            <v>0</v>
          </cell>
          <cell r="K110">
            <v>324.8</v>
          </cell>
          <cell r="L110">
            <v>16.559999999999999</v>
          </cell>
          <cell r="M110">
            <v>44.16</v>
          </cell>
          <cell r="N110">
            <v>0.64</v>
          </cell>
          <cell r="O110">
            <v>0.8</v>
          </cell>
          <cell r="R110">
            <v>1630</v>
          </cell>
          <cell r="S110">
            <v>0</v>
          </cell>
          <cell r="T110">
            <v>445.07428571428602</v>
          </cell>
          <cell r="U110">
            <v>17</v>
          </cell>
          <cell r="V110">
            <v>44</v>
          </cell>
          <cell r="W110">
            <v>0.44800000000000001</v>
          </cell>
          <cell r="X110">
            <v>1</v>
          </cell>
          <cell r="Y110">
            <v>38</v>
          </cell>
          <cell r="Z110" t="str">
            <v>火球加农炮36</v>
          </cell>
          <cell r="AI110">
            <v>1702</v>
          </cell>
          <cell r="AJ110">
            <v>0</v>
          </cell>
          <cell r="AK110">
            <v>467</v>
          </cell>
          <cell r="AL110">
            <v>17</v>
          </cell>
          <cell r="AM110">
            <v>46</v>
          </cell>
          <cell r="AN110">
            <v>2230</v>
          </cell>
        </row>
        <row r="111">
          <cell r="A111">
            <v>1482910</v>
          </cell>
          <cell r="B111" t="str">
            <v>火球加农炮</v>
          </cell>
          <cell r="C111">
            <v>10</v>
          </cell>
          <cell r="D111" t="str">
            <v>法师</v>
          </cell>
          <cell r="E111" t="str">
            <v>单体火法术伤害，攻速低</v>
          </cell>
          <cell r="F111">
            <v>38</v>
          </cell>
          <cell r="G111">
            <v>2</v>
          </cell>
          <cell r="H111" t="str">
            <v>低</v>
          </cell>
          <cell r="I111">
            <v>1872.64</v>
          </cell>
          <cell r="J111">
            <v>0</v>
          </cell>
          <cell r="K111">
            <v>375.2</v>
          </cell>
          <cell r="L111">
            <v>19.2</v>
          </cell>
          <cell r="M111">
            <v>51.2</v>
          </cell>
          <cell r="N111">
            <v>0.64</v>
          </cell>
          <cell r="O111">
            <v>0.8</v>
          </cell>
          <cell r="R111">
            <v>1873</v>
          </cell>
          <cell r="S111">
            <v>0</v>
          </cell>
          <cell r="T111">
            <v>514.05714285714305</v>
          </cell>
          <cell r="U111">
            <v>19</v>
          </cell>
          <cell r="V111">
            <v>51</v>
          </cell>
          <cell r="W111">
            <v>0.44800000000000001</v>
          </cell>
          <cell r="X111">
            <v>1</v>
          </cell>
          <cell r="Y111">
            <v>38</v>
          </cell>
          <cell r="Z111" t="str">
            <v>火球加农炮38</v>
          </cell>
          <cell r="AI111">
            <v>1873</v>
          </cell>
          <cell r="AJ111">
            <v>0</v>
          </cell>
          <cell r="AK111">
            <v>514</v>
          </cell>
          <cell r="AL111">
            <v>19</v>
          </cell>
          <cell r="AM111">
            <v>51</v>
          </cell>
          <cell r="AN111">
            <v>2230</v>
          </cell>
        </row>
        <row r="112">
          <cell r="A112">
            <v>1483001</v>
          </cell>
          <cell r="B112" t="str">
            <v>炸弹制造机</v>
          </cell>
          <cell r="C112">
            <v>1</v>
          </cell>
          <cell r="D112" t="str">
            <v>战士</v>
          </cell>
          <cell r="E112" t="str">
            <v>召唤炸弹，召唤频率低</v>
          </cell>
          <cell r="F112">
            <v>41</v>
          </cell>
          <cell r="G112">
            <v>3</v>
          </cell>
          <cell r="H112" t="str">
            <v>低</v>
          </cell>
          <cell r="I112">
            <v>2727.48</v>
          </cell>
          <cell r="J112">
            <v>408.24</v>
          </cell>
          <cell r="K112">
            <v>0</v>
          </cell>
          <cell r="L112">
            <v>62.08</v>
          </cell>
          <cell r="M112">
            <v>46.56</v>
          </cell>
          <cell r="N112">
            <v>0.48</v>
          </cell>
          <cell r="O112">
            <v>0.8</v>
          </cell>
          <cell r="R112">
            <v>2727</v>
          </cell>
          <cell r="S112">
            <v>556.594285714286</v>
          </cell>
          <cell r="T112">
            <v>0</v>
          </cell>
          <cell r="U112">
            <v>62</v>
          </cell>
          <cell r="V112">
            <v>47</v>
          </cell>
          <cell r="W112">
            <v>0.33600000000000002</v>
          </cell>
          <cell r="X112">
            <v>1</v>
          </cell>
          <cell r="Y112">
            <v>60</v>
          </cell>
          <cell r="Z112" t="str">
            <v>炸弹制造机41</v>
          </cell>
          <cell r="AI112">
            <v>2579</v>
          </cell>
          <cell r="AJ112">
            <v>554</v>
          </cell>
          <cell r="AK112">
            <v>0</v>
          </cell>
          <cell r="AL112">
            <v>62</v>
          </cell>
          <cell r="AM112">
            <v>46</v>
          </cell>
          <cell r="AN112">
            <v>2980</v>
          </cell>
        </row>
        <row r="113">
          <cell r="A113">
            <v>1483002</v>
          </cell>
          <cell r="B113" t="str">
            <v>炸弹制造机</v>
          </cell>
          <cell r="C113">
            <v>2</v>
          </cell>
          <cell r="D113" t="str">
            <v>战士</v>
          </cell>
          <cell r="E113" t="str">
            <v>召唤炸弹，召唤频率低</v>
          </cell>
          <cell r="F113">
            <v>42</v>
          </cell>
          <cell r="G113">
            <v>3</v>
          </cell>
          <cell r="H113" t="str">
            <v>低</v>
          </cell>
          <cell r="I113">
            <v>2886.6</v>
          </cell>
          <cell r="J113">
            <v>434.16</v>
          </cell>
          <cell r="K113">
            <v>0</v>
          </cell>
          <cell r="L113">
            <v>65.92</v>
          </cell>
          <cell r="M113">
            <v>49.44</v>
          </cell>
          <cell r="N113">
            <v>0.48</v>
          </cell>
          <cell r="O113">
            <v>0.8</v>
          </cell>
          <cell r="R113">
            <v>2887</v>
          </cell>
          <cell r="S113">
            <v>591.97714285714301</v>
          </cell>
          <cell r="T113">
            <v>0</v>
          </cell>
          <cell r="U113">
            <v>66</v>
          </cell>
          <cell r="V113">
            <v>49</v>
          </cell>
          <cell r="W113">
            <v>0.33600000000000002</v>
          </cell>
          <cell r="X113">
            <v>1</v>
          </cell>
          <cell r="Y113">
            <v>60</v>
          </cell>
          <cell r="Z113" t="str">
            <v>炸弹制造机42</v>
          </cell>
          <cell r="AI113">
            <v>2912</v>
          </cell>
          <cell r="AJ113">
            <v>626</v>
          </cell>
          <cell r="AK113">
            <v>0</v>
          </cell>
          <cell r="AL113">
            <v>70</v>
          </cell>
          <cell r="AM113">
            <v>52</v>
          </cell>
          <cell r="AN113">
            <v>2980</v>
          </cell>
        </row>
        <row r="114">
          <cell r="A114">
            <v>1483003</v>
          </cell>
          <cell r="B114" t="str">
            <v>炸弹制造机</v>
          </cell>
          <cell r="C114">
            <v>3</v>
          </cell>
          <cell r="D114" t="str">
            <v>战士</v>
          </cell>
          <cell r="E114" t="str">
            <v>召唤炸弹，召唤频率低</v>
          </cell>
          <cell r="F114">
            <v>43</v>
          </cell>
          <cell r="G114">
            <v>3</v>
          </cell>
          <cell r="H114" t="str">
            <v>低</v>
          </cell>
          <cell r="I114">
            <v>3045.72</v>
          </cell>
          <cell r="J114">
            <v>459.36</v>
          </cell>
          <cell r="K114">
            <v>0</v>
          </cell>
          <cell r="L114">
            <v>69.760000000000005</v>
          </cell>
          <cell r="M114">
            <v>52.32</v>
          </cell>
          <cell r="N114">
            <v>0.48</v>
          </cell>
          <cell r="O114">
            <v>0.8</v>
          </cell>
          <cell r="R114">
            <v>3046</v>
          </cell>
          <cell r="S114">
            <v>626.331428571429</v>
          </cell>
          <cell r="T114">
            <v>0</v>
          </cell>
          <cell r="U114">
            <v>70</v>
          </cell>
          <cell r="V114">
            <v>52</v>
          </cell>
          <cell r="W114">
            <v>0.33600000000000002</v>
          </cell>
          <cell r="X114">
            <v>1</v>
          </cell>
          <cell r="Y114">
            <v>60</v>
          </cell>
          <cell r="Z114" t="str">
            <v>炸弹制造机43</v>
          </cell>
          <cell r="AI114">
            <v>3250</v>
          </cell>
          <cell r="AJ114">
            <v>699</v>
          </cell>
          <cell r="AK114">
            <v>0</v>
          </cell>
          <cell r="AL114">
            <v>78</v>
          </cell>
          <cell r="AM114">
            <v>59</v>
          </cell>
          <cell r="AN114">
            <v>2980</v>
          </cell>
        </row>
        <row r="115">
          <cell r="A115">
            <v>1483004</v>
          </cell>
          <cell r="B115" t="str">
            <v>炸弹制造机</v>
          </cell>
          <cell r="C115">
            <v>4</v>
          </cell>
          <cell r="D115" t="str">
            <v>战士</v>
          </cell>
          <cell r="E115" t="str">
            <v>召唤炸弹，召唤频率低</v>
          </cell>
          <cell r="F115">
            <v>44</v>
          </cell>
          <cell r="G115">
            <v>3</v>
          </cell>
          <cell r="H115" t="str">
            <v>低</v>
          </cell>
          <cell r="I115">
            <v>3204.16</v>
          </cell>
          <cell r="J115">
            <v>485.28</v>
          </cell>
          <cell r="K115">
            <v>0</v>
          </cell>
          <cell r="L115">
            <v>73.599999999999994</v>
          </cell>
          <cell r="M115">
            <v>55.2</v>
          </cell>
          <cell r="N115">
            <v>0.48</v>
          </cell>
          <cell r="O115">
            <v>0.8</v>
          </cell>
          <cell r="R115">
            <v>3204</v>
          </cell>
          <cell r="S115">
            <v>661.71428571428601</v>
          </cell>
          <cell r="T115">
            <v>0</v>
          </cell>
          <cell r="U115">
            <v>74</v>
          </cell>
          <cell r="V115">
            <v>55</v>
          </cell>
          <cell r="W115">
            <v>0.33600000000000002</v>
          </cell>
          <cell r="X115">
            <v>1</v>
          </cell>
          <cell r="Y115">
            <v>60</v>
          </cell>
          <cell r="Z115" t="str">
            <v>炸弹制造机44</v>
          </cell>
          <cell r="AI115">
            <v>3593</v>
          </cell>
          <cell r="AJ115">
            <v>772</v>
          </cell>
          <cell r="AK115">
            <v>0</v>
          </cell>
          <cell r="AL115">
            <v>86</v>
          </cell>
          <cell r="AM115">
            <v>65</v>
          </cell>
          <cell r="AN115">
            <v>2980</v>
          </cell>
        </row>
        <row r="116">
          <cell r="A116">
            <v>1483005</v>
          </cell>
          <cell r="B116" t="str">
            <v>炸弹制造机</v>
          </cell>
          <cell r="C116">
            <v>5</v>
          </cell>
          <cell r="D116" t="str">
            <v>战士</v>
          </cell>
          <cell r="E116" t="str">
            <v>召唤炸弹，召唤频率低</v>
          </cell>
          <cell r="F116">
            <v>45</v>
          </cell>
          <cell r="G116">
            <v>3</v>
          </cell>
          <cell r="H116" t="str">
            <v>低</v>
          </cell>
          <cell r="I116">
            <v>3363.28</v>
          </cell>
          <cell r="J116">
            <v>510.48</v>
          </cell>
          <cell r="K116">
            <v>0</v>
          </cell>
          <cell r="L116">
            <v>77.44</v>
          </cell>
          <cell r="M116">
            <v>58.08</v>
          </cell>
          <cell r="N116">
            <v>0.48</v>
          </cell>
          <cell r="O116">
            <v>0.8</v>
          </cell>
          <cell r="R116">
            <v>3363</v>
          </cell>
          <cell r="S116">
            <v>696.06857142857098</v>
          </cell>
          <cell r="T116">
            <v>0</v>
          </cell>
          <cell r="U116">
            <v>77</v>
          </cell>
          <cell r="V116">
            <v>58</v>
          </cell>
          <cell r="W116">
            <v>0.33600000000000002</v>
          </cell>
          <cell r="X116">
            <v>1</v>
          </cell>
          <cell r="Y116">
            <v>60</v>
          </cell>
          <cell r="Z116" t="str">
            <v>炸弹制造机45</v>
          </cell>
          <cell r="AI116">
            <v>3940</v>
          </cell>
          <cell r="AJ116">
            <v>847</v>
          </cell>
          <cell r="AK116">
            <v>0</v>
          </cell>
          <cell r="AL116">
            <v>95</v>
          </cell>
          <cell r="AM116">
            <v>71</v>
          </cell>
          <cell r="AN116">
            <v>2980</v>
          </cell>
        </row>
        <row r="117">
          <cell r="A117">
            <v>1483006</v>
          </cell>
          <cell r="B117" t="str">
            <v>炸弹制造机</v>
          </cell>
          <cell r="C117">
            <v>6</v>
          </cell>
          <cell r="D117" t="str">
            <v>战士</v>
          </cell>
          <cell r="E117" t="str">
            <v>召唤炸弹，召唤频率低</v>
          </cell>
          <cell r="F117">
            <v>47</v>
          </cell>
          <cell r="G117">
            <v>3</v>
          </cell>
          <cell r="H117" t="str">
            <v>低</v>
          </cell>
          <cell r="I117">
            <v>3900.48</v>
          </cell>
          <cell r="J117">
            <v>600.48</v>
          </cell>
          <cell r="K117">
            <v>0</v>
          </cell>
          <cell r="L117">
            <v>91.52</v>
          </cell>
          <cell r="M117">
            <v>68.64</v>
          </cell>
          <cell r="N117">
            <v>0.48</v>
          </cell>
          <cell r="O117">
            <v>0.8</v>
          </cell>
          <cell r="R117">
            <v>3900</v>
          </cell>
          <cell r="S117">
            <v>818.60571428571404</v>
          </cell>
          <cell r="T117">
            <v>0</v>
          </cell>
          <cell r="U117">
            <v>92</v>
          </cell>
          <cell r="V117">
            <v>69</v>
          </cell>
          <cell r="W117">
            <v>0.33600000000000002</v>
          </cell>
          <cell r="X117">
            <v>1</v>
          </cell>
          <cell r="Y117">
            <v>60</v>
          </cell>
          <cell r="Z117" t="str">
            <v>炸弹制造机47</v>
          </cell>
          <cell r="AI117">
            <v>4291</v>
          </cell>
          <cell r="AJ117">
            <v>922</v>
          </cell>
          <cell r="AK117">
            <v>0</v>
          </cell>
          <cell r="AL117">
            <v>103</v>
          </cell>
          <cell r="AM117">
            <v>77</v>
          </cell>
          <cell r="AN117">
            <v>2980</v>
          </cell>
        </row>
        <row r="118">
          <cell r="A118">
            <v>1483007</v>
          </cell>
          <cell r="B118" t="str">
            <v>炸弹制造机</v>
          </cell>
          <cell r="C118">
            <v>7</v>
          </cell>
          <cell r="D118" t="str">
            <v>战士</v>
          </cell>
          <cell r="E118" t="str">
            <v>召唤炸弹，召唤频率低</v>
          </cell>
          <cell r="F118">
            <v>49</v>
          </cell>
          <cell r="G118">
            <v>3</v>
          </cell>
          <cell r="H118" t="str">
            <v>低</v>
          </cell>
          <cell r="I118">
            <v>4437</v>
          </cell>
          <cell r="J118">
            <v>690.48</v>
          </cell>
          <cell r="K118">
            <v>0</v>
          </cell>
          <cell r="L118">
            <v>104.96</v>
          </cell>
          <cell r="M118">
            <v>78.72</v>
          </cell>
          <cell r="N118">
            <v>0.48</v>
          </cell>
          <cell r="O118">
            <v>0.8</v>
          </cell>
          <cell r="R118">
            <v>4437</v>
          </cell>
          <cell r="S118">
            <v>941.41714285714295</v>
          </cell>
          <cell r="T118">
            <v>0</v>
          </cell>
          <cell r="U118">
            <v>105</v>
          </cell>
          <cell r="V118">
            <v>79</v>
          </cell>
          <cell r="W118">
            <v>0.33600000000000002</v>
          </cell>
          <cell r="X118">
            <v>1</v>
          </cell>
          <cell r="Y118">
            <v>60</v>
          </cell>
          <cell r="Z118" t="str">
            <v>炸弹制造机49</v>
          </cell>
          <cell r="AI118">
            <v>4647</v>
          </cell>
          <cell r="AJ118">
            <v>999</v>
          </cell>
          <cell r="AK118">
            <v>0</v>
          </cell>
          <cell r="AL118">
            <v>112</v>
          </cell>
          <cell r="AM118">
            <v>84</v>
          </cell>
          <cell r="AN118">
            <v>2980</v>
          </cell>
        </row>
        <row r="119">
          <cell r="A119">
            <v>1483008</v>
          </cell>
          <cell r="B119" t="str">
            <v>炸弹制造机</v>
          </cell>
          <cell r="C119">
            <v>8</v>
          </cell>
          <cell r="D119" t="str">
            <v>战士</v>
          </cell>
          <cell r="E119" t="str">
            <v>召唤炸弹，召唤频率低</v>
          </cell>
          <cell r="F119">
            <v>51</v>
          </cell>
          <cell r="G119">
            <v>3</v>
          </cell>
          <cell r="H119" t="str">
            <v>低</v>
          </cell>
          <cell r="I119">
            <v>4956.5200000000004</v>
          </cell>
          <cell r="J119">
            <v>774.72</v>
          </cell>
          <cell r="K119">
            <v>0</v>
          </cell>
          <cell r="L119">
            <v>117.76</v>
          </cell>
          <cell r="M119">
            <v>88.32</v>
          </cell>
          <cell r="N119">
            <v>0.48</v>
          </cell>
          <cell r="O119">
            <v>0.8</v>
          </cell>
          <cell r="R119">
            <v>4957</v>
          </cell>
          <cell r="S119">
            <v>1056.27428571429</v>
          </cell>
          <cell r="T119">
            <v>0</v>
          </cell>
          <cell r="U119">
            <v>118</v>
          </cell>
          <cell r="V119">
            <v>88</v>
          </cell>
          <cell r="W119">
            <v>0.33600000000000002</v>
          </cell>
          <cell r="X119">
            <v>1</v>
          </cell>
          <cell r="Y119">
            <v>60</v>
          </cell>
          <cell r="Z119" t="str">
            <v>炸弹制造机51</v>
          </cell>
          <cell r="AI119">
            <v>5008</v>
          </cell>
          <cell r="AJ119">
            <v>1076</v>
          </cell>
          <cell r="AK119">
            <v>0</v>
          </cell>
          <cell r="AL119">
            <v>120</v>
          </cell>
          <cell r="AM119">
            <v>90</v>
          </cell>
          <cell r="AN119">
            <v>2980</v>
          </cell>
        </row>
        <row r="120">
          <cell r="A120">
            <v>1483009</v>
          </cell>
          <cell r="B120" t="str">
            <v>炸弹制造机</v>
          </cell>
          <cell r="C120">
            <v>9</v>
          </cell>
          <cell r="D120" t="str">
            <v>战士</v>
          </cell>
          <cell r="E120" t="str">
            <v>召唤炸弹，召唤频率低</v>
          </cell>
          <cell r="F120">
            <v>52</v>
          </cell>
          <cell r="G120">
            <v>3</v>
          </cell>
          <cell r="H120" t="str">
            <v>低</v>
          </cell>
          <cell r="I120">
            <v>5207.4399999999996</v>
          </cell>
          <cell r="J120">
            <v>814.32</v>
          </cell>
          <cell r="K120">
            <v>0</v>
          </cell>
          <cell r="L120">
            <v>124.16</v>
          </cell>
          <cell r="M120">
            <v>93.12</v>
          </cell>
          <cell r="N120">
            <v>0.48</v>
          </cell>
          <cell r="O120">
            <v>0.8</v>
          </cell>
          <cell r="R120">
            <v>5207</v>
          </cell>
          <cell r="S120">
            <v>1110.1028571428601</v>
          </cell>
          <cell r="T120">
            <v>0</v>
          </cell>
          <cell r="U120">
            <v>124</v>
          </cell>
          <cell r="V120">
            <v>93</v>
          </cell>
          <cell r="W120">
            <v>0.33600000000000002</v>
          </cell>
          <cell r="X120">
            <v>1</v>
          </cell>
          <cell r="Y120">
            <v>60</v>
          </cell>
          <cell r="Z120" t="str">
            <v>炸弹制造机52</v>
          </cell>
          <cell r="AI120">
            <v>5373</v>
          </cell>
          <cell r="AJ120">
            <v>1155</v>
          </cell>
          <cell r="AK120">
            <v>0</v>
          </cell>
          <cell r="AL120">
            <v>129</v>
          </cell>
          <cell r="AM120">
            <v>97</v>
          </cell>
          <cell r="AN120">
            <v>2980</v>
          </cell>
        </row>
        <row r="121">
          <cell r="A121">
            <v>1483010</v>
          </cell>
          <cell r="B121" t="str">
            <v>炸弹制造机</v>
          </cell>
          <cell r="C121">
            <v>10</v>
          </cell>
          <cell r="D121" t="str">
            <v>战士</v>
          </cell>
          <cell r="E121" t="str">
            <v>召唤炸弹，召唤频率低</v>
          </cell>
          <cell r="F121">
            <v>53</v>
          </cell>
          <cell r="G121">
            <v>3</v>
          </cell>
          <cell r="H121" t="str">
            <v>低</v>
          </cell>
          <cell r="I121">
            <v>5458.36</v>
          </cell>
          <cell r="J121">
            <v>853.92</v>
          </cell>
          <cell r="K121">
            <v>0</v>
          </cell>
          <cell r="L121">
            <v>129.91999999999999</v>
          </cell>
          <cell r="M121">
            <v>97.44</v>
          </cell>
          <cell r="N121">
            <v>0.48</v>
          </cell>
          <cell r="O121">
            <v>0.8</v>
          </cell>
          <cell r="R121">
            <v>5458</v>
          </cell>
          <cell r="S121">
            <v>1164.20571428571</v>
          </cell>
          <cell r="T121">
            <v>0</v>
          </cell>
          <cell r="U121">
            <v>130</v>
          </cell>
          <cell r="V121">
            <v>97</v>
          </cell>
          <cell r="W121">
            <v>0.33600000000000002</v>
          </cell>
          <cell r="X121">
            <v>1</v>
          </cell>
          <cell r="Y121">
            <v>60</v>
          </cell>
          <cell r="Z121" t="str">
            <v>炸弹制造机53</v>
          </cell>
          <cell r="AI121">
            <v>5743</v>
          </cell>
          <cell r="AJ121">
            <v>1234</v>
          </cell>
          <cell r="AK121">
            <v>0</v>
          </cell>
          <cell r="AL121">
            <v>138</v>
          </cell>
          <cell r="AM121">
            <v>103</v>
          </cell>
          <cell r="AN121">
            <v>2980</v>
          </cell>
        </row>
        <row r="122">
          <cell r="A122">
            <v>1483011</v>
          </cell>
          <cell r="B122" t="str">
            <v>炸弹制造机</v>
          </cell>
          <cell r="C122">
            <v>11</v>
          </cell>
          <cell r="D122" t="str">
            <v>战士</v>
          </cell>
          <cell r="E122" t="str">
            <v>召唤炸弹，召唤频率低</v>
          </cell>
          <cell r="F122">
            <v>54</v>
          </cell>
          <cell r="G122">
            <v>3</v>
          </cell>
          <cell r="H122" t="str">
            <v>低</v>
          </cell>
          <cell r="I122">
            <v>5709.28</v>
          </cell>
          <cell r="J122">
            <v>893.52</v>
          </cell>
          <cell r="K122">
            <v>0</v>
          </cell>
          <cell r="L122">
            <v>136.32</v>
          </cell>
          <cell r="M122">
            <v>102.24</v>
          </cell>
          <cell r="N122">
            <v>0.48</v>
          </cell>
          <cell r="O122">
            <v>0.8</v>
          </cell>
          <cell r="R122">
            <v>5709</v>
          </cell>
          <cell r="S122">
            <v>1218.03428571429</v>
          </cell>
          <cell r="T122">
            <v>0</v>
          </cell>
          <cell r="U122">
            <v>136</v>
          </cell>
          <cell r="V122">
            <v>102</v>
          </cell>
          <cell r="W122">
            <v>0.33600000000000002</v>
          </cell>
          <cell r="X122">
            <v>1</v>
          </cell>
          <cell r="Y122">
            <v>60</v>
          </cell>
          <cell r="Z122" t="str">
            <v>炸弹制造机54</v>
          </cell>
          <cell r="AI122">
            <v>6117</v>
          </cell>
          <cell r="AJ122">
            <v>1315</v>
          </cell>
          <cell r="AK122">
            <v>0</v>
          </cell>
          <cell r="AL122">
            <v>147</v>
          </cell>
          <cell r="AM122">
            <v>110</v>
          </cell>
          <cell r="AN122">
            <v>2980</v>
          </cell>
        </row>
        <row r="123">
          <cell r="A123">
            <v>1483012</v>
          </cell>
          <cell r="B123" t="str">
            <v>炸弹制造机</v>
          </cell>
          <cell r="C123">
            <v>12</v>
          </cell>
          <cell r="D123" t="str">
            <v>战士</v>
          </cell>
          <cell r="E123" t="str">
            <v>召唤炸弹，召唤频率低</v>
          </cell>
          <cell r="F123">
            <v>55</v>
          </cell>
          <cell r="G123">
            <v>3</v>
          </cell>
          <cell r="H123" t="str">
            <v>低</v>
          </cell>
          <cell r="I123">
            <v>5960.88</v>
          </cell>
          <cell r="J123">
            <v>933.12</v>
          </cell>
          <cell r="K123">
            <v>0</v>
          </cell>
          <cell r="L123">
            <v>142.08000000000001</v>
          </cell>
          <cell r="M123">
            <v>106.56</v>
          </cell>
          <cell r="N123">
            <v>0.48</v>
          </cell>
          <cell r="O123">
            <v>0.8</v>
          </cell>
          <cell r="R123">
            <v>5961</v>
          </cell>
          <cell r="S123">
            <v>1272.1371428571399</v>
          </cell>
          <cell r="T123">
            <v>0</v>
          </cell>
          <cell r="U123">
            <v>142</v>
          </cell>
          <cell r="V123">
            <v>107</v>
          </cell>
          <cell r="W123">
            <v>0.33600000000000002</v>
          </cell>
          <cell r="X123">
            <v>1</v>
          </cell>
          <cell r="Y123">
            <v>60</v>
          </cell>
          <cell r="Z123" t="str">
            <v>炸弹制造机55</v>
          </cell>
          <cell r="AI123">
            <v>6496</v>
          </cell>
          <cell r="AJ123">
            <v>1396</v>
          </cell>
          <cell r="AK123">
            <v>0</v>
          </cell>
          <cell r="AL123">
            <v>156</v>
          </cell>
          <cell r="AM123">
            <v>117</v>
          </cell>
          <cell r="AN123">
            <v>2980</v>
          </cell>
        </row>
        <row r="124">
          <cell r="A124">
            <v>1483013</v>
          </cell>
          <cell r="B124" t="str">
            <v>炸弹制造机</v>
          </cell>
          <cell r="C124">
            <v>13</v>
          </cell>
          <cell r="D124" t="str">
            <v>战士</v>
          </cell>
          <cell r="E124" t="str">
            <v>召唤炸弹，召唤频率低</v>
          </cell>
          <cell r="F124">
            <v>57</v>
          </cell>
          <cell r="G124">
            <v>3</v>
          </cell>
          <cell r="H124" t="str">
            <v>低</v>
          </cell>
          <cell r="I124">
            <v>6640.2</v>
          </cell>
          <cell r="J124">
            <v>1042.56</v>
          </cell>
          <cell r="K124">
            <v>0</v>
          </cell>
          <cell r="L124">
            <v>158.72</v>
          </cell>
          <cell r="M124">
            <v>119.04</v>
          </cell>
          <cell r="N124">
            <v>0.48</v>
          </cell>
          <cell r="O124">
            <v>0.8</v>
          </cell>
          <cell r="R124">
            <v>6640</v>
          </cell>
          <cell r="S124">
            <v>1421.34857142857</v>
          </cell>
          <cell r="T124">
            <v>0</v>
          </cell>
          <cell r="U124">
            <v>159</v>
          </cell>
          <cell r="V124">
            <v>119</v>
          </cell>
          <cell r="W124">
            <v>0.33600000000000002</v>
          </cell>
          <cell r="X124">
            <v>1</v>
          </cell>
          <cell r="Y124">
            <v>60</v>
          </cell>
          <cell r="Z124" t="str">
            <v>炸弹制造机57</v>
          </cell>
          <cell r="AI124">
            <v>6879</v>
          </cell>
          <cell r="AJ124">
            <v>1478</v>
          </cell>
          <cell r="AK124">
            <v>0</v>
          </cell>
          <cell r="AL124">
            <v>165</v>
          </cell>
          <cell r="AM124">
            <v>124</v>
          </cell>
          <cell r="AN124">
            <v>2980</v>
          </cell>
        </row>
        <row r="125">
          <cell r="A125">
            <v>1483014</v>
          </cell>
          <cell r="B125" t="str">
            <v>炸弹制造机</v>
          </cell>
          <cell r="C125">
            <v>14</v>
          </cell>
          <cell r="D125" t="str">
            <v>战士</v>
          </cell>
          <cell r="E125" t="str">
            <v>召唤炸弹，召唤频率低</v>
          </cell>
          <cell r="F125">
            <v>59</v>
          </cell>
          <cell r="G125">
            <v>3</v>
          </cell>
          <cell r="H125" t="str">
            <v>低</v>
          </cell>
          <cell r="I125">
            <v>7319.52</v>
          </cell>
          <cell r="J125">
            <v>1152.72</v>
          </cell>
          <cell r="K125">
            <v>0</v>
          </cell>
          <cell r="L125">
            <v>175.36</v>
          </cell>
          <cell r="M125">
            <v>131.52000000000001</v>
          </cell>
          <cell r="N125">
            <v>0.48</v>
          </cell>
          <cell r="O125">
            <v>0.8</v>
          </cell>
          <cell r="R125">
            <v>7320</v>
          </cell>
          <cell r="S125">
            <v>1571.58857142857</v>
          </cell>
          <cell r="T125">
            <v>0</v>
          </cell>
          <cell r="U125">
            <v>175</v>
          </cell>
          <cell r="V125">
            <v>132</v>
          </cell>
          <cell r="W125">
            <v>0.33600000000000002</v>
          </cell>
          <cell r="X125">
            <v>1</v>
          </cell>
          <cell r="Y125">
            <v>60</v>
          </cell>
          <cell r="Z125" t="str">
            <v>炸弹制造机59</v>
          </cell>
          <cell r="AI125">
            <v>7267</v>
          </cell>
          <cell r="AJ125">
            <v>1562</v>
          </cell>
          <cell r="AK125">
            <v>0</v>
          </cell>
          <cell r="AL125">
            <v>175</v>
          </cell>
          <cell r="AM125">
            <v>131</v>
          </cell>
          <cell r="AN125">
            <v>2980</v>
          </cell>
        </row>
        <row r="126">
          <cell r="A126">
            <v>1483015</v>
          </cell>
          <cell r="B126" t="str">
            <v>炸弹制造机</v>
          </cell>
          <cell r="C126">
            <v>15</v>
          </cell>
          <cell r="D126" t="str">
            <v>战士</v>
          </cell>
          <cell r="E126" t="str">
            <v>召唤炸弹，召唤频率低</v>
          </cell>
          <cell r="F126">
            <v>60</v>
          </cell>
          <cell r="G126">
            <v>3</v>
          </cell>
          <cell r="H126" t="str">
            <v>低</v>
          </cell>
          <cell r="I126">
            <v>7659.52</v>
          </cell>
          <cell r="J126">
            <v>1207.44</v>
          </cell>
          <cell r="K126">
            <v>0</v>
          </cell>
          <cell r="L126">
            <v>183.68</v>
          </cell>
          <cell r="M126">
            <v>137.76</v>
          </cell>
          <cell r="N126">
            <v>0.48</v>
          </cell>
          <cell r="O126">
            <v>0.8</v>
          </cell>
          <cell r="R126">
            <v>7660</v>
          </cell>
          <cell r="S126">
            <v>1646.1942857142899</v>
          </cell>
          <cell r="T126">
            <v>0</v>
          </cell>
          <cell r="U126">
            <v>184</v>
          </cell>
          <cell r="V126">
            <v>138</v>
          </cell>
          <cell r="W126">
            <v>0.33600000000000002</v>
          </cell>
          <cell r="X126">
            <v>1</v>
          </cell>
          <cell r="Y126">
            <v>60</v>
          </cell>
          <cell r="Z126" t="str">
            <v>炸弹制造机60</v>
          </cell>
          <cell r="AI126">
            <v>7660</v>
          </cell>
          <cell r="AJ126">
            <v>1646</v>
          </cell>
          <cell r="AK126">
            <v>0</v>
          </cell>
          <cell r="AL126">
            <v>184</v>
          </cell>
          <cell r="AM126">
            <v>138</v>
          </cell>
          <cell r="AN126">
            <v>2980</v>
          </cell>
        </row>
        <row r="127">
          <cell r="A127">
            <v>1483101</v>
          </cell>
          <cell r="B127" t="str">
            <v>暗影图腾</v>
          </cell>
          <cell r="C127">
            <v>1</v>
          </cell>
          <cell r="D127" t="str">
            <v>法师</v>
          </cell>
          <cell r="E127" t="str">
            <v>暗属性单体伤害，攻速中</v>
          </cell>
          <cell r="F127">
            <v>41</v>
          </cell>
          <cell r="G127">
            <v>3</v>
          </cell>
          <cell r="H127" t="str">
            <v>中</v>
          </cell>
          <cell r="I127">
            <v>2246.16</v>
          </cell>
          <cell r="J127">
            <v>0</v>
          </cell>
          <cell r="K127">
            <v>453.6</v>
          </cell>
          <cell r="L127">
            <v>23.28</v>
          </cell>
          <cell r="M127">
            <v>62.08</v>
          </cell>
          <cell r="N127">
            <v>0.64</v>
          </cell>
          <cell r="O127">
            <v>0.8</v>
          </cell>
          <cell r="R127">
            <v>2246</v>
          </cell>
          <cell r="S127">
            <v>0</v>
          </cell>
          <cell r="T127">
            <v>453.6</v>
          </cell>
          <cell r="U127">
            <v>23</v>
          </cell>
          <cell r="V127">
            <v>62</v>
          </cell>
          <cell r="W127">
            <v>0.64</v>
          </cell>
          <cell r="X127">
            <v>1</v>
          </cell>
          <cell r="Y127">
            <v>60</v>
          </cell>
          <cell r="Z127" t="str">
            <v>暗影图腾41</v>
          </cell>
          <cell r="AI127">
            <v>2124</v>
          </cell>
          <cell r="AJ127">
            <v>0</v>
          </cell>
          <cell r="AK127">
            <v>452</v>
          </cell>
          <cell r="AL127">
            <v>23</v>
          </cell>
          <cell r="AM127">
            <v>62</v>
          </cell>
          <cell r="AN127">
            <v>1560</v>
          </cell>
        </row>
        <row r="128">
          <cell r="A128">
            <v>1483102</v>
          </cell>
          <cell r="B128" t="str">
            <v>暗影图腾</v>
          </cell>
          <cell r="C128">
            <v>2</v>
          </cell>
          <cell r="D128" t="str">
            <v>法师</v>
          </cell>
          <cell r="E128" t="str">
            <v>暗属性单体伤害，攻速中</v>
          </cell>
          <cell r="F128">
            <v>42</v>
          </cell>
          <cell r="G128">
            <v>3</v>
          </cell>
          <cell r="H128" t="str">
            <v>中</v>
          </cell>
          <cell r="I128">
            <v>2377.1999999999998</v>
          </cell>
          <cell r="J128">
            <v>0</v>
          </cell>
          <cell r="K128">
            <v>482.4</v>
          </cell>
          <cell r="L128">
            <v>24.72</v>
          </cell>
          <cell r="M128">
            <v>65.92</v>
          </cell>
          <cell r="N128">
            <v>0.64</v>
          </cell>
          <cell r="O128">
            <v>0.8</v>
          </cell>
          <cell r="R128">
            <v>2377</v>
          </cell>
          <cell r="S128">
            <v>0</v>
          </cell>
          <cell r="T128">
            <v>482.4</v>
          </cell>
          <cell r="U128">
            <v>25</v>
          </cell>
          <cell r="V128">
            <v>66</v>
          </cell>
          <cell r="W128">
            <v>0.64</v>
          </cell>
          <cell r="X128">
            <v>1</v>
          </cell>
          <cell r="Y128">
            <v>60</v>
          </cell>
          <cell r="Z128" t="str">
            <v>暗影图腾42</v>
          </cell>
          <cell r="AI128">
            <v>2398</v>
          </cell>
          <cell r="AJ128">
            <v>0</v>
          </cell>
          <cell r="AK128">
            <v>510</v>
          </cell>
          <cell r="AL128">
            <v>26</v>
          </cell>
          <cell r="AM128">
            <v>70</v>
          </cell>
          <cell r="AN128">
            <v>1560</v>
          </cell>
        </row>
        <row r="129">
          <cell r="A129">
            <v>1483103</v>
          </cell>
          <cell r="B129" t="str">
            <v>暗影图腾</v>
          </cell>
          <cell r="C129">
            <v>3</v>
          </cell>
          <cell r="D129" t="str">
            <v>法师</v>
          </cell>
          <cell r="E129" t="str">
            <v>暗属性单体伤害，攻速中</v>
          </cell>
          <cell r="F129">
            <v>43</v>
          </cell>
          <cell r="G129">
            <v>3</v>
          </cell>
          <cell r="H129" t="str">
            <v>中</v>
          </cell>
          <cell r="I129">
            <v>2508.2399999999998</v>
          </cell>
          <cell r="J129">
            <v>0</v>
          </cell>
          <cell r="K129">
            <v>510.4</v>
          </cell>
          <cell r="L129">
            <v>26.16</v>
          </cell>
          <cell r="M129">
            <v>69.760000000000005</v>
          </cell>
          <cell r="N129">
            <v>0.64</v>
          </cell>
          <cell r="O129">
            <v>0.8</v>
          </cell>
          <cell r="R129">
            <v>2508</v>
          </cell>
          <cell r="S129">
            <v>0</v>
          </cell>
          <cell r="T129">
            <v>510.4</v>
          </cell>
          <cell r="U129">
            <v>26</v>
          </cell>
          <cell r="V129">
            <v>70</v>
          </cell>
          <cell r="W129">
            <v>0.64</v>
          </cell>
          <cell r="X129">
            <v>1</v>
          </cell>
          <cell r="Y129">
            <v>60</v>
          </cell>
          <cell r="Z129" t="str">
            <v>暗影图腾43</v>
          </cell>
          <cell r="AI129">
            <v>2677</v>
          </cell>
          <cell r="AJ129">
            <v>0</v>
          </cell>
          <cell r="AK129">
            <v>569</v>
          </cell>
          <cell r="AL129">
            <v>29</v>
          </cell>
          <cell r="AM129">
            <v>78</v>
          </cell>
          <cell r="AN129">
            <v>1560</v>
          </cell>
        </row>
        <row r="130">
          <cell r="A130">
            <v>1483104</v>
          </cell>
          <cell r="B130" t="str">
            <v>暗影图腾</v>
          </cell>
          <cell r="C130">
            <v>4</v>
          </cell>
          <cell r="D130" t="str">
            <v>法师</v>
          </cell>
          <cell r="E130" t="str">
            <v>暗属性单体伤害，攻速中</v>
          </cell>
          <cell r="F130">
            <v>44</v>
          </cell>
          <cell r="G130">
            <v>3</v>
          </cell>
          <cell r="H130" t="str">
            <v>中</v>
          </cell>
          <cell r="I130">
            <v>2638.72</v>
          </cell>
          <cell r="J130">
            <v>0</v>
          </cell>
          <cell r="K130">
            <v>539.20000000000005</v>
          </cell>
          <cell r="L130">
            <v>27.6</v>
          </cell>
          <cell r="M130">
            <v>73.599999999999994</v>
          </cell>
          <cell r="N130">
            <v>0.64</v>
          </cell>
          <cell r="O130">
            <v>0.8</v>
          </cell>
          <cell r="R130">
            <v>2639</v>
          </cell>
          <cell r="S130">
            <v>0</v>
          </cell>
          <cell r="T130">
            <v>539.20000000000005</v>
          </cell>
          <cell r="U130">
            <v>28</v>
          </cell>
          <cell r="V130">
            <v>74</v>
          </cell>
          <cell r="W130">
            <v>0.64</v>
          </cell>
          <cell r="X130">
            <v>1</v>
          </cell>
          <cell r="Y130">
            <v>60</v>
          </cell>
          <cell r="Z130" t="str">
            <v>暗影图腾44</v>
          </cell>
          <cell r="AI130">
            <v>2959</v>
          </cell>
          <cell r="AJ130">
            <v>0</v>
          </cell>
          <cell r="AK130">
            <v>629</v>
          </cell>
          <cell r="AL130">
            <v>32</v>
          </cell>
          <cell r="AM130">
            <v>86</v>
          </cell>
          <cell r="AN130">
            <v>1560</v>
          </cell>
        </row>
        <row r="131">
          <cell r="A131">
            <v>1483105</v>
          </cell>
          <cell r="B131" t="str">
            <v>暗影图腾</v>
          </cell>
          <cell r="C131">
            <v>5</v>
          </cell>
          <cell r="D131" t="str">
            <v>法师</v>
          </cell>
          <cell r="E131" t="str">
            <v>暗属性单体伤害，攻速中</v>
          </cell>
          <cell r="F131">
            <v>45</v>
          </cell>
          <cell r="G131">
            <v>3</v>
          </cell>
          <cell r="H131" t="str">
            <v>中</v>
          </cell>
          <cell r="I131">
            <v>2769.76</v>
          </cell>
          <cell r="J131">
            <v>0</v>
          </cell>
          <cell r="K131">
            <v>567.20000000000005</v>
          </cell>
          <cell r="L131">
            <v>29.04</v>
          </cell>
          <cell r="M131">
            <v>77.44</v>
          </cell>
          <cell r="N131">
            <v>0.64</v>
          </cell>
          <cell r="O131">
            <v>0.8</v>
          </cell>
          <cell r="R131">
            <v>2770</v>
          </cell>
          <cell r="S131">
            <v>0</v>
          </cell>
          <cell r="T131">
            <v>567.20000000000005</v>
          </cell>
          <cell r="U131">
            <v>29</v>
          </cell>
          <cell r="V131">
            <v>77</v>
          </cell>
          <cell r="W131">
            <v>0.64</v>
          </cell>
          <cell r="X131">
            <v>1</v>
          </cell>
          <cell r="Y131">
            <v>60</v>
          </cell>
          <cell r="Z131" t="str">
            <v>暗影图腾45</v>
          </cell>
          <cell r="AI131">
            <v>3244</v>
          </cell>
          <cell r="AJ131">
            <v>0</v>
          </cell>
          <cell r="AK131">
            <v>690</v>
          </cell>
          <cell r="AL131">
            <v>35</v>
          </cell>
          <cell r="AM131">
            <v>95</v>
          </cell>
          <cell r="AN131">
            <v>1560</v>
          </cell>
        </row>
        <row r="132">
          <cell r="A132">
            <v>1483106</v>
          </cell>
          <cell r="B132" t="str">
            <v>暗影图腾</v>
          </cell>
          <cell r="C132">
            <v>6</v>
          </cell>
          <cell r="D132" t="str">
            <v>法师</v>
          </cell>
          <cell r="E132" t="str">
            <v>暗属性单体伤害，攻速中</v>
          </cell>
          <cell r="F132">
            <v>47</v>
          </cell>
          <cell r="G132">
            <v>3</v>
          </cell>
          <cell r="H132" t="str">
            <v>中</v>
          </cell>
          <cell r="I132">
            <v>3212.16</v>
          </cell>
          <cell r="J132">
            <v>0</v>
          </cell>
          <cell r="K132">
            <v>667.2</v>
          </cell>
          <cell r="L132">
            <v>34.32</v>
          </cell>
          <cell r="M132">
            <v>91.52</v>
          </cell>
          <cell r="N132">
            <v>0.64</v>
          </cell>
          <cell r="O132">
            <v>0.8</v>
          </cell>
          <cell r="R132">
            <v>3212</v>
          </cell>
          <cell r="S132">
            <v>0</v>
          </cell>
          <cell r="T132">
            <v>667.2</v>
          </cell>
          <cell r="U132">
            <v>34</v>
          </cell>
          <cell r="V132">
            <v>92</v>
          </cell>
          <cell r="W132">
            <v>0.64</v>
          </cell>
          <cell r="X132">
            <v>1</v>
          </cell>
          <cell r="Y132">
            <v>60</v>
          </cell>
          <cell r="Z132" t="str">
            <v>暗影图腾47</v>
          </cell>
          <cell r="AI132">
            <v>3534</v>
          </cell>
          <cell r="AJ132">
            <v>0</v>
          </cell>
          <cell r="AK132">
            <v>752</v>
          </cell>
          <cell r="AL132">
            <v>39</v>
          </cell>
          <cell r="AM132">
            <v>103</v>
          </cell>
          <cell r="AN132">
            <v>1560</v>
          </cell>
        </row>
        <row r="133">
          <cell r="A133">
            <v>1483107</v>
          </cell>
          <cell r="B133" t="str">
            <v>暗影图腾</v>
          </cell>
          <cell r="C133">
            <v>7</v>
          </cell>
          <cell r="D133" t="str">
            <v>法师</v>
          </cell>
          <cell r="E133" t="str">
            <v>暗属性单体伤害，攻速中</v>
          </cell>
          <cell r="F133">
            <v>49</v>
          </cell>
          <cell r="G133">
            <v>3</v>
          </cell>
          <cell r="H133" t="str">
            <v>中</v>
          </cell>
          <cell r="I133">
            <v>3654</v>
          </cell>
          <cell r="J133">
            <v>0</v>
          </cell>
          <cell r="K133">
            <v>767.2</v>
          </cell>
          <cell r="L133">
            <v>39.36</v>
          </cell>
          <cell r="M133">
            <v>104.96</v>
          </cell>
          <cell r="N133">
            <v>0.64</v>
          </cell>
          <cell r="O133">
            <v>0.8</v>
          </cell>
          <cell r="R133">
            <v>3654</v>
          </cell>
          <cell r="S133">
            <v>0</v>
          </cell>
          <cell r="T133">
            <v>767.2</v>
          </cell>
          <cell r="U133">
            <v>39</v>
          </cell>
          <cell r="V133">
            <v>105</v>
          </cell>
          <cell r="W133">
            <v>0.64</v>
          </cell>
          <cell r="X133">
            <v>1</v>
          </cell>
          <cell r="Y133">
            <v>60</v>
          </cell>
          <cell r="Z133" t="str">
            <v>暗影图腾49</v>
          </cell>
          <cell r="AI133">
            <v>3827</v>
          </cell>
          <cell r="AJ133">
            <v>0</v>
          </cell>
          <cell r="AK133">
            <v>814</v>
          </cell>
          <cell r="AL133">
            <v>42</v>
          </cell>
          <cell r="AM133">
            <v>112</v>
          </cell>
          <cell r="AN133">
            <v>1560</v>
          </cell>
        </row>
        <row r="134">
          <cell r="A134">
            <v>1483108</v>
          </cell>
          <cell r="B134" t="str">
            <v>暗影图腾</v>
          </cell>
          <cell r="C134">
            <v>8</v>
          </cell>
          <cell r="D134" t="str">
            <v>法师</v>
          </cell>
          <cell r="E134" t="str">
            <v>暗属性单体伤害，攻速中</v>
          </cell>
          <cell r="F134">
            <v>51</v>
          </cell>
          <cell r="G134">
            <v>3</v>
          </cell>
          <cell r="H134" t="str">
            <v>中</v>
          </cell>
          <cell r="I134">
            <v>4081.84</v>
          </cell>
          <cell r="J134">
            <v>0</v>
          </cell>
          <cell r="K134">
            <v>860.8</v>
          </cell>
          <cell r="L134">
            <v>44.16</v>
          </cell>
          <cell r="M134">
            <v>117.76</v>
          </cell>
          <cell r="N134">
            <v>0.64</v>
          </cell>
          <cell r="O134">
            <v>0.8</v>
          </cell>
          <cell r="R134">
            <v>4082</v>
          </cell>
          <cell r="S134">
            <v>0</v>
          </cell>
          <cell r="T134">
            <v>860.8</v>
          </cell>
          <cell r="U134">
            <v>44</v>
          </cell>
          <cell r="V134">
            <v>118</v>
          </cell>
          <cell r="W134">
            <v>0.64</v>
          </cell>
          <cell r="X134">
            <v>1</v>
          </cell>
          <cell r="Y134">
            <v>60</v>
          </cell>
          <cell r="Z134" t="str">
            <v>暗影图腾51</v>
          </cell>
          <cell r="AI134">
            <v>4124</v>
          </cell>
          <cell r="AJ134">
            <v>0</v>
          </cell>
          <cell r="AK134">
            <v>877</v>
          </cell>
          <cell r="AL134">
            <v>45</v>
          </cell>
          <cell r="AM134">
            <v>120</v>
          </cell>
          <cell r="AN134">
            <v>1560</v>
          </cell>
        </row>
        <row r="135">
          <cell r="A135">
            <v>1483109</v>
          </cell>
          <cell r="B135" t="str">
            <v>暗影图腾</v>
          </cell>
          <cell r="C135">
            <v>9</v>
          </cell>
          <cell r="D135" t="str">
            <v>法师</v>
          </cell>
          <cell r="E135" t="str">
            <v>暗属性单体伤害，攻速中</v>
          </cell>
          <cell r="F135">
            <v>52</v>
          </cell>
          <cell r="G135">
            <v>3</v>
          </cell>
          <cell r="H135" t="str">
            <v>中</v>
          </cell>
          <cell r="I135">
            <v>4288.4799999999996</v>
          </cell>
          <cell r="J135">
            <v>0</v>
          </cell>
          <cell r="K135">
            <v>904.8</v>
          </cell>
          <cell r="L135">
            <v>46.56</v>
          </cell>
          <cell r="M135">
            <v>124.16</v>
          </cell>
          <cell r="N135">
            <v>0.64</v>
          </cell>
          <cell r="O135">
            <v>0.8</v>
          </cell>
          <cell r="R135">
            <v>4288</v>
          </cell>
          <cell r="S135">
            <v>0</v>
          </cell>
          <cell r="T135">
            <v>904.8</v>
          </cell>
          <cell r="U135">
            <v>47</v>
          </cell>
          <cell r="V135">
            <v>124</v>
          </cell>
          <cell r="W135">
            <v>0.64</v>
          </cell>
          <cell r="X135">
            <v>1</v>
          </cell>
          <cell r="Y135">
            <v>60</v>
          </cell>
          <cell r="Z135" t="str">
            <v>暗影图腾52</v>
          </cell>
          <cell r="AI135">
            <v>4425</v>
          </cell>
          <cell r="AJ135">
            <v>0</v>
          </cell>
          <cell r="AK135">
            <v>941</v>
          </cell>
          <cell r="AL135">
            <v>48</v>
          </cell>
          <cell r="AM135">
            <v>129</v>
          </cell>
          <cell r="AN135">
            <v>1560</v>
          </cell>
        </row>
        <row r="136">
          <cell r="A136">
            <v>1483110</v>
          </cell>
          <cell r="B136" t="str">
            <v>暗影图腾</v>
          </cell>
          <cell r="C136">
            <v>10</v>
          </cell>
          <cell r="D136" t="str">
            <v>法师</v>
          </cell>
          <cell r="E136" t="str">
            <v>暗属性单体伤害，攻速中</v>
          </cell>
          <cell r="F136">
            <v>53</v>
          </cell>
          <cell r="G136">
            <v>3</v>
          </cell>
          <cell r="H136" t="str">
            <v>中</v>
          </cell>
          <cell r="I136">
            <v>4495.12</v>
          </cell>
          <cell r="J136">
            <v>0</v>
          </cell>
          <cell r="K136">
            <v>948.8</v>
          </cell>
          <cell r="L136">
            <v>48.72</v>
          </cell>
          <cell r="M136">
            <v>129.91999999999999</v>
          </cell>
          <cell r="N136">
            <v>0.64</v>
          </cell>
          <cell r="O136">
            <v>0.8</v>
          </cell>
          <cell r="R136">
            <v>4495</v>
          </cell>
          <cell r="S136">
            <v>0</v>
          </cell>
          <cell r="T136">
            <v>948.8</v>
          </cell>
          <cell r="U136">
            <v>49</v>
          </cell>
          <cell r="V136">
            <v>130</v>
          </cell>
          <cell r="W136">
            <v>0.64</v>
          </cell>
          <cell r="X136">
            <v>1</v>
          </cell>
          <cell r="Y136">
            <v>60</v>
          </cell>
          <cell r="Z136" t="str">
            <v>暗影图腾53</v>
          </cell>
          <cell r="AI136">
            <v>4729</v>
          </cell>
          <cell r="AJ136">
            <v>0</v>
          </cell>
          <cell r="AK136">
            <v>1006</v>
          </cell>
          <cell r="AL136">
            <v>52</v>
          </cell>
          <cell r="AM136">
            <v>138</v>
          </cell>
          <cell r="AN136">
            <v>1560</v>
          </cell>
        </row>
        <row r="137">
          <cell r="A137">
            <v>1483111</v>
          </cell>
          <cell r="B137" t="str">
            <v>暗影图腾</v>
          </cell>
          <cell r="C137">
            <v>11</v>
          </cell>
          <cell r="D137" t="str">
            <v>法师</v>
          </cell>
          <cell r="E137" t="str">
            <v>暗属性单体伤害，攻速中</v>
          </cell>
          <cell r="F137">
            <v>54</v>
          </cell>
          <cell r="G137">
            <v>3</v>
          </cell>
          <cell r="H137" t="str">
            <v>中</v>
          </cell>
          <cell r="I137">
            <v>4701.76</v>
          </cell>
          <cell r="J137">
            <v>0</v>
          </cell>
          <cell r="K137">
            <v>992.8</v>
          </cell>
          <cell r="L137">
            <v>51.12</v>
          </cell>
          <cell r="M137">
            <v>136.32</v>
          </cell>
          <cell r="N137">
            <v>0.64</v>
          </cell>
          <cell r="O137">
            <v>0.8</v>
          </cell>
          <cell r="R137">
            <v>4702</v>
          </cell>
          <cell r="S137">
            <v>0</v>
          </cell>
          <cell r="T137">
            <v>992.8</v>
          </cell>
          <cell r="U137">
            <v>51</v>
          </cell>
          <cell r="V137">
            <v>136</v>
          </cell>
          <cell r="W137">
            <v>0.64</v>
          </cell>
          <cell r="X137">
            <v>1</v>
          </cell>
          <cell r="Y137">
            <v>60</v>
          </cell>
          <cell r="Z137" t="str">
            <v>暗影图腾54</v>
          </cell>
          <cell r="AI137">
            <v>5037</v>
          </cell>
          <cell r="AJ137">
            <v>0</v>
          </cell>
          <cell r="AK137">
            <v>1071</v>
          </cell>
          <cell r="AL137">
            <v>55</v>
          </cell>
          <cell r="AM137">
            <v>147</v>
          </cell>
          <cell r="AN137">
            <v>1560</v>
          </cell>
        </row>
        <row r="138">
          <cell r="A138">
            <v>1483112</v>
          </cell>
          <cell r="B138" t="str">
            <v>暗影图腾</v>
          </cell>
          <cell r="C138">
            <v>12</v>
          </cell>
          <cell r="D138" t="str">
            <v>法师</v>
          </cell>
          <cell r="E138" t="str">
            <v>暗属性单体伤害，攻速中</v>
          </cell>
          <cell r="F138">
            <v>55</v>
          </cell>
          <cell r="G138">
            <v>3</v>
          </cell>
          <cell r="H138" t="str">
            <v>中</v>
          </cell>
          <cell r="I138">
            <v>4908.96</v>
          </cell>
          <cell r="J138">
            <v>0</v>
          </cell>
          <cell r="K138">
            <v>1036.8</v>
          </cell>
          <cell r="L138">
            <v>53.28</v>
          </cell>
          <cell r="M138">
            <v>142.08000000000001</v>
          </cell>
          <cell r="N138">
            <v>0.64</v>
          </cell>
          <cell r="O138">
            <v>0.8</v>
          </cell>
          <cell r="R138">
            <v>4909</v>
          </cell>
          <cell r="S138">
            <v>0</v>
          </cell>
          <cell r="T138">
            <v>1036.8</v>
          </cell>
          <cell r="U138">
            <v>53</v>
          </cell>
          <cell r="V138">
            <v>142</v>
          </cell>
          <cell r="W138">
            <v>0.64</v>
          </cell>
          <cell r="X138">
            <v>1</v>
          </cell>
          <cell r="Y138">
            <v>60</v>
          </cell>
          <cell r="Z138" t="str">
            <v>暗影图腾55</v>
          </cell>
          <cell r="AI138">
            <v>5349</v>
          </cell>
          <cell r="AJ138">
            <v>0</v>
          </cell>
          <cell r="AK138">
            <v>1138</v>
          </cell>
          <cell r="AL138">
            <v>59</v>
          </cell>
          <cell r="AM138">
            <v>156</v>
          </cell>
          <cell r="AN138">
            <v>1560</v>
          </cell>
        </row>
        <row r="139">
          <cell r="A139">
            <v>1483113</v>
          </cell>
          <cell r="B139" t="str">
            <v>暗影图腾</v>
          </cell>
          <cell r="C139">
            <v>13</v>
          </cell>
          <cell r="D139" t="str">
            <v>法师</v>
          </cell>
          <cell r="E139" t="str">
            <v>暗属性单体伤害，攻速中</v>
          </cell>
          <cell r="F139">
            <v>57</v>
          </cell>
          <cell r="G139">
            <v>3</v>
          </cell>
          <cell r="H139" t="str">
            <v>中</v>
          </cell>
          <cell r="I139">
            <v>5468.4</v>
          </cell>
          <cell r="J139">
            <v>0</v>
          </cell>
          <cell r="K139">
            <v>1158.4000000000001</v>
          </cell>
          <cell r="L139">
            <v>59.52</v>
          </cell>
          <cell r="M139">
            <v>158.72</v>
          </cell>
          <cell r="N139">
            <v>0.64</v>
          </cell>
          <cell r="O139">
            <v>0.8</v>
          </cell>
          <cell r="R139">
            <v>5468</v>
          </cell>
          <cell r="S139">
            <v>0</v>
          </cell>
          <cell r="T139">
            <v>1158.4000000000001</v>
          </cell>
          <cell r="U139">
            <v>60</v>
          </cell>
          <cell r="V139">
            <v>159</v>
          </cell>
          <cell r="W139">
            <v>0.64</v>
          </cell>
          <cell r="X139">
            <v>1</v>
          </cell>
          <cell r="Y139">
            <v>60</v>
          </cell>
          <cell r="Z139" t="str">
            <v>暗影图腾57</v>
          </cell>
          <cell r="AI139">
            <v>5665</v>
          </cell>
          <cell r="AJ139">
            <v>0</v>
          </cell>
          <cell r="AK139">
            <v>1205</v>
          </cell>
          <cell r="AL139">
            <v>62</v>
          </cell>
          <cell r="AM139">
            <v>165</v>
          </cell>
          <cell r="AN139">
            <v>1560</v>
          </cell>
        </row>
        <row r="140">
          <cell r="A140">
            <v>1483114</v>
          </cell>
          <cell r="B140" t="str">
            <v>暗影图腾</v>
          </cell>
          <cell r="C140">
            <v>14</v>
          </cell>
          <cell r="D140" t="str">
            <v>法师</v>
          </cell>
          <cell r="E140" t="str">
            <v>暗属性单体伤害，攻速中</v>
          </cell>
          <cell r="F140">
            <v>59</v>
          </cell>
          <cell r="G140">
            <v>3</v>
          </cell>
          <cell r="H140" t="str">
            <v>中</v>
          </cell>
          <cell r="I140">
            <v>6027.84</v>
          </cell>
          <cell r="J140">
            <v>0</v>
          </cell>
          <cell r="K140">
            <v>1280.8</v>
          </cell>
          <cell r="L140">
            <v>65.760000000000005</v>
          </cell>
          <cell r="M140">
            <v>175.36</v>
          </cell>
          <cell r="N140">
            <v>0.64</v>
          </cell>
          <cell r="O140">
            <v>0.8</v>
          </cell>
          <cell r="R140">
            <v>6028</v>
          </cell>
          <cell r="S140">
            <v>0</v>
          </cell>
          <cell r="T140">
            <v>1280.8</v>
          </cell>
          <cell r="U140">
            <v>66</v>
          </cell>
          <cell r="V140">
            <v>175</v>
          </cell>
          <cell r="W140">
            <v>0.64</v>
          </cell>
          <cell r="X140">
            <v>1</v>
          </cell>
          <cell r="Y140">
            <v>60</v>
          </cell>
          <cell r="Z140" t="str">
            <v>暗影图腾59</v>
          </cell>
          <cell r="AI140">
            <v>5985</v>
          </cell>
          <cell r="AJ140">
            <v>0</v>
          </cell>
          <cell r="AK140">
            <v>1273</v>
          </cell>
          <cell r="AL140">
            <v>65</v>
          </cell>
          <cell r="AM140">
            <v>175</v>
          </cell>
          <cell r="AN140">
            <v>1560</v>
          </cell>
        </row>
        <row r="141">
          <cell r="A141">
            <v>1483115</v>
          </cell>
          <cell r="B141" t="str">
            <v>暗影图腾</v>
          </cell>
          <cell r="C141">
            <v>15</v>
          </cell>
          <cell r="D141" t="str">
            <v>法师</v>
          </cell>
          <cell r="E141" t="str">
            <v>暗属性单体伤害，攻速中</v>
          </cell>
          <cell r="F141">
            <v>60</v>
          </cell>
          <cell r="G141">
            <v>3</v>
          </cell>
          <cell r="H141" t="str">
            <v>中</v>
          </cell>
          <cell r="I141">
            <v>6307.84</v>
          </cell>
          <cell r="J141">
            <v>0</v>
          </cell>
          <cell r="K141">
            <v>1341.6</v>
          </cell>
          <cell r="L141">
            <v>68.88</v>
          </cell>
          <cell r="M141">
            <v>183.68</v>
          </cell>
          <cell r="N141">
            <v>0.64</v>
          </cell>
          <cell r="O141">
            <v>0.8</v>
          </cell>
          <cell r="R141">
            <v>6308</v>
          </cell>
          <cell r="S141">
            <v>0</v>
          </cell>
          <cell r="T141">
            <v>1341.6</v>
          </cell>
          <cell r="U141">
            <v>69</v>
          </cell>
          <cell r="V141">
            <v>184</v>
          </cell>
          <cell r="W141">
            <v>0.64</v>
          </cell>
          <cell r="X141">
            <v>1</v>
          </cell>
          <cell r="Y141">
            <v>60</v>
          </cell>
          <cell r="Z141" t="str">
            <v>暗影图腾60</v>
          </cell>
          <cell r="AI141">
            <v>6308</v>
          </cell>
          <cell r="AJ141">
            <v>0</v>
          </cell>
          <cell r="AK141">
            <v>1342</v>
          </cell>
          <cell r="AL141">
            <v>69</v>
          </cell>
          <cell r="AM141">
            <v>184</v>
          </cell>
          <cell r="AN141">
            <v>1560</v>
          </cell>
        </row>
        <row r="142">
          <cell r="A142">
            <v>1483201</v>
          </cell>
          <cell r="B142" t="str">
            <v>集束火箭</v>
          </cell>
          <cell r="C142">
            <v>1</v>
          </cell>
          <cell r="D142" t="str">
            <v>弓手</v>
          </cell>
          <cell r="E142" t="str">
            <v>攻击高，攻速低</v>
          </cell>
          <cell r="F142">
            <v>41</v>
          </cell>
          <cell r="G142">
            <v>3</v>
          </cell>
          <cell r="H142" t="str">
            <v>低</v>
          </cell>
          <cell r="I142">
            <v>2406.6</v>
          </cell>
          <cell r="J142">
            <v>385.56</v>
          </cell>
          <cell r="K142">
            <v>0</v>
          </cell>
          <cell r="L142">
            <v>50.44</v>
          </cell>
          <cell r="M142">
            <v>50.44</v>
          </cell>
          <cell r="N142">
            <v>0.6</v>
          </cell>
          <cell r="O142">
            <v>0.8</v>
          </cell>
          <cell r="R142">
            <v>2407</v>
          </cell>
          <cell r="S142">
            <v>529.18285714285696</v>
          </cell>
          <cell r="T142">
            <v>0</v>
          </cell>
          <cell r="U142">
            <v>50</v>
          </cell>
          <cell r="V142">
            <v>50</v>
          </cell>
          <cell r="W142">
            <v>0.42</v>
          </cell>
          <cell r="X142">
            <v>1</v>
          </cell>
          <cell r="Y142">
            <v>60</v>
          </cell>
          <cell r="Z142" t="str">
            <v>集束火箭41</v>
          </cell>
          <cell r="AI142">
            <v>2275</v>
          </cell>
          <cell r="AJ142">
            <v>527</v>
          </cell>
          <cell r="AK142">
            <v>0</v>
          </cell>
          <cell r="AL142">
            <v>50</v>
          </cell>
          <cell r="AM142">
            <v>50</v>
          </cell>
          <cell r="AN142">
            <v>2380</v>
          </cell>
        </row>
        <row r="143">
          <cell r="A143">
            <v>1483202</v>
          </cell>
          <cell r="B143" t="str">
            <v>集束火箭</v>
          </cell>
          <cell r="C143">
            <v>2</v>
          </cell>
          <cell r="D143" t="str">
            <v>弓手</v>
          </cell>
          <cell r="E143" t="str">
            <v>攻击高，攻速低</v>
          </cell>
          <cell r="F143">
            <v>42</v>
          </cell>
          <cell r="G143">
            <v>3</v>
          </cell>
          <cell r="H143" t="str">
            <v>低</v>
          </cell>
          <cell r="I143">
            <v>2547</v>
          </cell>
          <cell r="J143">
            <v>410.04</v>
          </cell>
          <cell r="K143">
            <v>0</v>
          </cell>
          <cell r="L143">
            <v>53.56</v>
          </cell>
          <cell r="M143">
            <v>53.56</v>
          </cell>
          <cell r="N143">
            <v>0.6</v>
          </cell>
          <cell r="O143">
            <v>0.8</v>
          </cell>
          <cell r="R143">
            <v>2547</v>
          </cell>
          <cell r="S143">
            <v>562.81714285714304</v>
          </cell>
          <cell r="T143">
            <v>0</v>
          </cell>
          <cell r="U143">
            <v>54</v>
          </cell>
          <cell r="V143">
            <v>54</v>
          </cell>
          <cell r="W143">
            <v>0.42</v>
          </cell>
          <cell r="X143">
            <v>1</v>
          </cell>
          <cell r="Y143">
            <v>60</v>
          </cell>
          <cell r="Z143" t="str">
            <v>集束火箭42</v>
          </cell>
          <cell r="AI143">
            <v>2569</v>
          </cell>
          <cell r="AJ143">
            <v>595</v>
          </cell>
          <cell r="AK143">
            <v>0</v>
          </cell>
          <cell r="AL143">
            <v>57</v>
          </cell>
          <cell r="AM143">
            <v>57</v>
          </cell>
          <cell r="AN143">
            <v>2380</v>
          </cell>
        </row>
        <row r="144">
          <cell r="A144">
            <v>1483203</v>
          </cell>
          <cell r="B144" t="str">
            <v>集束火箭</v>
          </cell>
          <cell r="C144">
            <v>3</v>
          </cell>
          <cell r="D144" t="str">
            <v>弓手</v>
          </cell>
          <cell r="E144" t="str">
            <v>攻击高，攻速低</v>
          </cell>
          <cell r="F144">
            <v>43</v>
          </cell>
          <cell r="G144">
            <v>3</v>
          </cell>
          <cell r="H144" t="str">
            <v>低</v>
          </cell>
          <cell r="I144">
            <v>2687.4</v>
          </cell>
          <cell r="J144">
            <v>433.84</v>
          </cell>
          <cell r="K144">
            <v>0</v>
          </cell>
          <cell r="L144">
            <v>56.68</v>
          </cell>
          <cell r="M144">
            <v>56.68</v>
          </cell>
          <cell r="N144">
            <v>0.6</v>
          </cell>
          <cell r="O144">
            <v>0.8</v>
          </cell>
          <cell r="R144">
            <v>2687</v>
          </cell>
          <cell r="S144">
            <v>595.48</v>
          </cell>
          <cell r="T144">
            <v>0</v>
          </cell>
          <cell r="U144">
            <v>57</v>
          </cell>
          <cell r="V144">
            <v>57</v>
          </cell>
          <cell r="W144">
            <v>0.42</v>
          </cell>
          <cell r="X144">
            <v>1</v>
          </cell>
          <cell r="Y144">
            <v>60</v>
          </cell>
          <cell r="Z144" t="str">
            <v>集束火箭43</v>
          </cell>
          <cell r="AI144">
            <v>2868</v>
          </cell>
          <cell r="AJ144">
            <v>664</v>
          </cell>
          <cell r="AK144">
            <v>0</v>
          </cell>
          <cell r="AL144">
            <v>63</v>
          </cell>
          <cell r="AM144">
            <v>63</v>
          </cell>
          <cell r="AN144">
            <v>2380</v>
          </cell>
        </row>
        <row r="145">
          <cell r="A145">
            <v>1483204</v>
          </cell>
          <cell r="B145" t="str">
            <v>集束火箭</v>
          </cell>
          <cell r="C145">
            <v>4</v>
          </cell>
          <cell r="D145" t="str">
            <v>弓手</v>
          </cell>
          <cell r="E145" t="str">
            <v>攻击高，攻速低</v>
          </cell>
          <cell r="F145">
            <v>44</v>
          </cell>
          <cell r="G145">
            <v>3</v>
          </cell>
          <cell r="H145" t="str">
            <v>低</v>
          </cell>
          <cell r="I145">
            <v>2827.2</v>
          </cell>
          <cell r="J145">
            <v>458.32</v>
          </cell>
          <cell r="K145">
            <v>0</v>
          </cell>
          <cell r="L145">
            <v>59.8</v>
          </cell>
          <cell r="M145">
            <v>59.8</v>
          </cell>
          <cell r="N145">
            <v>0.6</v>
          </cell>
          <cell r="O145">
            <v>0.8</v>
          </cell>
          <cell r="R145">
            <v>2827</v>
          </cell>
          <cell r="S145">
            <v>629.11428571428598</v>
          </cell>
          <cell r="T145">
            <v>0</v>
          </cell>
          <cell r="U145">
            <v>60</v>
          </cell>
          <cell r="V145">
            <v>60</v>
          </cell>
          <cell r="W145">
            <v>0.42</v>
          </cell>
          <cell r="X145">
            <v>1</v>
          </cell>
          <cell r="Y145">
            <v>60</v>
          </cell>
          <cell r="Z145" t="str">
            <v>集束火箭44</v>
          </cell>
          <cell r="AI145">
            <v>3170</v>
          </cell>
          <cell r="AJ145">
            <v>734</v>
          </cell>
          <cell r="AK145">
            <v>0</v>
          </cell>
          <cell r="AL145">
            <v>70</v>
          </cell>
          <cell r="AM145">
            <v>70</v>
          </cell>
          <cell r="AN145">
            <v>2380</v>
          </cell>
        </row>
        <row r="146">
          <cell r="A146">
            <v>1483205</v>
          </cell>
          <cell r="B146" t="str">
            <v>集束火箭</v>
          </cell>
          <cell r="C146">
            <v>5</v>
          </cell>
          <cell r="D146" t="str">
            <v>弓手</v>
          </cell>
          <cell r="E146" t="str">
            <v>攻击高，攻速低</v>
          </cell>
          <cell r="F146">
            <v>45</v>
          </cell>
          <cell r="G146">
            <v>3</v>
          </cell>
          <cell r="H146" t="str">
            <v>低</v>
          </cell>
          <cell r="I146">
            <v>2967.6</v>
          </cell>
          <cell r="J146">
            <v>482.12</v>
          </cell>
          <cell r="K146">
            <v>0</v>
          </cell>
          <cell r="L146">
            <v>62.92</v>
          </cell>
          <cell r="M146">
            <v>62.92</v>
          </cell>
          <cell r="N146">
            <v>0.6</v>
          </cell>
          <cell r="O146">
            <v>0.8</v>
          </cell>
          <cell r="R146">
            <v>2968</v>
          </cell>
          <cell r="S146">
            <v>661.77714285714296</v>
          </cell>
          <cell r="T146">
            <v>0</v>
          </cell>
          <cell r="U146">
            <v>63</v>
          </cell>
          <cell r="V146">
            <v>63</v>
          </cell>
          <cell r="W146">
            <v>0.42</v>
          </cell>
          <cell r="X146">
            <v>1</v>
          </cell>
          <cell r="Y146">
            <v>60</v>
          </cell>
          <cell r="Z146" t="str">
            <v>集束火箭45</v>
          </cell>
          <cell r="AI146">
            <v>3476</v>
          </cell>
          <cell r="AJ146">
            <v>805</v>
          </cell>
          <cell r="AK146">
            <v>0</v>
          </cell>
          <cell r="AL146">
            <v>77</v>
          </cell>
          <cell r="AM146">
            <v>77</v>
          </cell>
          <cell r="AN146">
            <v>2380</v>
          </cell>
        </row>
        <row r="147">
          <cell r="A147">
            <v>1483206</v>
          </cell>
          <cell r="B147" t="str">
            <v>集束火箭</v>
          </cell>
          <cell r="C147">
            <v>6</v>
          </cell>
          <cell r="D147" t="str">
            <v>弓手</v>
          </cell>
          <cell r="E147" t="str">
            <v>攻击高，攻速低</v>
          </cell>
          <cell r="F147">
            <v>47</v>
          </cell>
          <cell r="G147">
            <v>3</v>
          </cell>
          <cell r="H147" t="str">
            <v>低</v>
          </cell>
          <cell r="I147">
            <v>3441.6</v>
          </cell>
          <cell r="J147">
            <v>567.12</v>
          </cell>
          <cell r="K147">
            <v>0</v>
          </cell>
          <cell r="L147">
            <v>74.36</v>
          </cell>
          <cell r="M147">
            <v>74.36</v>
          </cell>
          <cell r="N147">
            <v>0.6</v>
          </cell>
          <cell r="O147">
            <v>0.8</v>
          </cell>
          <cell r="R147">
            <v>3442</v>
          </cell>
          <cell r="S147">
            <v>778.30285714285696</v>
          </cell>
          <cell r="T147">
            <v>0</v>
          </cell>
          <cell r="U147">
            <v>74</v>
          </cell>
          <cell r="V147">
            <v>74</v>
          </cell>
          <cell r="W147">
            <v>0.42</v>
          </cell>
          <cell r="X147">
            <v>1</v>
          </cell>
          <cell r="Y147">
            <v>60</v>
          </cell>
          <cell r="Z147" t="str">
            <v>集束火箭47</v>
          </cell>
          <cell r="AI147">
            <v>3786</v>
          </cell>
          <cell r="AJ147">
            <v>877</v>
          </cell>
          <cell r="AK147">
            <v>0</v>
          </cell>
          <cell r="AL147">
            <v>83</v>
          </cell>
          <cell r="AM147">
            <v>83</v>
          </cell>
          <cell r="AN147">
            <v>2380</v>
          </cell>
        </row>
        <row r="148">
          <cell r="A148">
            <v>1483207</v>
          </cell>
          <cell r="B148" t="str">
            <v>集束火箭</v>
          </cell>
          <cell r="C148">
            <v>7</v>
          </cell>
          <cell r="D148" t="str">
            <v>弓手</v>
          </cell>
          <cell r="E148" t="str">
            <v>攻击高，攻速低</v>
          </cell>
          <cell r="F148">
            <v>49</v>
          </cell>
          <cell r="G148">
            <v>3</v>
          </cell>
          <cell r="H148" t="str">
            <v>低</v>
          </cell>
          <cell r="I148">
            <v>3915</v>
          </cell>
          <cell r="J148">
            <v>652.12</v>
          </cell>
          <cell r="K148">
            <v>0</v>
          </cell>
          <cell r="L148">
            <v>85.28</v>
          </cell>
          <cell r="M148">
            <v>85.28</v>
          </cell>
          <cell r="N148">
            <v>0.6</v>
          </cell>
          <cell r="O148">
            <v>0.8</v>
          </cell>
          <cell r="R148">
            <v>3915</v>
          </cell>
          <cell r="S148">
            <v>895.051428571428</v>
          </cell>
          <cell r="T148">
            <v>0</v>
          </cell>
          <cell r="U148">
            <v>85</v>
          </cell>
          <cell r="V148">
            <v>85</v>
          </cell>
          <cell r="W148">
            <v>0.42</v>
          </cell>
          <cell r="X148">
            <v>1</v>
          </cell>
          <cell r="Y148">
            <v>60</v>
          </cell>
          <cell r="Z148" t="str">
            <v>集束火箭49</v>
          </cell>
          <cell r="AI148">
            <v>4100</v>
          </cell>
          <cell r="AJ148">
            <v>950</v>
          </cell>
          <cell r="AK148">
            <v>0</v>
          </cell>
          <cell r="AL148">
            <v>90</v>
          </cell>
          <cell r="AM148">
            <v>90</v>
          </cell>
          <cell r="AN148">
            <v>2380</v>
          </cell>
        </row>
        <row r="149">
          <cell r="A149">
            <v>1483208</v>
          </cell>
          <cell r="B149" t="str">
            <v>集束火箭</v>
          </cell>
          <cell r="C149">
            <v>8</v>
          </cell>
          <cell r="D149" t="str">
            <v>弓手</v>
          </cell>
          <cell r="E149" t="str">
            <v>攻击高，攻速低</v>
          </cell>
          <cell r="F149">
            <v>51</v>
          </cell>
          <cell r="G149">
            <v>3</v>
          </cell>
          <cell r="H149" t="str">
            <v>低</v>
          </cell>
          <cell r="I149">
            <v>4373.3999999999996</v>
          </cell>
          <cell r="J149">
            <v>731.68</v>
          </cell>
          <cell r="K149">
            <v>0</v>
          </cell>
          <cell r="L149">
            <v>95.68</v>
          </cell>
          <cell r="M149">
            <v>95.68</v>
          </cell>
          <cell r="N149">
            <v>0.6</v>
          </cell>
          <cell r="O149">
            <v>0.8</v>
          </cell>
          <cell r="R149">
            <v>4373</v>
          </cell>
          <cell r="S149">
            <v>1004.25142857143</v>
          </cell>
          <cell r="T149">
            <v>0</v>
          </cell>
          <cell r="U149">
            <v>96</v>
          </cell>
          <cell r="V149">
            <v>96</v>
          </cell>
          <cell r="W149">
            <v>0.42</v>
          </cell>
          <cell r="X149">
            <v>1</v>
          </cell>
          <cell r="Y149">
            <v>60</v>
          </cell>
          <cell r="Z149" t="str">
            <v>集束火箭51</v>
          </cell>
          <cell r="AI149">
            <v>4418</v>
          </cell>
          <cell r="AJ149">
            <v>1023</v>
          </cell>
          <cell r="AK149">
            <v>0</v>
          </cell>
          <cell r="AL149">
            <v>97</v>
          </cell>
          <cell r="AM149">
            <v>97</v>
          </cell>
          <cell r="AN149">
            <v>2380</v>
          </cell>
        </row>
        <row r="150">
          <cell r="A150">
            <v>1483209</v>
          </cell>
          <cell r="B150" t="str">
            <v>集束火箭</v>
          </cell>
          <cell r="C150">
            <v>9</v>
          </cell>
          <cell r="D150" t="str">
            <v>弓手</v>
          </cell>
          <cell r="E150" t="str">
            <v>攻击高，攻速低</v>
          </cell>
          <cell r="F150">
            <v>52</v>
          </cell>
          <cell r="G150">
            <v>3</v>
          </cell>
          <cell r="H150" t="str">
            <v>低</v>
          </cell>
          <cell r="I150">
            <v>4594.8</v>
          </cell>
          <cell r="J150">
            <v>769.08</v>
          </cell>
          <cell r="K150">
            <v>0</v>
          </cell>
          <cell r="L150">
            <v>100.88</v>
          </cell>
          <cell r="M150">
            <v>100.88</v>
          </cell>
          <cell r="N150">
            <v>0.6</v>
          </cell>
          <cell r="O150">
            <v>0.8</v>
          </cell>
          <cell r="R150">
            <v>4595</v>
          </cell>
          <cell r="S150">
            <v>1055.4514285714299</v>
          </cell>
          <cell r="T150">
            <v>0</v>
          </cell>
          <cell r="U150">
            <v>101</v>
          </cell>
          <cell r="V150">
            <v>101</v>
          </cell>
          <cell r="W150">
            <v>0.42</v>
          </cell>
          <cell r="X150">
            <v>1</v>
          </cell>
          <cell r="Y150">
            <v>60</v>
          </cell>
          <cell r="Z150" t="str">
            <v>集束火箭52</v>
          </cell>
          <cell r="AI150">
            <v>4740</v>
          </cell>
          <cell r="AJ150">
            <v>1098</v>
          </cell>
          <cell r="AK150">
            <v>0</v>
          </cell>
          <cell r="AL150">
            <v>105</v>
          </cell>
          <cell r="AM150">
            <v>105</v>
          </cell>
          <cell r="AN150">
            <v>2380</v>
          </cell>
        </row>
        <row r="151">
          <cell r="A151">
            <v>1483210</v>
          </cell>
          <cell r="B151" t="str">
            <v>集束火箭</v>
          </cell>
          <cell r="C151">
            <v>10</v>
          </cell>
          <cell r="D151" t="str">
            <v>弓手</v>
          </cell>
          <cell r="E151" t="str">
            <v>攻击高，攻速低</v>
          </cell>
          <cell r="F151">
            <v>53</v>
          </cell>
          <cell r="G151">
            <v>3</v>
          </cell>
          <cell r="H151" t="str">
            <v>低</v>
          </cell>
          <cell r="I151">
            <v>4816.2</v>
          </cell>
          <cell r="J151">
            <v>806.48</v>
          </cell>
          <cell r="K151">
            <v>0</v>
          </cell>
          <cell r="L151">
            <v>105.56</v>
          </cell>
          <cell r="M151">
            <v>105.56</v>
          </cell>
          <cell r="N151">
            <v>0.6</v>
          </cell>
          <cell r="O151">
            <v>0.8</v>
          </cell>
          <cell r="R151">
            <v>4816</v>
          </cell>
          <cell r="S151">
            <v>1106.87428571429</v>
          </cell>
          <cell r="T151">
            <v>0</v>
          </cell>
          <cell r="U151">
            <v>106</v>
          </cell>
          <cell r="V151">
            <v>106</v>
          </cell>
          <cell r="W151">
            <v>0.42</v>
          </cell>
          <cell r="X151">
            <v>1</v>
          </cell>
          <cell r="Y151">
            <v>60</v>
          </cell>
          <cell r="Z151" t="str">
            <v>集束火箭53</v>
          </cell>
          <cell r="AI151">
            <v>5066</v>
          </cell>
          <cell r="AJ151">
            <v>1173</v>
          </cell>
          <cell r="AK151">
            <v>0</v>
          </cell>
          <cell r="AL151">
            <v>112</v>
          </cell>
          <cell r="AM151">
            <v>112</v>
          </cell>
          <cell r="AN151">
            <v>2380</v>
          </cell>
        </row>
        <row r="152">
          <cell r="A152">
            <v>1483211</v>
          </cell>
          <cell r="B152" t="str">
            <v>集束火箭</v>
          </cell>
          <cell r="C152">
            <v>11</v>
          </cell>
          <cell r="D152" t="str">
            <v>弓手</v>
          </cell>
          <cell r="E152" t="str">
            <v>攻击高，攻速低</v>
          </cell>
          <cell r="F152">
            <v>54</v>
          </cell>
          <cell r="G152">
            <v>3</v>
          </cell>
          <cell r="H152" t="str">
            <v>低</v>
          </cell>
          <cell r="I152">
            <v>5037.6000000000004</v>
          </cell>
          <cell r="J152">
            <v>843.88</v>
          </cell>
          <cell r="K152">
            <v>0</v>
          </cell>
          <cell r="L152">
            <v>110.76</v>
          </cell>
          <cell r="M152">
            <v>110.76</v>
          </cell>
          <cell r="N152">
            <v>0.6</v>
          </cell>
          <cell r="O152">
            <v>0.8</v>
          </cell>
          <cell r="R152">
            <v>5038</v>
          </cell>
          <cell r="S152">
            <v>1158.07428571429</v>
          </cell>
          <cell r="T152">
            <v>0</v>
          </cell>
          <cell r="U152">
            <v>111</v>
          </cell>
          <cell r="V152">
            <v>111</v>
          </cell>
          <cell r="W152">
            <v>0.42</v>
          </cell>
          <cell r="X152">
            <v>1</v>
          </cell>
          <cell r="Y152">
            <v>60</v>
          </cell>
          <cell r="Z152" t="str">
            <v>集束火箭54</v>
          </cell>
          <cell r="AI152">
            <v>5397</v>
          </cell>
          <cell r="AJ152">
            <v>1250</v>
          </cell>
          <cell r="AK152">
            <v>0</v>
          </cell>
          <cell r="AL152">
            <v>119</v>
          </cell>
          <cell r="AM152">
            <v>119</v>
          </cell>
          <cell r="AN152">
            <v>2380</v>
          </cell>
        </row>
        <row r="153">
          <cell r="A153">
            <v>1483212</v>
          </cell>
          <cell r="B153" t="str">
            <v>集束火箭</v>
          </cell>
          <cell r="C153">
            <v>12</v>
          </cell>
          <cell r="D153" t="str">
            <v>弓手</v>
          </cell>
          <cell r="E153" t="str">
            <v>攻击高，攻速低</v>
          </cell>
          <cell r="F153">
            <v>55</v>
          </cell>
          <cell r="G153">
            <v>3</v>
          </cell>
          <cell r="H153" t="str">
            <v>低</v>
          </cell>
          <cell r="I153">
            <v>5259.6</v>
          </cell>
          <cell r="J153">
            <v>881.28</v>
          </cell>
          <cell r="K153">
            <v>0</v>
          </cell>
          <cell r="L153">
            <v>115.44</v>
          </cell>
          <cell r="M153">
            <v>115.44</v>
          </cell>
          <cell r="N153">
            <v>0.6</v>
          </cell>
          <cell r="O153">
            <v>0.8</v>
          </cell>
          <cell r="R153">
            <v>5260</v>
          </cell>
          <cell r="S153">
            <v>1209.49714285714</v>
          </cell>
          <cell r="T153">
            <v>0</v>
          </cell>
          <cell r="U153">
            <v>115</v>
          </cell>
          <cell r="V153">
            <v>115</v>
          </cell>
          <cell r="W153">
            <v>0.42</v>
          </cell>
          <cell r="X153">
            <v>1</v>
          </cell>
          <cell r="Y153">
            <v>60</v>
          </cell>
          <cell r="Z153" t="str">
            <v>集束火箭55</v>
          </cell>
          <cell r="AI153">
            <v>5731</v>
          </cell>
          <cell r="AJ153">
            <v>1327</v>
          </cell>
          <cell r="AK153">
            <v>0</v>
          </cell>
          <cell r="AL153">
            <v>126</v>
          </cell>
          <cell r="AM153">
            <v>126</v>
          </cell>
          <cell r="AN153">
            <v>2380</v>
          </cell>
        </row>
        <row r="154">
          <cell r="A154">
            <v>1483213</v>
          </cell>
          <cell r="B154" t="str">
            <v>集束火箭</v>
          </cell>
          <cell r="C154">
            <v>13</v>
          </cell>
          <cell r="D154" t="str">
            <v>弓手</v>
          </cell>
          <cell r="E154" t="str">
            <v>攻击高，攻速低</v>
          </cell>
          <cell r="F154">
            <v>57</v>
          </cell>
          <cell r="G154">
            <v>3</v>
          </cell>
          <cell r="H154" t="str">
            <v>低</v>
          </cell>
          <cell r="I154">
            <v>5859</v>
          </cell>
          <cell r="J154">
            <v>984.64</v>
          </cell>
          <cell r="K154">
            <v>0</v>
          </cell>
          <cell r="L154">
            <v>128.96</v>
          </cell>
          <cell r="M154">
            <v>128.96</v>
          </cell>
          <cell r="N154">
            <v>0.6</v>
          </cell>
          <cell r="O154">
            <v>0.8</v>
          </cell>
          <cell r="R154">
            <v>5859</v>
          </cell>
          <cell r="S154">
            <v>1351.36</v>
          </cell>
          <cell r="T154">
            <v>0</v>
          </cell>
          <cell r="U154">
            <v>129</v>
          </cell>
          <cell r="V154">
            <v>129</v>
          </cell>
          <cell r="W154">
            <v>0.42</v>
          </cell>
          <cell r="X154">
            <v>1</v>
          </cell>
          <cell r="Y154">
            <v>60</v>
          </cell>
          <cell r="Z154" t="str">
            <v>集束火箭57</v>
          </cell>
          <cell r="AI154">
            <v>6069</v>
          </cell>
          <cell r="AJ154">
            <v>1406</v>
          </cell>
          <cell r="AK154">
            <v>0</v>
          </cell>
          <cell r="AL154">
            <v>134</v>
          </cell>
          <cell r="AM154">
            <v>134</v>
          </cell>
          <cell r="AN154">
            <v>2380</v>
          </cell>
        </row>
        <row r="155">
          <cell r="A155">
            <v>1483214</v>
          </cell>
          <cell r="B155" t="str">
            <v>集束火箭</v>
          </cell>
          <cell r="C155">
            <v>14</v>
          </cell>
          <cell r="D155" t="str">
            <v>弓手</v>
          </cell>
          <cell r="E155" t="str">
            <v>攻击高，攻速低</v>
          </cell>
          <cell r="F155">
            <v>59</v>
          </cell>
          <cell r="G155">
            <v>3</v>
          </cell>
          <cell r="H155" t="str">
            <v>低</v>
          </cell>
          <cell r="I155">
            <v>6458.4</v>
          </cell>
          <cell r="J155">
            <v>1088.68</v>
          </cell>
          <cell r="K155">
            <v>0</v>
          </cell>
          <cell r="L155">
            <v>142.47999999999999</v>
          </cell>
          <cell r="M155">
            <v>142.47999999999999</v>
          </cell>
          <cell r="N155">
            <v>0.6</v>
          </cell>
          <cell r="O155">
            <v>0.8</v>
          </cell>
          <cell r="R155">
            <v>6458</v>
          </cell>
          <cell r="S155">
            <v>1494.1942857142899</v>
          </cell>
          <cell r="T155">
            <v>0</v>
          </cell>
          <cell r="U155">
            <v>142</v>
          </cell>
          <cell r="V155">
            <v>142</v>
          </cell>
          <cell r="W155">
            <v>0.42</v>
          </cell>
          <cell r="X155">
            <v>1</v>
          </cell>
          <cell r="Y155">
            <v>60</v>
          </cell>
          <cell r="Z155" t="str">
            <v>集束火箭59</v>
          </cell>
          <cell r="AI155">
            <v>6412</v>
          </cell>
          <cell r="AJ155">
            <v>1485</v>
          </cell>
          <cell r="AK155">
            <v>0</v>
          </cell>
          <cell r="AL155">
            <v>141</v>
          </cell>
          <cell r="AM155">
            <v>141</v>
          </cell>
          <cell r="AN155">
            <v>2380</v>
          </cell>
        </row>
        <row r="156">
          <cell r="A156">
            <v>1483215</v>
          </cell>
          <cell r="B156" t="str">
            <v>集束火箭</v>
          </cell>
          <cell r="C156">
            <v>15</v>
          </cell>
          <cell r="D156" t="str">
            <v>弓手</v>
          </cell>
          <cell r="E156" t="str">
            <v>攻击高，攻速低</v>
          </cell>
          <cell r="F156">
            <v>60</v>
          </cell>
          <cell r="G156">
            <v>3</v>
          </cell>
          <cell r="H156" t="str">
            <v>低</v>
          </cell>
          <cell r="I156">
            <v>6758.4</v>
          </cell>
          <cell r="J156">
            <v>1140.3599999999999</v>
          </cell>
          <cell r="K156">
            <v>0</v>
          </cell>
          <cell r="L156">
            <v>149.24</v>
          </cell>
          <cell r="M156">
            <v>149.24</v>
          </cell>
          <cell r="N156">
            <v>0.6</v>
          </cell>
          <cell r="O156">
            <v>0.8</v>
          </cell>
          <cell r="R156">
            <v>6758</v>
          </cell>
          <cell r="S156">
            <v>1565.12571428571</v>
          </cell>
          <cell r="T156">
            <v>0</v>
          </cell>
          <cell r="U156">
            <v>149</v>
          </cell>
          <cell r="V156">
            <v>149</v>
          </cell>
          <cell r="W156">
            <v>0.42</v>
          </cell>
          <cell r="X156">
            <v>1</v>
          </cell>
          <cell r="Y156">
            <v>60</v>
          </cell>
          <cell r="Z156" t="str">
            <v>集束火箭60</v>
          </cell>
          <cell r="AI156">
            <v>6758</v>
          </cell>
          <cell r="AJ156">
            <v>1565</v>
          </cell>
          <cell r="AK156">
            <v>0</v>
          </cell>
          <cell r="AL156">
            <v>149</v>
          </cell>
          <cell r="AM156">
            <v>149</v>
          </cell>
          <cell r="AN156">
            <v>2380</v>
          </cell>
        </row>
        <row r="157">
          <cell r="A157">
            <v>1483301</v>
          </cell>
          <cell r="B157" t="str">
            <v>岩浆喷射器</v>
          </cell>
          <cell r="C157">
            <v>1</v>
          </cell>
          <cell r="D157" t="str">
            <v>法师</v>
          </cell>
          <cell r="E157" t="str">
            <v>火属性伤害，攻速中</v>
          </cell>
          <cell r="F157">
            <v>41</v>
          </cell>
          <cell r="G157">
            <v>3</v>
          </cell>
          <cell r="H157" t="str">
            <v>中</v>
          </cell>
          <cell r="I157">
            <v>2246.16</v>
          </cell>
          <cell r="J157">
            <v>0</v>
          </cell>
          <cell r="K157">
            <v>453.6</v>
          </cell>
          <cell r="L157">
            <v>23.28</v>
          </cell>
          <cell r="M157">
            <v>62.08</v>
          </cell>
          <cell r="N157">
            <v>0.64</v>
          </cell>
          <cell r="O157">
            <v>0.8</v>
          </cell>
          <cell r="R157">
            <v>2246</v>
          </cell>
          <cell r="S157">
            <v>0</v>
          </cell>
          <cell r="T157">
            <v>453.6</v>
          </cell>
          <cell r="U157">
            <v>23</v>
          </cell>
          <cell r="V157">
            <v>62</v>
          </cell>
          <cell r="W157">
            <v>0.64</v>
          </cell>
          <cell r="X157">
            <v>1</v>
          </cell>
          <cell r="Y157">
            <v>60</v>
          </cell>
          <cell r="Z157" t="str">
            <v>岩浆喷射器41</v>
          </cell>
          <cell r="AI157">
            <v>2124</v>
          </cell>
          <cell r="AJ157">
            <v>0</v>
          </cell>
          <cell r="AK157">
            <v>452</v>
          </cell>
          <cell r="AL157">
            <v>23</v>
          </cell>
          <cell r="AM157">
            <v>62</v>
          </cell>
          <cell r="AN157">
            <v>1560</v>
          </cell>
        </row>
        <row r="158">
          <cell r="A158">
            <v>1483302</v>
          </cell>
          <cell r="B158" t="str">
            <v>岩浆喷射器</v>
          </cell>
          <cell r="C158">
            <v>2</v>
          </cell>
          <cell r="D158" t="str">
            <v>法师</v>
          </cell>
          <cell r="E158" t="str">
            <v>火属性伤害，攻速中</v>
          </cell>
          <cell r="F158">
            <v>42</v>
          </cell>
          <cell r="G158">
            <v>3</v>
          </cell>
          <cell r="H158" t="str">
            <v>中</v>
          </cell>
          <cell r="I158">
            <v>2377.1999999999998</v>
          </cell>
          <cell r="J158">
            <v>0</v>
          </cell>
          <cell r="K158">
            <v>482.4</v>
          </cell>
          <cell r="L158">
            <v>24.72</v>
          </cell>
          <cell r="M158">
            <v>65.92</v>
          </cell>
          <cell r="N158">
            <v>0.64</v>
          </cell>
          <cell r="O158">
            <v>0.8</v>
          </cell>
          <cell r="R158">
            <v>2377</v>
          </cell>
          <cell r="S158">
            <v>0</v>
          </cell>
          <cell r="T158">
            <v>482.4</v>
          </cell>
          <cell r="U158">
            <v>25</v>
          </cell>
          <cell r="V158">
            <v>66</v>
          </cell>
          <cell r="W158">
            <v>0.64</v>
          </cell>
          <cell r="X158">
            <v>1</v>
          </cell>
          <cell r="Y158">
            <v>60</v>
          </cell>
          <cell r="Z158" t="str">
            <v>岩浆喷射器42</v>
          </cell>
          <cell r="AI158">
            <v>2398</v>
          </cell>
          <cell r="AJ158">
            <v>0</v>
          </cell>
          <cell r="AK158">
            <v>510</v>
          </cell>
          <cell r="AL158">
            <v>26</v>
          </cell>
          <cell r="AM158">
            <v>70</v>
          </cell>
          <cell r="AN158">
            <v>1560</v>
          </cell>
        </row>
        <row r="159">
          <cell r="A159">
            <v>1483303</v>
          </cell>
          <cell r="B159" t="str">
            <v>岩浆喷射器</v>
          </cell>
          <cell r="C159">
            <v>3</v>
          </cell>
          <cell r="D159" t="str">
            <v>法师</v>
          </cell>
          <cell r="E159" t="str">
            <v>火属性伤害，攻速中</v>
          </cell>
          <cell r="F159">
            <v>43</v>
          </cell>
          <cell r="G159">
            <v>3</v>
          </cell>
          <cell r="H159" t="str">
            <v>中</v>
          </cell>
          <cell r="I159">
            <v>2508.2399999999998</v>
          </cell>
          <cell r="J159">
            <v>0</v>
          </cell>
          <cell r="K159">
            <v>510.4</v>
          </cell>
          <cell r="L159">
            <v>26.16</v>
          </cell>
          <cell r="M159">
            <v>69.760000000000005</v>
          </cell>
          <cell r="N159">
            <v>0.64</v>
          </cell>
          <cell r="O159">
            <v>0.8</v>
          </cell>
          <cell r="R159">
            <v>2508</v>
          </cell>
          <cell r="S159">
            <v>0</v>
          </cell>
          <cell r="T159">
            <v>510.4</v>
          </cell>
          <cell r="U159">
            <v>26</v>
          </cell>
          <cell r="V159">
            <v>70</v>
          </cell>
          <cell r="W159">
            <v>0.64</v>
          </cell>
          <cell r="X159">
            <v>1</v>
          </cell>
          <cell r="Y159">
            <v>60</v>
          </cell>
          <cell r="Z159" t="str">
            <v>岩浆喷射器43</v>
          </cell>
          <cell r="AI159">
            <v>2677</v>
          </cell>
          <cell r="AJ159">
            <v>0</v>
          </cell>
          <cell r="AK159">
            <v>569</v>
          </cell>
          <cell r="AL159">
            <v>29</v>
          </cell>
          <cell r="AM159">
            <v>78</v>
          </cell>
          <cell r="AN159">
            <v>1560</v>
          </cell>
        </row>
        <row r="160">
          <cell r="A160">
            <v>1483304</v>
          </cell>
          <cell r="B160" t="str">
            <v>岩浆喷射器</v>
          </cell>
          <cell r="C160">
            <v>4</v>
          </cell>
          <cell r="D160" t="str">
            <v>法师</v>
          </cell>
          <cell r="E160" t="str">
            <v>火属性伤害，攻速中</v>
          </cell>
          <cell r="F160">
            <v>44</v>
          </cell>
          <cell r="G160">
            <v>3</v>
          </cell>
          <cell r="H160" t="str">
            <v>中</v>
          </cell>
          <cell r="I160">
            <v>2638.72</v>
          </cell>
          <cell r="J160">
            <v>0</v>
          </cell>
          <cell r="K160">
            <v>539.20000000000005</v>
          </cell>
          <cell r="L160">
            <v>27.6</v>
          </cell>
          <cell r="M160">
            <v>73.599999999999994</v>
          </cell>
          <cell r="N160">
            <v>0.64</v>
          </cell>
          <cell r="O160">
            <v>0.8</v>
          </cell>
          <cell r="R160">
            <v>2639</v>
          </cell>
          <cell r="S160">
            <v>0</v>
          </cell>
          <cell r="T160">
            <v>539.20000000000005</v>
          </cell>
          <cell r="U160">
            <v>28</v>
          </cell>
          <cell r="V160">
            <v>74</v>
          </cell>
          <cell r="W160">
            <v>0.64</v>
          </cell>
          <cell r="X160">
            <v>1</v>
          </cell>
          <cell r="Y160">
            <v>60</v>
          </cell>
          <cell r="Z160" t="str">
            <v>岩浆喷射器44</v>
          </cell>
          <cell r="AI160">
            <v>2959</v>
          </cell>
          <cell r="AJ160">
            <v>0</v>
          </cell>
          <cell r="AK160">
            <v>629</v>
          </cell>
          <cell r="AL160">
            <v>32</v>
          </cell>
          <cell r="AM160">
            <v>86</v>
          </cell>
          <cell r="AN160">
            <v>1560</v>
          </cell>
        </row>
        <row r="161">
          <cell r="A161">
            <v>1483305</v>
          </cell>
          <cell r="B161" t="str">
            <v>岩浆喷射器</v>
          </cell>
          <cell r="C161">
            <v>5</v>
          </cell>
          <cell r="D161" t="str">
            <v>法师</v>
          </cell>
          <cell r="E161" t="str">
            <v>火属性伤害，攻速中</v>
          </cell>
          <cell r="F161">
            <v>45</v>
          </cell>
          <cell r="G161">
            <v>3</v>
          </cell>
          <cell r="H161" t="str">
            <v>中</v>
          </cell>
          <cell r="I161">
            <v>2769.76</v>
          </cell>
          <cell r="J161">
            <v>0</v>
          </cell>
          <cell r="K161">
            <v>567.20000000000005</v>
          </cell>
          <cell r="L161">
            <v>29.04</v>
          </cell>
          <cell r="M161">
            <v>77.44</v>
          </cell>
          <cell r="N161">
            <v>0.64</v>
          </cell>
          <cell r="O161">
            <v>0.8</v>
          </cell>
          <cell r="R161">
            <v>2770</v>
          </cell>
          <cell r="S161">
            <v>0</v>
          </cell>
          <cell r="T161">
            <v>567.20000000000005</v>
          </cell>
          <cell r="U161">
            <v>29</v>
          </cell>
          <cell r="V161">
            <v>77</v>
          </cell>
          <cell r="W161">
            <v>0.64</v>
          </cell>
          <cell r="X161">
            <v>1</v>
          </cell>
          <cell r="Y161">
            <v>60</v>
          </cell>
          <cell r="Z161" t="str">
            <v>岩浆喷射器45</v>
          </cell>
          <cell r="AI161">
            <v>3244</v>
          </cell>
          <cell r="AJ161">
            <v>0</v>
          </cell>
          <cell r="AK161">
            <v>690</v>
          </cell>
          <cell r="AL161">
            <v>35</v>
          </cell>
          <cell r="AM161">
            <v>95</v>
          </cell>
          <cell r="AN161">
            <v>1560</v>
          </cell>
        </row>
        <row r="162">
          <cell r="A162">
            <v>1483306</v>
          </cell>
          <cell r="B162" t="str">
            <v>岩浆喷射器</v>
          </cell>
          <cell r="C162">
            <v>6</v>
          </cell>
          <cell r="D162" t="str">
            <v>法师</v>
          </cell>
          <cell r="E162" t="str">
            <v>火属性伤害，攻速中</v>
          </cell>
          <cell r="F162">
            <v>47</v>
          </cell>
          <cell r="G162">
            <v>3</v>
          </cell>
          <cell r="H162" t="str">
            <v>中</v>
          </cell>
          <cell r="I162">
            <v>3212.16</v>
          </cell>
          <cell r="J162">
            <v>0</v>
          </cell>
          <cell r="K162">
            <v>667.2</v>
          </cell>
          <cell r="L162">
            <v>34.32</v>
          </cell>
          <cell r="M162">
            <v>91.52</v>
          </cell>
          <cell r="N162">
            <v>0.64</v>
          </cell>
          <cell r="O162">
            <v>0.8</v>
          </cell>
          <cell r="R162">
            <v>3212</v>
          </cell>
          <cell r="S162">
            <v>0</v>
          </cell>
          <cell r="T162">
            <v>667.2</v>
          </cell>
          <cell r="U162">
            <v>34</v>
          </cell>
          <cell r="V162">
            <v>92</v>
          </cell>
          <cell r="W162">
            <v>0.64</v>
          </cell>
          <cell r="X162">
            <v>1</v>
          </cell>
          <cell r="Y162">
            <v>60</v>
          </cell>
          <cell r="Z162" t="str">
            <v>岩浆喷射器47</v>
          </cell>
          <cell r="AI162">
            <v>3534</v>
          </cell>
          <cell r="AJ162">
            <v>0</v>
          </cell>
          <cell r="AK162">
            <v>752</v>
          </cell>
          <cell r="AL162">
            <v>39</v>
          </cell>
          <cell r="AM162">
            <v>103</v>
          </cell>
          <cell r="AN162">
            <v>1560</v>
          </cell>
        </row>
        <row r="163">
          <cell r="A163">
            <v>1483307</v>
          </cell>
          <cell r="B163" t="str">
            <v>岩浆喷射器</v>
          </cell>
          <cell r="C163">
            <v>7</v>
          </cell>
          <cell r="D163" t="str">
            <v>法师</v>
          </cell>
          <cell r="E163" t="str">
            <v>火属性伤害，攻速中</v>
          </cell>
          <cell r="F163">
            <v>49</v>
          </cell>
          <cell r="G163">
            <v>3</v>
          </cell>
          <cell r="H163" t="str">
            <v>中</v>
          </cell>
          <cell r="I163">
            <v>3654</v>
          </cell>
          <cell r="J163">
            <v>0</v>
          </cell>
          <cell r="K163">
            <v>767.2</v>
          </cell>
          <cell r="L163">
            <v>39.36</v>
          </cell>
          <cell r="M163">
            <v>104.96</v>
          </cell>
          <cell r="N163">
            <v>0.64</v>
          </cell>
          <cell r="O163">
            <v>0.8</v>
          </cell>
          <cell r="R163">
            <v>3654</v>
          </cell>
          <cell r="S163">
            <v>0</v>
          </cell>
          <cell r="T163">
            <v>767.2</v>
          </cell>
          <cell r="U163">
            <v>39</v>
          </cell>
          <cell r="V163">
            <v>105</v>
          </cell>
          <cell r="W163">
            <v>0.64</v>
          </cell>
          <cell r="X163">
            <v>1</v>
          </cell>
          <cell r="Y163">
            <v>60</v>
          </cell>
          <cell r="Z163" t="str">
            <v>岩浆喷射器49</v>
          </cell>
          <cell r="AI163">
            <v>3827</v>
          </cell>
          <cell r="AJ163">
            <v>0</v>
          </cell>
          <cell r="AK163">
            <v>814</v>
          </cell>
          <cell r="AL163">
            <v>42</v>
          </cell>
          <cell r="AM163">
            <v>112</v>
          </cell>
          <cell r="AN163">
            <v>1560</v>
          </cell>
        </row>
        <row r="164">
          <cell r="A164">
            <v>1483308</v>
          </cell>
          <cell r="B164" t="str">
            <v>岩浆喷射器</v>
          </cell>
          <cell r="C164">
            <v>8</v>
          </cell>
          <cell r="D164" t="str">
            <v>法师</v>
          </cell>
          <cell r="E164" t="str">
            <v>火属性伤害，攻速中</v>
          </cell>
          <cell r="F164">
            <v>51</v>
          </cell>
          <cell r="G164">
            <v>3</v>
          </cell>
          <cell r="H164" t="str">
            <v>中</v>
          </cell>
          <cell r="I164">
            <v>4081.84</v>
          </cell>
          <cell r="J164">
            <v>0</v>
          </cell>
          <cell r="K164">
            <v>860.8</v>
          </cell>
          <cell r="L164">
            <v>44.16</v>
          </cell>
          <cell r="M164">
            <v>117.76</v>
          </cell>
          <cell r="N164">
            <v>0.64</v>
          </cell>
          <cell r="O164">
            <v>0.8</v>
          </cell>
          <cell r="R164">
            <v>4082</v>
          </cell>
          <cell r="S164">
            <v>0</v>
          </cell>
          <cell r="T164">
            <v>860.8</v>
          </cell>
          <cell r="U164">
            <v>44</v>
          </cell>
          <cell r="V164">
            <v>118</v>
          </cell>
          <cell r="W164">
            <v>0.64</v>
          </cell>
          <cell r="X164">
            <v>1</v>
          </cell>
          <cell r="Y164">
            <v>60</v>
          </cell>
          <cell r="Z164" t="str">
            <v>岩浆喷射器51</v>
          </cell>
          <cell r="AI164">
            <v>4124</v>
          </cell>
          <cell r="AJ164">
            <v>0</v>
          </cell>
          <cell r="AK164">
            <v>877</v>
          </cell>
          <cell r="AL164">
            <v>45</v>
          </cell>
          <cell r="AM164">
            <v>120</v>
          </cell>
          <cell r="AN164">
            <v>1560</v>
          </cell>
        </row>
        <row r="165">
          <cell r="A165">
            <v>1483309</v>
          </cell>
          <cell r="B165" t="str">
            <v>岩浆喷射器</v>
          </cell>
          <cell r="C165">
            <v>9</v>
          </cell>
          <cell r="D165" t="str">
            <v>法师</v>
          </cell>
          <cell r="E165" t="str">
            <v>火属性伤害，攻速中</v>
          </cell>
          <cell r="F165">
            <v>52</v>
          </cell>
          <cell r="G165">
            <v>3</v>
          </cell>
          <cell r="H165" t="str">
            <v>中</v>
          </cell>
          <cell r="I165">
            <v>4288.4799999999996</v>
          </cell>
          <cell r="J165">
            <v>0</v>
          </cell>
          <cell r="K165">
            <v>904.8</v>
          </cell>
          <cell r="L165">
            <v>46.56</v>
          </cell>
          <cell r="M165">
            <v>124.16</v>
          </cell>
          <cell r="N165">
            <v>0.64</v>
          </cell>
          <cell r="O165">
            <v>0.8</v>
          </cell>
          <cell r="R165">
            <v>4288</v>
          </cell>
          <cell r="S165">
            <v>0</v>
          </cell>
          <cell r="T165">
            <v>904.8</v>
          </cell>
          <cell r="U165">
            <v>47</v>
          </cell>
          <cell r="V165">
            <v>124</v>
          </cell>
          <cell r="W165">
            <v>0.64</v>
          </cell>
          <cell r="X165">
            <v>1</v>
          </cell>
          <cell r="Y165">
            <v>60</v>
          </cell>
          <cell r="Z165" t="str">
            <v>岩浆喷射器52</v>
          </cell>
          <cell r="AI165">
            <v>4425</v>
          </cell>
          <cell r="AJ165">
            <v>0</v>
          </cell>
          <cell r="AK165">
            <v>941</v>
          </cell>
          <cell r="AL165">
            <v>48</v>
          </cell>
          <cell r="AM165">
            <v>129</v>
          </cell>
          <cell r="AN165">
            <v>1560</v>
          </cell>
        </row>
        <row r="166">
          <cell r="A166">
            <v>1483310</v>
          </cell>
          <cell r="B166" t="str">
            <v>岩浆喷射器</v>
          </cell>
          <cell r="C166">
            <v>10</v>
          </cell>
          <cell r="D166" t="str">
            <v>法师</v>
          </cell>
          <cell r="E166" t="str">
            <v>火属性伤害，攻速中</v>
          </cell>
          <cell r="F166">
            <v>53</v>
          </cell>
          <cell r="G166">
            <v>3</v>
          </cell>
          <cell r="H166" t="str">
            <v>中</v>
          </cell>
          <cell r="I166">
            <v>4495.12</v>
          </cell>
          <cell r="J166">
            <v>0</v>
          </cell>
          <cell r="K166">
            <v>948.8</v>
          </cell>
          <cell r="L166">
            <v>48.72</v>
          </cell>
          <cell r="M166">
            <v>129.91999999999999</v>
          </cell>
          <cell r="N166">
            <v>0.64</v>
          </cell>
          <cell r="O166">
            <v>0.8</v>
          </cell>
          <cell r="R166">
            <v>4495</v>
          </cell>
          <cell r="S166">
            <v>0</v>
          </cell>
          <cell r="T166">
            <v>948.8</v>
          </cell>
          <cell r="U166">
            <v>49</v>
          </cell>
          <cell r="V166">
            <v>130</v>
          </cell>
          <cell r="W166">
            <v>0.64</v>
          </cell>
          <cell r="X166">
            <v>1</v>
          </cell>
          <cell r="Y166">
            <v>60</v>
          </cell>
          <cell r="Z166" t="str">
            <v>岩浆喷射器53</v>
          </cell>
          <cell r="AI166">
            <v>4729</v>
          </cell>
          <cell r="AJ166">
            <v>0</v>
          </cell>
          <cell r="AK166">
            <v>1006</v>
          </cell>
          <cell r="AL166">
            <v>52</v>
          </cell>
          <cell r="AM166">
            <v>138</v>
          </cell>
          <cell r="AN166">
            <v>1560</v>
          </cell>
        </row>
        <row r="167">
          <cell r="A167">
            <v>1483311</v>
          </cell>
          <cell r="B167" t="str">
            <v>岩浆喷射器</v>
          </cell>
          <cell r="C167">
            <v>11</v>
          </cell>
          <cell r="D167" t="str">
            <v>法师</v>
          </cell>
          <cell r="E167" t="str">
            <v>火属性伤害，攻速中</v>
          </cell>
          <cell r="F167">
            <v>54</v>
          </cell>
          <cell r="G167">
            <v>3</v>
          </cell>
          <cell r="H167" t="str">
            <v>中</v>
          </cell>
          <cell r="I167">
            <v>4701.76</v>
          </cell>
          <cell r="J167">
            <v>0</v>
          </cell>
          <cell r="K167">
            <v>992.8</v>
          </cell>
          <cell r="L167">
            <v>51.12</v>
          </cell>
          <cell r="M167">
            <v>136.32</v>
          </cell>
          <cell r="N167">
            <v>0.64</v>
          </cell>
          <cell r="O167">
            <v>0.8</v>
          </cell>
          <cell r="R167">
            <v>4702</v>
          </cell>
          <cell r="S167">
            <v>0</v>
          </cell>
          <cell r="T167">
            <v>992.8</v>
          </cell>
          <cell r="U167">
            <v>51</v>
          </cell>
          <cell r="V167">
            <v>136</v>
          </cell>
          <cell r="W167">
            <v>0.64</v>
          </cell>
          <cell r="X167">
            <v>1</v>
          </cell>
          <cell r="Y167">
            <v>60</v>
          </cell>
          <cell r="Z167" t="str">
            <v>岩浆喷射器54</v>
          </cell>
          <cell r="AI167">
            <v>5037</v>
          </cell>
          <cell r="AJ167">
            <v>0</v>
          </cell>
          <cell r="AK167">
            <v>1071</v>
          </cell>
          <cell r="AL167">
            <v>55</v>
          </cell>
          <cell r="AM167">
            <v>147</v>
          </cell>
          <cell r="AN167">
            <v>1560</v>
          </cell>
        </row>
        <row r="168">
          <cell r="A168">
            <v>1483312</v>
          </cell>
          <cell r="B168" t="str">
            <v>岩浆喷射器</v>
          </cell>
          <cell r="C168">
            <v>12</v>
          </cell>
          <cell r="D168" t="str">
            <v>法师</v>
          </cell>
          <cell r="E168" t="str">
            <v>火属性伤害，攻速中</v>
          </cell>
          <cell r="F168">
            <v>55</v>
          </cell>
          <cell r="G168">
            <v>3</v>
          </cell>
          <cell r="H168" t="str">
            <v>中</v>
          </cell>
          <cell r="I168">
            <v>4908.96</v>
          </cell>
          <cell r="J168">
            <v>0</v>
          </cell>
          <cell r="K168">
            <v>1036.8</v>
          </cell>
          <cell r="L168">
            <v>53.28</v>
          </cell>
          <cell r="M168">
            <v>142.08000000000001</v>
          </cell>
          <cell r="N168">
            <v>0.64</v>
          </cell>
          <cell r="O168">
            <v>0.8</v>
          </cell>
          <cell r="R168">
            <v>4909</v>
          </cell>
          <cell r="S168">
            <v>0</v>
          </cell>
          <cell r="T168">
            <v>1036.8</v>
          </cell>
          <cell r="U168">
            <v>53</v>
          </cell>
          <cell r="V168">
            <v>142</v>
          </cell>
          <cell r="W168">
            <v>0.64</v>
          </cell>
          <cell r="X168">
            <v>1</v>
          </cell>
          <cell r="Y168">
            <v>60</v>
          </cell>
          <cell r="Z168" t="str">
            <v>岩浆喷射器55</v>
          </cell>
          <cell r="AI168">
            <v>5349</v>
          </cell>
          <cell r="AJ168">
            <v>0</v>
          </cell>
          <cell r="AK168">
            <v>1138</v>
          </cell>
          <cell r="AL168">
            <v>59</v>
          </cell>
          <cell r="AM168">
            <v>156</v>
          </cell>
          <cell r="AN168">
            <v>1560</v>
          </cell>
        </row>
        <row r="169">
          <cell r="A169">
            <v>1483313</v>
          </cell>
          <cell r="B169" t="str">
            <v>岩浆喷射器</v>
          </cell>
          <cell r="C169">
            <v>13</v>
          </cell>
          <cell r="D169" t="str">
            <v>法师</v>
          </cell>
          <cell r="E169" t="str">
            <v>火属性伤害，攻速中</v>
          </cell>
          <cell r="F169">
            <v>57</v>
          </cell>
          <cell r="G169">
            <v>3</v>
          </cell>
          <cell r="H169" t="str">
            <v>中</v>
          </cell>
          <cell r="I169">
            <v>5468.4</v>
          </cell>
          <cell r="J169">
            <v>0</v>
          </cell>
          <cell r="K169">
            <v>1158.4000000000001</v>
          </cell>
          <cell r="L169">
            <v>59.52</v>
          </cell>
          <cell r="M169">
            <v>158.72</v>
          </cell>
          <cell r="N169">
            <v>0.64</v>
          </cell>
          <cell r="O169">
            <v>0.8</v>
          </cell>
          <cell r="R169">
            <v>5468</v>
          </cell>
          <cell r="S169">
            <v>0</v>
          </cell>
          <cell r="T169">
            <v>1158.4000000000001</v>
          </cell>
          <cell r="U169">
            <v>60</v>
          </cell>
          <cell r="V169">
            <v>159</v>
          </cell>
          <cell r="W169">
            <v>0.64</v>
          </cell>
          <cell r="X169">
            <v>1</v>
          </cell>
          <cell r="Y169">
            <v>60</v>
          </cell>
          <cell r="Z169" t="str">
            <v>岩浆喷射器57</v>
          </cell>
          <cell r="AI169">
            <v>5665</v>
          </cell>
          <cell r="AJ169">
            <v>0</v>
          </cell>
          <cell r="AK169">
            <v>1205</v>
          </cell>
          <cell r="AL169">
            <v>62</v>
          </cell>
          <cell r="AM169">
            <v>165</v>
          </cell>
          <cell r="AN169">
            <v>1560</v>
          </cell>
        </row>
        <row r="170">
          <cell r="A170">
            <v>1483314</v>
          </cell>
          <cell r="B170" t="str">
            <v>岩浆喷射器</v>
          </cell>
          <cell r="C170">
            <v>14</v>
          </cell>
          <cell r="D170" t="str">
            <v>法师</v>
          </cell>
          <cell r="E170" t="str">
            <v>火属性伤害，攻速中</v>
          </cell>
          <cell r="F170">
            <v>59</v>
          </cell>
          <cell r="G170">
            <v>3</v>
          </cell>
          <cell r="H170" t="str">
            <v>中</v>
          </cell>
          <cell r="I170">
            <v>6027.84</v>
          </cell>
          <cell r="J170">
            <v>0</v>
          </cell>
          <cell r="K170">
            <v>1280.8</v>
          </cell>
          <cell r="L170">
            <v>65.760000000000005</v>
          </cell>
          <cell r="M170">
            <v>175.36</v>
          </cell>
          <cell r="N170">
            <v>0.64</v>
          </cell>
          <cell r="O170">
            <v>0.8</v>
          </cell>
          <cell r="R170">
            <v>6028</v>
          </cell>
          <cell r="S170">
            <v>0</v>
          </cell>
          <cell r="T170">
            <v>1280.8</v>
          </cell>
          <cell r="U170">
            <v>66</v>
          </cell>
          <cell r="V170">
            <v>175</v>
          </cell>
          <cell r="W170">
            <v>0.64</v>
          </cell>
          <cell r="X170">
            <v>1</v>
          </cell>
          <cell r="Y170">
            <v>60</v>
          </cell>
          <cell r="Z170" t="str">
            <v>岩浆喷射器59</v>
          </cell>
          <cell r="AI170">
            <v>5985</v>
          </cell>
          <cell r="AJ170">
            <v>0</v>
          </cell>
          <cell r="AK170">
            <v>1273</v>
          </cell>
          <cell r="AL170">
            <v>65</v>
          </cell>
          <cell r="AM170">
            <v>175</v>
          </cell>
          <cell r="AN170">
            <v>1560</v>
          </cell>
        </row>
        <row r="171">
          <cell r="A171">
            <v>1483315</v>
          </cell>
          <cell r="B171" t="str">
            <v>岩浆喷射器</v>
          </cell>
          <cell r="C171">
            <v>15</v>
          </cell>
          <cell r="D171" t="str">
            <v>法师</v>
          </cell>
          <cell r="E171" t="str">
            <v>火属性伤害，攻速中</v>
          </cell>
          <cell r="F171">
            <v>60</v>
          </cell>
          <cell r="G171">
            <v>3</v>
          </cell>
          <cell r="H171" t="str">
            <v>中</v>
          </cell>
          <cell r="I171">
            <v>6307.84</v>
          </cell>
          <cell r="J171">
            <v>0</v>
          </cell>
          <cell r="K171">
            <v>1341.6</v>
          </cell>
          <cell r="L171">
            <v>68.88</v>
          </cell>
          <cell r="M171">
            <v>183.68</v>
          </cell>
          <cell r="N171">
            <v>0.64</v>
          </cell>
          <cell r="O171">
            <v>0.8</v>
          </cell>
          <cell r="R171">
            <v>6308</v>
          </cell>
          <cell r="S171">
            <v>0</v>
          </cell>
          <cell r="T171">
            <v>1341.6</v>
          </cell>
          <cell r="U171">
            <v>69</v>
          </cell>
          <cell r="V171">
            <v>184</v>
          </cell>
          <cell r="W171">
            <v>0.64</v>
          </cell>
          <cell r="X171">
            <v>1</v>
          </cell>
          <cell r="Y171">
            <v>60</v>
          </cell>
          <cell r="Z171" t="str">
            <v>岩浆喷射器60</v>
          </cell>
          <cell r="AI171">
            <v>6308</v>
          </cell>
          <cell r="AJ171">
            <v>0</v>
          </cell>
          <cell r="AK171">
            <v>1342</v>
          </cell>
          <cell r="AL171">
            <v>69</v>
          </cell>
          <cell r="AM171">
            <v>184</v>
          </cell>
          <cell r="AN171">
            <v>1560</v>
          </cell>
        </row>
        <row r="172">
          <cell r="A172">
            <v>1483401</v>
          </cell>
          <cell r="B172" t="str">
            <v>魔能锯齿</v>
          </cell>
          <cell r="C172">
            <v>1</v>
          </cell>
          <cell r="D172" t="str">
            <v>坦克</v>
          </cell>
          <cell r="E172" t="str">
            <v>攻速快</v>
          </cell>
          <cell r="F172">
            <v>5</v>
          </cell>
          <cell r="G172">
            <v>1</v>
          </cell>
          <cell r="H172" t="str">
            <v>高</v>
          </cell>
          <cell r="I172">
            <v>239.4</v>
          </cell>
          <cell r="J172">
            <v>12.24</v>
          </cell>
          <cell r="K172">
            <v>0</v>
          </cell>
          <cell r="L172">
            <v>3.6</v>
          </cell>
          <cell r="M172">
            <v>2.88</v>
          </cell>
          <cell r="N172">
            <v>0.4</v>
          </cell>
          <cell r="O172">
            <v>0.9</v>
          </cell>
          <cell r="R172">
            <v>239</v>
          </cell>
          <cell r="S172">
            <v>7.92</v>
          </cell>
          <cell r="T172">
            <v>0</v>
          </cell>
          <cell r="U172">
            <v>4</v>
          </cell>
          <cell r="V172">
            <v>3</v>
          </cell>
          <cell r="W172">
            <v>0.8</v>
          </cell>
          <cell r="X172">
            <v>1</v>
          </cell>
          <cell r="Y172">
            <v>15</v>
          </cell>
          <cell r="Z172" t="str">
            <v>魔能锯齿5</v>
          </cell>
          <cell r="AI172">
            <v>141</v>
          </cell>
          <cell r="AJ172">
            <v>8</v>
          </cell>
          <cell r="AK172">
            <v>0</v>
          </cell>
          <cell r="AL172">
            <v>3</v>
          </cell>
          <cell r="AM172">
            <v>2</v>
          </cell>
          <cell r="AN172">
            <v>1250</v>
          </cell>
        </row>
        <row r="173">
          <cell r="A173">
            <v>1483402</v>
          </cell>
          <cell r="B173" t="str">
            <v>魔能锯齿</v>
          </cell>
          <cell r="C173">
            <v>2</v>
          </cell>
          <cell r="D173" t="str">
            <v>坦克</v>
          </cell>
          <cell r="E173" t="str">
            <v>攻速快</v>
          </cell>
          <cell r="F173">
            <v>8</v>
          </cell>
          <cell r="G173">
            <v>1</v>
          </cell>
          <cell r="H173" t="str">
            <v>高</v>
          </cell>
          <cell r="I173">
            <v>353.7</v>
          </cell>
          <cell r="J173">
            <v>23.76</v>
          </cell>
          <cell r="K173">
            <v>0</v>
          </cell>
          <cell r="L173">
            <v>6.3</v>
          </cell>
          <cell r="M173">
            <v>5.04</v>
          </cell>
          <cell r="N173">
            <v>0.4</v>
          </cell>
          <cell r="O173">
            <v>0.9</v>
          </cell>
          <cell r="R173">
            <v>354</v>
          </cell>
          <cell r="S173">
            <v>15.03</v>
          </cell>
          <cell r="T173">
            <v>0</v>
          </cell>
          <cell r="U173">
            <v>6</v>
          </cell>
          <cell r="V173">
            <v>5</v>
          </cell>
          <cell r="W173">
            <v>0.8</v>
          </cell>
          <cell r="X173">
            <v>1</v>
          </cell>
          <cell r="Y173">
            <v>15</v>
          </cell>
          <cell r="Z173" t="str">
            <v>魔能锯齿8</v>
          </cell>
          <cell r="AI173">
            <v>266</v>
          </cell>
          <cell r="AJ173">
            <v>14</v>
          </cell>
          <cell r="AK173">
            <v>0</v>
          </cell>
          <cell r="AL173">
            <v>5</v>
          </cell>
          <cell r="AM173">
            <v>5</v>
          </cell>
          <cell r="AN173">
            <v>1250</v>
          </cell>
        </row>
        <row r="174">
          <cell r="A174">
            <v>1483403</v>
          </cell>
          <cell r="B174" t="str">
            <v>魔能锯齿</v>
          </cell>
          <cell r="C174">
            <v>3</v>
          </cell>
          <cell r="D174" t="str">
            <v>坦克</v>
          </cell>
          <cell r="E174" t="str">
            <v>攻速快</v>
          </cell>
          <cell r="F174">
            <v>11</v>
          </cell>
          <cell r="G174">
            <v>1</v>
          </cell>
          <cell r="H174" t="str">
            <v>高</v>
          </cell>
          <cell r="I174">
            <v>516.6</v>
          </cell>
          <cell r="J174">
            <v>41.04</v>
          </cell>
          <cell r="K174">
            <v>0</v>
          </cell>
          <cell r="L174">
            <v>10.8</v>
          </cell>
          <cell r="M174">
            <v>8.64</v>
          </cell>
          <cell r="N174">
            <v>0.4</v>
          </cell>
          <cell r="O174">
            <v>0.9</v>
          </cell>
          <cell r="R174">
            <v>517</v>
          </cell>
          <cell r="S174">
            <v>25.92</v>
          </cell>
          <cell r="T174">
            <v>0</v>
          </cell>
          <cell r="U174">
            <v>11</v>
          </cell>
          <cell r="V174">
            <v>9</v>
          </cell>
          <cell r="W174">
            <v>0.8</v>
          </cell>
          <cell r="X174">
            <v>1</v>
          </cell>
          <cell r="Y174">
            <v>15</v>
          </cell>
          <cell r="Z174" t="str">
            <v>魔能锯齿11</v>
          </cell>
          <cell r="AI174">
            <v>399</v>
          </cell>
          <cell r="AJ174">
            <v>21</v>
          </cell>
          <cell r="AK174">
            <v>0</v>
          </cell>
          <cell r="AL174">
            <v>8</v>
          </cell>
          <cell r="AM174">
            <v>7</v>
          </cell>
          <cell r="AN174">
            <v>1250</v>
          </cell>
        </row>
        <row r="175">
          <cell r="A175">
            <v>1483404</v>
          </cell>
          <cell r="B175" t="str">
            <v>魔能锯齿</v>
          </cell>
          <cell r="C175">
            <v>4</v>
          </cell>
          <cell r="D175" t="str">
            <v>坦克</v>
          </cell>
          <cell r="E175" t="str">
            <v>攻速快</v>
          </cell>
          <cell r="F175">
            <v>13</v>
          </cell>
          <cell r="G175">
            <v>1</v>
          </cell>
          <cell r="H175" t="str">
            <v>高</v>
          </cell>
          <cell r="I175">
            <v>607.5</v>
          </cell>
          <cell r="J175">
            <v>50.4</v>
          </cell>
          <cell r="K175">
            <v>0</v>
          </cell>
          <cell r="L175">
            <v>12.6</v>
          </cell>
          <cell r="M175">
            <v>10.08</v>
          </cell>
          <cell r="N175">
            <v>0.4</v>
          </cell>
          <cell r="O175">
            <v>0.9</v>
          </cell>
          <cell r="R175">
            <v>608</v>
          </cell>
          <cell r="S175">
            <v>31.5</v>
          </cell>
          <cell r="T175">
            <v>0</v>
          </cell>
          <cell r="U175">
            <v>13</v>
          </cell>
          <cell r="V175">
            <v>10</v>
          </cell>
          <cell r="W175">
            <v>0.8</v>
          </cell>
          <cell r="X175">
            <v>1</v>
          </cell>
          <cell r="Y175">
            <v>15</v>
          </cell>
          <cell r="Z175" t="str">
            <v>魔能锯齿13</v>
          </cell>
          <cell r="AI175">
            <v>540</v>
          </cell>
          <cell r="AJ175">
            <v>29</v>
          </cell>
          <cell r="AK175">
            <v>0</v>
          </cell>
          <cell r="AL175">
            <v>11</v>
          </cell>
          <cell r="AM175">
            <v>9</v>
          </cell>
          <cell r="AN175">
            <v>1250</v>
          </cell>
        </row>
        <row r="176">
          <cell r="A176">
            <v>1483405</v>
          </cell>
          <cell r="B176" t="str">
            <v>魔能锯齿</v>
          </cell>
          <cell r="C176">
            <v>5</v>
          </cell>
          <cell r="D176" t="str">
            <v>坦克</v>
          </cell>
          <cell r="E176" t="str">
            <v>攻速快</v>
          </cell>
          <cell r="F176">
            <v>15</v>
          </cell>
          <cell r="G176">
            <v>1</v>
          </cell>
          <cell r="H176" t="str">
            <v>高</v>
          </cell>
          <cell r="I176">
            <v>697.5</v>
          </cell>
          <cell r="J176">
            <v>59.76</v>
          </cell>
          <cell r="K176">
            <v>0</v>
          </cell>
          <cell r="L176">
            <v>14.4</v>
          </cell>
          <cell r="M176">
            <v>11.52</v>
          </cell>
          <cell r="N176">
            <v>0.4</v>
          </cell>
          <cell r="O176">
            <v>0.9</v>
          </cell>
          <cell r="R176">
            <v>698</v>
          </cell>
          <cell r="S176">
            <v>37.08</v>
          </cell>
          <cell r="T176">
            <v>0</v>
          </cell>
          <cell r="U176">
            <v>14</v>
          </cell>
          <cell r="V176">
            <v>12</v>
          </cell>
          <cell r="W176">
            <v>0.8</v>
          </cell>
          <cell r="X176">
            <v>1</v>
          </cell>
          <cell r="Y176">
            <v>15</v>
          </cell>
          <cell r="Z176" t="str">
            <v>魔能锯齿15</v>
          </cell>
          <cell r="AI176">
            <v>698</v>
          </cell>
          <cell r="AJ176">
            <v>37</v>
          </cell>
          <cell r="AK176">
            <v>0</v>
          </cell>
          <cell r="AL176">
            <v>14</v>
          </cell>
          <cell r="AM176">
            <v>12</v>
          </cell>
          <cell r="AN176">
            <v>1250</v>
          </cell>
        </row>
        <row r="177">
          <cell r="A177">
            <v>1483501</v>
          </cell>
          <cell r="B177" t="str">
            <v>聚能诱饵</v>
          </cell>
          <cell r="C177">
            <v>1</v>
          </cell>
          <cell r="D177" t="str">
            <v>战士</v>
          </cell>
          <cell r="E177" t="str">
            <v>自爆造成伤害</v>
          </cell>
          <cell r="F177">
            <v>20</v>
          </cell>
          <cell r="G177">
            <v>2</v>
          </cell>
          <cell r="H177" t="str">
            <v>中</v>
          </cell>
          <cell r="I177">
            <v>863.68499999999995</v>
          </cell>
          <cell r="J177">
            <v>105.3</v>
          </cell>
          <cell r="K177">
            <v>0</v>
          </cell>
          <cell r="L177">
            <v>18</v>
          </cell>
          <cell r="M177">
            <v>13.5</v>
          </cell>
          <cell r="N177">
            <v>0.48</v>
          </cell>
          <cell r="O177">
            <v>0.9</v>
          </cell>
          <cell r="R177">
            <v>1492.56</v>
          </cell>
          <cell r="S177">
            <v>105.3</v>
          </cell>
          <cell r="T177">
            <v>0</v>
          </cell>
          <cell r="U177">
            <v>18</v>
          </cell>
          <cell r="V177">
            <v>14</v>
          </cell>
          <cell r="W177">
            <v>0.48</v>
          </cell>
          <cell r="X177">
            <v>1</v>
          </cell>
          <cell r="Y177">
            <v>38</v>
          </cell>
          <cell r="Z177" t="str">
            <v>聚能诱饵20</v>
          </cell>
          <cell r="AI177">
            <v>1391</v>
          </cell>
          <cell r="AJ177">
            <v>108</v>
          </cell>
          <cell r="AK177">
            <v>0</v>
          </cell>
          <cell r="AL177">
            <v>17</v>
          </cell>
          <cell r="AM177">
            <v>12</v>
          </cell>
          <cell r="AN177">
            <v>2080</v>
          </cell>
        </row>
        <row r="178">
          <cell r="A178">
            <v>1483502</v>
          </cell>
          <cell r="B178" t="str">
            <v>聚能诱饵</v>
          </cell>
          <cell r="C178">
            <v>2</v>
          </cell>
          <cell r="D178" t="str">
            <v>战士</v>
          </cell>
          <cell r="E178" t="str">
            <v>自爆造成伤害</v>
          </cell>
          <cell r="F178">
            <v>22</v>
          </cell>
          <cell r="G178">
            <v>2</v>
          </cell>
          <cell r="H178" t="str">
            <v>中</v>
          </cell>
          <cell r="I178">
            <v>1009.8</v>
          </cell>
          <cell r="J178">
            <v>126.36</v>
          </cell>
          <cell r="K178">
            <v>0</v>
          </cell>
          <cell r="L178">
            <v>21.6</v>
          </cell>
          <cell r="M178">
            <v>16.2</v>
          </cell>
          <cell r="N178">
            <v>0.48</v>
          </cell>
          <cell r="O178">
            <v>0.9</v>
          </cell>
          <cell r="R178">
            <v>1764.2719999999999</v>
          </cell>
          <cell r="S178">
            <v>126.36</v>
          </cell>
          <cell r="T178">
            <v>0</v>
          </cell>
          <cell r="U178">
            <v>22</v>
          </cell>
          <cell r="V178">
            <v>16</v>
          </cell>
          <cell r="W178">
            <v>0.48</v>
          </cell>
          <cell r="X178">
            <v>1</v>
          </cell>
          <cell r="Y178">
            <v>38</v>
          </cell>
          <cell r="Z178" t="str">
            <v>聚能诱饵22</v>
          </cell>
          <cell r="AI178">
            <v>1733</v>
          </cell>
          <cell r="AJ178">
            <v>135</v>
          </cell>
          <cell r="AK178">
            <v>0</v>
          </cell>
          <cell r="AL178">
            <v>21</v>
          </cell>
          <cell r="AM178">
            <v>15</v>
          </cell>
          <cell r="AN178">
            <v>2080</v>
          </cell>
        </row>
        <row r="179">
          <cell r="A179">
            <v>1483503</v>
          </cell>
          <cell r="B179" t="str">
            <v>聚能诱饵</v>
          </cell>
          <cell r="C179">
            <v>3</v>
          </cell>
          <cell r="D179" t="str">
            <v>战士</v>
          </cell>
          <cell r="E179" t="str">
            <v>自爆造成伤害</v>
          </cell>
          <cell r="F179">
            <v>24</v>
          </cell>
          <cell r="G179">
            <v>2</v>
          </cell>
          <cell r="H179" t="str">
            <v>中</v>
          </cell>
          <cell r="I179">
            <v>1155.915</v>
          </cell>
          <cell r="J179">
            <v>148.22999999999999</v>
          </cell>
          <cell r="K179">
            <v>0</v>
          </cell>
          <cell r="L179">
            <v>24.48</v>
          </cell>
          <cell r="M179">
            <v>18.36</v>
          </cell>
          <cell r="N179">
            <v>0.48</v>
          </cell>
          <cell r="O179">
            <v>0.9</v>
          </cell>
          <cell r="R179">
            <v>2047</v>
          </cell>
          <cell r="S179">
            <v>148.22999999999999</v>
          </cell>
          <cell r="T179">
            <v>0</v>
          </cell>
          <cell r="U179">
            <v>24</v>
          </cell>
          <cell r="V179">
            <v>18</v>
          </cell>
          <cell r="W179">
            <v>0.48</v>
          </cell>
          <cell r="X179">
            <v>1</v>
          </cell>
          <cell r="Y179">
            <v>38</v>
          </cell>
          <cell r="Z179" t="str">
            <v>聚能诱饵24</v>
          </cell>
          <cell r="AI179">
            <v>2086</v>
          </cell>
          <cell r="AJ179">
            <v>162</v>
          </cell>
          <cell r="AK179">
            <v>0</v>
          </cell>
          <cell r="AL179">
            <v>25</v>
          </cell>
          <cell r="AM179">
            <v>18</v>
          </cell>
          <cell r="AN179">
            <v>2080</v>
          </cell>
        </row>
        <row r="180">
          <cell r="A180">
            <v>1483504</v>
          </cell>
          <cell r="B180" t="str">
            <v>聚能诱饵</v>
          </cell>
          <cell r="C180">
            <v>4</v>
          </cell>
          <cell r="D180" t="str">
            <v>战士</v>
          </cell>
          <cell r="E180" t="str">
            <v>自爆造成伤害</v>
          </cell>
          <cell r="F180">
            <v>26</v>
          </cell>
          <cell r="G180">
            <v>2</v>
          </cell>
          <cell r="H180" t="str">
            <v>中</v>
          </cell>
          <cell r="I180">
            <v>1308.915</v>
          </cell>
          <cell r="J180">
            <v>171.72</v>
          </cell>
          <cell r="K180">
            <v>0</v>
          </cell>
          <cell r="L180">
            <v>28.08</v>
          </cell>
          <cell r="M180">
            <v>21.06</v>
          </cell>
          <cell r="N180">
            <v>0.48</v>
          </cell>
          <cell r="O180">
            <v>0.9</v>
          </cell>
          <cell r="R180">
            <v>2343.2080000000001</v>
          </cell>
          <cell r="S180">
            <v>171.72</v>
          </cell>
          <cell r="T180">
            <v>0</v>
          </cell>
          <cell r="U180">
            <v>28</v>
          </cell>
          <cell r="V180">
            <v>21</v>
          </cell>
          <cell r="W180">
            <v>0.48</v>
          </cell>
          <cell r="X180">
            <v>1</v>
          </cell>
          <cell r="Y180">
            <v>38</v>
          </cell>
          <cell r="Z180" t="str">
            <v>聚能诱饵26</v>
          </cell>
          <cell r="AI180">
            <v>2450</v>
          </cell>
          <cell r="AJ180">
            <v>191</v>
          </cell>
          <cell r="AK180">
            <v>0</v>
          </cell>
          <cell r="AL180">
            <v>29</v>
          </cell>
          <cell r="AM180">
            <v>22</v>
          </cell>
          <cell r="AN180">
            <v>2080</v>
          </cell>
        </row>
        <row r="181">
          <cell r="A181">
            <v>1483505</v>
          </cell>
          <cell r="B181" t="str">
            <v>聚能诱饵</v>
          </cell>
          <cell r="C181">
            <v>5</v>
          </cell>
          <cell r="D181" t="str">
            <v>战士</v>
          </cell>
          <cell r="E181" t="str">
            <v>自爆造成伤害</v>
          </cell>
          <cell r="F181">
            <v>28</v>
          </cell>
          <cell r="G181">
            <v>2</v>
          </cell>
          <cell r="H181" t="str">
            <v>中</v>
          </cell>
          <cell r="I181">
            <v>1469.5650000000001</v>
          </cell>
          <cell r="J181">
            <v>197.64</v>
          </cell>
          <cell r="K181">
            <v>0</v>
          </cell>
          <cell r="L181">
            <v>32.4</v>
          </cell>
          <cell r="M181">
            <v>24.3</v>
          </cell>
          <cell r="N181">
            <v>0.48</v>
          </cell>
          <cell r="O181">
            <v>0.9</v>
          </cell>
          <cell r="R181">
            <v>2659.7280000000001</v>
          </cell>
          <cell r="S181">
            <v>197.64</v>
          </cell>
          <cell r="T181">
            <v>0</v>
          </cell>
          <cell r="U181">
            <v>32</v>
          </cell>
          <cell r="V181">
            <v>24</v>
          </cell>
          <cell r="W181">
            <v>0.48</v>
          </cell>
          <cell r="X181">
            <v>1</v>
          </cell>
          <cell r="Y181">
            <v>38</v>
          </cell>
          <cell r="Z181" t="str">
            <v>聚能诱饵28</v>
          </cell>
          <cell r="AI181">
            <v>2823</v>
          </cell>
          <cell r="AJ181">
            <v>220</v>
          </cell>
          <cell r="AK181">
            <v>0</v>
          </cell>
          <cell r="AL181">
            <v>34</v>
          </cell>
          <cell r="AM181">
            <v>25</v>
          </cell>
          <cell r="AN181">
            <v>2080</v>
          </cell>
        </row>
        <row r="182">
          <cell r="A182">
            <v>1483506</v>
          </cell>
          <cell r="B182" t="str">
            <v>聚能诱饵</v>
          </cell>
          <cell r="C182">
            <v>6</v>
          </cell>
          <cell r="D182" t="str">
            <v>战士</v>
          </cell>
          <cell r="E182" t="str">
            <v>自爆造成伤害</v>
          </cell>
          <cell r="F182">
            <v>30</v>
          </cell>
          <cell r="G182">
            <v>2</v>
          </cell>
          <cell r="H182" t="str">
            <v>中</v>
          </cell>
          <cell r="I182">
            <v>1629.45</v>
          </cell>
          <cell r="J182">
            <v>223.56</v>
          </cell>
          <cell r="K182">
            <v>0</v>
          </cell>
          <cell r="L182">
            <v>36</v>
          </cell>
          <cell r="M182">
            <v>27</v>
          </cell>
          <cell r="N182">
            <v>0.48</v>
          </cell>
          <cell r="O182">
            <v>0.9</v>
          </cell>
          <cell r="R182">
            <v>2979.4319999999998</v>
          </cell>
          <cell r="S182">
            <v>223.56</v>
          </cell>
          <cell r="T182">
            <v>0</v>
          </cell>
          <cell r="U182">
            <v>36</v>
          </cell>
          <cell r="V182">
            <v>27</v>
          </cell>
          <cell r="W182">
            <v>0.48</v>
          </cell>
          <cell r="X182">
            <v>1</v>
          </cell>
          <cell r="Y182">
            <v>38</v>
          </cell>
          <cell r="Z182" t="str">
            <v>聚能诱饵30</v>
          </cell>
          <cell r="AI182">
            <v>3207</v>
          </cell>
          <cell r="AJ182">
            <v>250</v>
          </cell>
          <cell r="AK182">
            <v>0</v>
          </cell>
          <cell r="AL182">
            <v>38</v>
          </cell>
          <cell r="AM182">
            <v>28</v>
          </cell>
          <cell r="AN182">
            <v>2080</v>
          </cell>
        </row>
        <row r="183">
          <cell r="A183">
            <v>1483507</v>
          </cell>
          <cell r="B183" t="str">
            <v>聚能诱饵</v>
          </cell>
          <cell r="C183">
            <v>7</v>
          </cell>
          <cell r="D183" t="str">
            <v>战士</v>
          </cell>
          <cell r="E183" t="str">
            <v>自爆造成伤害</v>
          </cell>
          <cell r="F183">
            <v>32</v>
          </cell>
          <cell r="G183">
            <v>2</v>
          </cell>
          <cell r="H183" t="str">
            <v>中</v>
          </cell>
          <cell r="I183">
            <v>1802.34</v>
          </cell>
          <cell r="J183">
            <v>255.15</v>
          </cell>
          <cell r="K183">
            <v>0</v>
          </cell>
          <cell r="L183">
            <v>39.6</v>
          </cell>
          <cell r="M183">
            <v>29.7</v>
          </cell>
          <cell r="N183">
            <v>0.48</v>
          </cell>
          <cell r="O183">
            <v>0.9</v>
          </cell>
          <cell r="R183">
            <v>3353.96</v>
          </cell>
          <cell r="S183">
            <v>255.15</v>
          </cell>
          <cell r="T183">
            <v>0</v>
          </cell>
          <cell r="U183">
            <v>40</v>
          </cell>
          <cell r="V183">
            <v>30</v>
          </cell>
          <cell r="W183">
            <v>0.48</v>
          </cell>
          <cell r="X183">
            <v>1</v>
          </cell>
          <cell r="Y183">
            <v>38</v>
          </cell>
          <cell r="Z183" t="str">
            <v>聚能诱饵32</v>
          </cell>
          <cell r="AI183">
            <v>3602</v>
          </cell>
          <cell r="AJ183">
            <v>280</v>
          </cell>
          <cell r="AK183">
            <v>0</v>
          </cell>
          <cell r="AL183">
            <v>43</v>
          </cell>
          <cell r="AM183">
            <v>32</v>
          </cell>
          <cell r="AN183">
            <v>2080</v>
          </cell>
        </row>
        <row r="184">
          <cell r="A184">
            <v>1483508</v>
          </cell>
          <cell r="B184" t="str">
            <v>聚能诱饵</v>
          </cell>
          <cell r="C184">
            <v>8</v>
          </cell>
          <cell r="D184" t="str">
            <v>战士</v>
          </cell>
          <cell r="E184" t="str">
            <v>自爆造成伤害</v>
          </cell>
          <cell r="F184">
            <v>34</v>
          </cell>
          <cell r="G184">
            <v>2</v>
          </cell>
          <cell r="H184" t="str">
            <v>中</v>
          </cell>
          <cell r="I184">
            <v>1974.4649999999999</v>
          </cell>
          <cell r="J184">
            <v>286.74</v>
          </cell>
          <cell r="K184">
            <v>0</v>
          </cell>
          <cell r="L184">
            <v>43.92</v>
          </cell>
          <cell r="M184">
            <v>32.94</v>
          </cell>
          <cell r="N184">
            <v>0.48</v>
          </cell>
          <cell r="O184">
            <v>0.9</v>
          </cell>
          <cell r="R184">
            <v>3722.3040000000001</v>
          </cell>
          <cell r="S184">
            <v>286.74</v>
          </cell>
          <cell r="T184">
            <v>0</v>
          </cell>
          <cell r="U184">
            <v>44</v>
          </cell>
          <cell r="V184">
            <v>33</v>
          </cell>
          <cell r="W184">
            <v>0.48</v>
          </cell>
          <cell r="X184">
            <v>1</v>
          </cell>
          <cell r="Y184">
            <v>38</v>
          </cell>
          <cell r="Z184" t="str">
            <v>聚能诱饵34</v>
          </cell>
          <cell r="AI184">
            <v>4007</v>
          </cell>
          <cell r="AJ184">
            <v>312</v>
          </cell>
          <cell r="AK184">
            <v>0</v>
          </cell>
          <cell r="AL184">
            <v>48</v>
          </cell>
          <cell r="AM184">
            <v>35</v>
          </cell>
          <cell r="AN184">
            <v>2080</v>
          </cell>
        </row>
        <row r="185">
          <cell r="A185">
            <v>1483509</v>
          </cell>
          <cell r="B185" t="str">
            <v>聚能诱饵</v>
          </cell>
          <cell r="C185">
            <v>9</v>
          </cell>
          <cell r="D185" t="str">
            <v>战士</v>
          </cell>
          <cell r="E185" t="str">
            <v>自爆造成伤害</v>
          </cell>
          <cell r="F185">
            <v>36</v>
          </cell>
          <cell r="G185">
            <v>2</v>
          </cell>
          <cell r="H185" t="str">
            <v>中</v>
          </cell>
          <cell r="I185">
            <v>2226.15</v>
          </cell>
          <cell r="J185">
            <v>328.86</v>
          </cell>
          <cell r="K185">
            <v>0</v>
          </cell>
          <cell r="L185">
            <v>49.68</v>
          </cell>
          <cell r="M185">
            <v>37.26</v>
          </cell>
          <cell r="N185">
            <v>0.48</v>
          </cell>
          <cell r="O185">
            <v>0.9</v>
          </cell>
          <cell r="R185">
            <v>4236.0959999999995</v>
          </cell>
          <cell r="S185">
            <v>328.86</v>
          </cell>
          <cell r="T185">
            <v>0</v>
          </cell>
          <cell r="U185">
            <v>50</v>
          </cell>
          <cell r="V185">
            <v>37</v>
          </cell>
          <cell r="W185">
            <v>0.48</v>
          </cell>
          <cell r="X185">
            <v>1</v>
          </cell>
          <cell r="Y185">
            <v>38</v>
          </cell>
          <cell r="Z185" t="str">
            <v>聚能诱饵36</v>
          </cell>
          <cell r="AI185">
            <v>4432</v>
          </cell>
          <cell r="AJ185">
            <v>345</v>
          </cell>
          <cell r="AK185">
            <v>0</v>
          </cell>
          <cell r="AL185">
            <v>53</v>
          </cell>
          <cell r="AM185">
            <v>39</v>
          </cell>
          <cell r="AN185">
            <v>2080</v>
          </cell>
        </row>
        <row r="186">
          <cell r="A186">
            <v>1483510</v>
          </cell>
          <cell r="B186" t="str">
            <v>聚能诱饵</v>
          </cell>
          <cell r="C186">
            <v>10</v>
          </cell>
          <cell r="D186" t="str">
            <v>战士</v>
          </cell>
          <cell r="E186" t="str">
            <v>自爆造成伤害</v>
          </cell>
          <cell r="F186">
            <v>38</v>
          </cell>
          <cell r="G186">
            <v>2</v>
          </cell>
          <cell r="H186" t="str">
            <v>中</v>
          </cell>
          <cell r="I186">
            <v>2558.16</v>
          </cell>
          <cell r="J186">
            <v>379.89</v>
          </cell>
          <cell r="K186">
            <v>0</v>
          </cell>
          <cell r="L186">
            <v>57.6</v>
          </cell>
          <cell r="M186">
            <v>43.2</v>
          </cell>
          <cell r="N186">
            <v>0.48</v>
          </cell>
          <cell r="O186">
            <v>0.9</v>
          </cell>
          <cell r="R186">
            <v>4878.4880000000003</v>
          </cell>
          <cell r="S186">
            <v>379.89</v>
          </cell>
          <cell r="T186">
            <v>0</v>
          </cell>
          <cell r="U186">
            <v>58</v>
          </cell>
          <cell r="V186">
            <v>43</v>
          </cell>
          <cell r="W186">
            <v>0.48</v>
          </cell>
          <cell r="X186">
            <v>1</v>
          </cell>
          <cell r="Y186">
            <v>38</v>
          </cell>
          <cell r="Z186" t="str">
            <v>聚能诱饵38</v>
          </cell>
          <cell r="AI186">
            <v>4878</v>
          </cell>
          <cell r="AJ186">
            <v>380</v>
          </cell>
          <cell r="AK186">
            <v>0</v>
          </cell>
          <cell r="AL186">
            <v>58</v>
          </cell>
          <cell r="AM186">
            <v>43</v>
          </cell>
          <cell r="AN186">
            <v>2080</v>
          </cell>
        </row>
        <row r="187">
          <cell r="A187">
            <v>1483601</v>
          </cell>
          <cell r="B187" t="str">
            <v>火焰毁灭者</v>
          </cell>
          <cell r="C187">
            <v>1</v>
          </cell>
          <cell r="D187" t="str">
            <v>法师</v>
          </cell>
          <cell r="E187" t="str">
            <v>火属性伤害，攻速中</v>
          </cell>
          <cell r="F187">
            <v>20</v>
          </cell>
          <cell r="G187">
            <v>2</v>
          </cell>
          <cell r="H187" t="str">
            <v>中</v>
          </cell>
          <cell r="I187">
            <v>711.27</v>
          </cell>
          <cell r="J187">
            <v>0</v>
          </cell>
          <cell r="K187">
            <v>117</v>
          </cell>
          <cell r="L187">
            <v>6.75</v>
          </cell>
          <cell r="M187">
            <v>18</v>
          </cell>
          <cell r="N187">
            <v>0.64</v>
          </cell>
          <cell r="O187">
            <v>0.9</v>
          </cell>
          <cell r="R187">
            <v>711</v>
          </cell>
          <cell r="S187">
            <v>0</v>
          </cell>
          <cell r="T187">
            <v>117</v>
          </cell>
          <cell r="U187">
            <v>7</v>
          </cell>
          <cell r="V187">
            <v>18</v>
          </cell>
          <cell r="W187">
            <v>0.64</v>
          </cell>
          <cell r="X187">
            <v>1</v>
          </cell>
          <cell r="Y187">
            <v>38</v>
          </cell>
          <cell r="Z187" t="str">
            <v>火焰毁灭者20</v>
          </cell>
          <cell r="AI187">
            <v>601</v>
          </cell>
          <cell r="AJ187">
            <v>0</v>
          </cell>
          <cell r="AK187">
            <v>120</v>
          </cell>
          <cell r="AL187">
            <v>6</v>
          </cell>
          <cell r="AM187">
            <v>17</v>
          </cell>
          <cell r="AN187">
            <v>1560</v>
          </cell>
        </row>
        <row r="188">
          <cell r="A188">
            <v>1483602</v>
          </cell>
          <cell r="B188" t="str">
            <v>火焰毁灭者</v>
          </cell>
          <cell r="C188">
            <v>2</v>
          </cell>
          <cell r="D188" t="str">
            <v>法师</v>
          </cell>
          <cell r="E188" t="str">
            <v>火属性伤害，攻速中</v>
          </cell>
          <cell r="F188">
            <v>22</v>
          </cell>
          <cell r="G188">
            <v>2</v>
          </cell>
          <cell r="H188" t="str">
            <v>中</v>
          </cell>
          <cell r="I188">
            <v>831.6</v>
          </cell>
          <cell r="J188">
            <v>0</v>
          </cell>
          <cell r="K188">
            <v>140.4</v>
          </cell>
          <cell r="L188">
            <v>8.1</v>
          </cell>
          <cell r="M188">
            <v>21.6</v>
          </cell>
          <cell r="N188">
            <v>0.64</v>
          </cell>
          <cell r="O188">
            <v>0.9</v>
          </cell>
          <cell r="R188">
            <v>832</v>
          </cell>
          <cell r="S188">
            <v>0</v>
          </cell>
          <cell r="T188">
            <v>140</v>
          </cell>
          <cell r="U188">
            <v>8</v>
          </cell>
          <cell r="V188">
            <v>22</v>
          </cell>
          <cell r="W188">
            <v>0.64</v>
          </cell>
          <cell r="X188">
            <v>1</v>
          </cell>
          <cell r="Y188">
            <v>38</v>
          </cell>
          <cell r="Z188" t="str">
            <v>火焰毁灭者22</v>
          </cell>
          <cell r="AI188">
            <v>749</v>
          </cell>
          <cell r="AJ188">
            <v>0</v>
          </cell>
          <cell r="AK188">
            <v>150</v>
          </cell>
          <cell r="AL188">
            <v>8</v>
          </cell>
          <cell r="AM188">
            <v>21</v>
          </cell>
          <cell r="AN188">
            <v>1560</v>
          </cell>
        </row>
        <row r="189">
          <cell r="A189">
            <v>1483603</v>
          </cell>
          <cell r="B189" t="str">
            <v>火焰毁灭者</v>
          </cell>
          <cell r="C189">
            <v>3</v>
          </cell>
          <cell r="D189" t="str">
            <v>法师</v>
          </cell>
          <cell r="E189" t="str">
            <v>火属性伤害，攻速中</v>
          </cell>
          <cell r="F189">
            <v>24</v>
          </cell>
          <cell r="G189">
            <v>2</v>
          </cell>
          <cell r="H189" t="str">
            <v>中</v>
          </cell>
          <cell r="I189">
            <v>951.93</v>
          </cell>
          <cell r="J189">
            <v>0</v>
          </cell>
          <cell r="K189">
            <v>164.7</v>
          </cell>
          <cell r="L189">
            <v>9.18</v>
          </cell>
          <cell r="M189">
            <v>24.48</v>
          </cell>
          <cell r="N189">
            <v>0.64</v>
          </cell>
          <cell r="O189">
            <v>0.9</v>
          </cell>
          <cell r="R189">
            <v>952</v>
          </cell>
          <cell r="S189">
            <v>0</v>
          </cell>
          <cell r="T189">
            <v>165</v>
          </cell>
          <cell r="U189">
            <v>9</v>
          </cell>
          <cell r="V189">
            <v>24</v>
          </cell>
          <cell r="W189">
            <v>0.64</v>
          </cell>
          <cell r="X189">
            <v>1</v>
          </cell>
          <cell r="Y189">
            <v>38</v>
          </cell>
          <cell r="Z189" t="str">
            <v>火焰毁灭者24</v>
          </cell>
          <cell r="AI189">
            <v>901</v>
          </cell>
          <cell r="AJ189">
            <v>0</v>
          </cell>
          <cell r="AK189">
            <v>180</v>
          </cell>
          <cell r="AL189">
            <v>9</v>
          </cell>
          <cell r="AM189">
            <v>25</v>
          </cell>
          <cell r="AN189">
            <v>1560</v>
          </cell>
        </row>
        <row r="190">
          <cell r="A190">
            <v>1483604</v>
          </cell>
          <cell r="B190" t="str">
            <v>火焰毁灭者</v>
          </cell>
          <cell r="C190">
            <v>4</v>
          </cell>
          <cell r="D190" t="str">
            <v>法师</v>
          </cell>
          <cell r="E190" t="str">
            <v>火属性伤害，攻速中</v>
          </cell>
          <cell r="F190">
            <v>26</v>
          </cell>
          <cell r="G190">
            <v>2</v>
          </cell>
          <cell r="H190" t="str">
            <v>中</v>
          </cell>
          <cell r="I190">
            <v>1077.93</v>
          </cell>
          <cell r="J190">
            <v>0</v>
          </cell>
          <cell r="K190">
            <v>190.8</v>
          </cell>
          <cell r="L190">
            <v>10.53</v>
          </cell>
          <cell r="M190">
            <v>28.08</v>
          </cell>
          <cell r="N190">
            <v>0.64</v>
          </cell>
          <cell r="O190">
            <v>0.9</v>
          </cell>
          <cell r="R190">
            <v>1078</v>
          </cell>
          <cell r="S190">
            <v>0</v>
          </cell>
          <cell r="T190">
            <v>191</v>
          </cell>
          <cell r="U190">
            <v>11</v>
          </cell>
          <cell r="V190">
            <v>28</v>
          </cell>
          <cell r="W190">
            <v>0.64</v>
          </cell>
          <cell r="X190">
            <v>1</v>
          </cell>
          <cell r="Y190">
            <v>38</v>
          </cell>
          <cell r="Z190" t="str">
            <v>火焰毁灭者26</v>
          </cell>
          <cell r="AI190">
            <v>1058</v>
          </cell>
          <cell r="AJ190">
            <v>0</v>
          </cell>
          <cell r="AK190">
            <v>212</v>
          </cell>
          <cell r="AL190">
            <v>11</v>
          </cell>
          <cell r="AM190">
            <v>29</v>
          </cell>
          <cell r="AN190">
            <v>1560</v>
          </cell>
        </row>
        <row r="191">
          <cell r="A191">
            <v>1483605</v>
          </cell>
          <cell r="B191" t="str">
            <v>火焰毁灭者</v>
          </cell>
          <cell r="C191">
            <v>5</v>
          </cell>
          <cell r="D191" t="str">
            <v>法师</v>
          </cell>
          <cell r="E191" t="str">
            <v>火属性伤害，攻速中</v>
          </cell>
          <cell r="F191">
            <v>28</v>
          </cell>
          <cell r="G191">
            <v>2</v>
          </cell>
          <cell r="H191" t="str">
            <v>中</v>
          </cell>
          <cell r="I191">
            <v>1210.23</v>
          </cell>
          <cell r="J191">
            <v>0</v>
          </cell>
          <cell r="K191">
            <v>219.6</v>
          </cell>
          <cell r="L191">
            <v>12.15</v>
          </cell>
          <cell r="M191">
            <v>32.4</v>
          </cell>
          <cell r="N191">
            <v>0.64</v>
          </cell>
          <cell r="O191">
            <v>0.9</v>
          </cell>
          <cell r="R191">
            <v>1210</v>
          </cell>
          <cell r="S191">
            <v>0</v>
          </cell>
          <cell r="T191">
            <v>220</v>
          </cell>
          <cell r="U191">
            <v>12</v>
          </cell>
          <cell r="V191">
            <v>32</v>
          </cell>
          <cell r="W191">
            <v>0.64</v>
          </cell>
          <cell r="X191">
            <v>1</v>
          </cell>
          <cell r="Y191">
            <v>38</v>
          </cell>
          <cell r="Z191" t="str">
            <v>火焰毁灭者28</v>
          </cell>
          <cell r="AI191">
            <v>1219</v>
          </cell>
          <cell r="AJ191">
            <v>0</v>
          </cell>
          <cell r="AK191">
            <v>244</v>
          </cell>
          <cell r="AL191">
            <v>13</v>
          </cell>
          <cell r="AM191">
            <v>34</v>
          </cell>
          <cell r="AN191">
            <v>1560</v>
          </cell>
        </row>
        <row r="192">
          <cell r="A192">
            <v>1483606</v>
          </cell>
          <cell r="B192" t="str">
            <v>火焰毁灭者</v>
          </cell>
          <cell r="C192">
            <v>6</v>
          </cell>
          <cell r="D192" t="str">
            <v>法师</v>
          </cell>
          <cell r="E192" t="str">
            <v>火属性伤害，攻速中</v>
          </cell>
          <cell r="F192">
            <v>30</v>
          </cell>
          <cell r="G192">
            <v>2</v>
          </cell>
          <cell r="H192" t="str">
            <v>中</v>
          </cell>
          <cell r="I192">
            <v>1341.9</v>
          </cell>
          <cell r="J192">
            <v>0</v>
          </cell>
          <cell r="K192">
            <v>248.4</v>
          </cell>
          <cell r="L192">
            <v>13.5</v>
          </cell>
          <cell r="M192">
            <v>36</v>
          </cell>
          <cell r="N192">
            <v>0.64</v>
          </cell>
          <cell r="O192">
            <v>0.9</v>
          </cell>
          <cell r="R192">
            <v>1342</v>
          </cell>
          <cell r="S192">
            <v>0</v>
          </cell>
          <cell r="T192">
            <v>248</v>
          </cell>
          <cell r="U192">
            <v>14</v>
          </cell>
          <cell r="V192">
            <v>36</v>
          </cell>
          <cell r="W192">
            <v>0.64</v>
          </cell>
          <cell r="X192">
            <v>1</v>
          </cell>
          <cell r="Y192">
            <v>38</v>
          </cell>
          <cell r="Z192" t="str">
            <v>火焰毁灭者30</v>
          </cell>
          <cell r="AI192">
            <v>1385</v>
          </cell>
          <cell r="AJ192">
            <v>0</v>
          </cell>
          <cell r="AK192">
            <v>277</v>
          </cell>
          <cell r="AL192">
            <v>14</v>
          </cell>
          <cell r="AM192">
            <v>38</v>
          </cell>
          <cell r="AN192">
            <v>1560</v>
          </cell>
        </row>
        <row r="193">
          <cell r="A193">
            <v>1483607</v>
          </cell>
          <cell r="B193" t="str">
            <v>火焰毁灭者</v>
          </cell>
          <cell r="C193">
            <v>7</v>
          </cell>
          <cell r="D193" t="str">
            <v>法师</v>
          </cell>
          <cell r="E193" t="str">
            <v>火属性伤害，攻速中</v>
          </cell>
          <cell r="F193">
            <v>32</v>
          </cell>
          <cell r="G193">
            <v>2</v>
          </cell>
          <cell r="H193" t="str">
            <v>中</v>
          </cell>
          <cell r="I193">
            <v>1484.28</v>
          </cell>
          <cell r="J193">
            <v>0</v>
          </cell>
          <cell r="K193">
            <v>283.5</v>
          </cell>
          <cell r="L193">
            <v>14.85</v>
          </cell>
          <cell r="M193">
            <v>39.6</v>
          </cell>
          <cell r="N193">
            <v>0.64</v>
          </cell>
          <cell r="O193">
            <v>0.9</v>
          </cell>
          <cell r="R193">
            <v>1484</v>
          </cell>
          <cell r="S193">
            <v>-1.7763568394002501E-15</v>
          </cell>
          <cell r="T193">
            <v>284</v>
          </cell>
          <cell r="U193">
            <v>15</v>
          </cell>
          <cell r="V193">
            <v>40</v>
          </cell>
          <cell r="W193">
            <v>0.64</v>
          </cell>
          <cell r="X193">
            <v>1</v>
          </cell>
          <cell r="Y193">
            <v>38</v>
          </cell>
          <cell r="Z193" t="str">
            <v>火焰毁灭者32</v>
          </cell>
          <cell r="AI193">
            <v>1556</v>
          </cell>
          <cell r="AJ193">
            <v>0</v>
          </cell>
          <cell r="AK193">
            <v>312</v>
          </cell>
          <cell r="AL193">
            <v>16</v>
          </cell>
          <cell r="AM193">
            <v>43</v>
          </cell>
          <cell r="AN193">
            <v>1560</v>
          </cell>
        </row>
        <row r="194">
          <cell r="A194">
            <v>1483608</v>
          </cell>
          <cell r="B194" t="str">
            <v>火焰毁灭者</v>
          </cell>
          <cell r="C194">
            <v>8</v>
          </cell>
          <cell r="D194" t="str">
            <v>法师</v>
          </cell>
          <cell r="E194" t="str">
            <v>火属性伤害，攻速中</v>
          </cell>
          <cell r="F194">
            <v>34</v>
          </cell>
          <cell r="G194">
            <v>2</v>
          </cell>
          <cell r="H194" t="str">
            <v>中</v>
          </cell>
          <cell r="I194">
            <v>1626.03</v>
          </cell>
          <cell r="J194">
            <v>0</v>
          </cell>
          <cell r="K194">
            <v>318.60000000000002</v>
          </cell>
          <cell r="L194">
            <v>16.47</v>
          </cell>
          <cell r="M194">
            <v>43.92</v>
          </cell>
          <cell r="N194">
            <v>0.64</v>
          </cell>
          <cell r="O194">
            <v>0.9</v>
          </cell>
          <cell r="R194">
            <v>1626</v>
          </cell>
          <cell r="S194">
            <v>0</v>
          </cell>
          <cell r="T194">
            <v>319</v>
          </cell>
          <cell r="U194">
            <v>16</v>
          </cell>
          <cell r="V194">
            <v>44</v>
          </cell>
          <cell r="W194">
            <v>0.64</v>
          </cell>
          <cell r="X194">
            <v>1</v>
          </cell>
          <cell r="Y194">
            <v>38</v>
          </cell>
          <cell r="Z194" t="str">
            <v>火焰毁灭者34</v>
          </cell>
          <cell r="AI194">
            <v>1730</v>
          </cell>
          <cell r="AJ194">
            <v>0</v>
          </cell>
          <cell r="AK194">
            <v>347</v>
          </cell>
          <cell r="AL194">
            <v>18</v>
          </cell>
          <cell r="AM194">
            <v>48</v>
          </cell>
          <cell r="AN194">
            <v>1560</v>
          </cell>
        </row>
        <row r="195">
          <cell r="A195">
            <v>1483609</v>
          </cell>
          <cell r="B195" t="str">
            <v>火焰毁灭者</v>
          </cell>
          <cell r="C195">
            <v>9</v>
          </cell>
          <cell r="D195" t="str">
            <v>法师</v>
          </cell>
          <cell r="E195" t="str">
            <v>火属性伤害，攻速中</v>
          </cell>
          <cell r="F195">
            <v>36</v>
          </cell>
          <cell r="G195">
            <v>2</v>
          </cell>
          <cell r="H195" t="str">
            <v>中</v>
          </cell>
          <cell r="I195">
            <v>1833.3</v>
          </cell>
          <cell r="J195">
            <v>0</v>
          </cell>
          <cell r="K195">
            <v>365.4</v>
          </cell>
          <cell r="L195">
            <v>18.63</v>
          </cell>
          <cell r="M195">
            <v>49.68</v>
          </cell>
          <cell r="N195">
            <v>0.64</v>
          </cell>
          <cell r="O195">
            <v>0.9</v>
          </cell>
          <cell r="R195">
            <v>1833</v>
          </cell>
          <cell r="S195">
            <v>0</v>
          </cell>
          <cell r="T195">
            <v>365</v>
          </cell>
          <cell r="U195">
            <v>19</v>
          </cell>
          <cell r="V195">
            <v>50</v>
          </cell>
          <cell r="W195">
            <v>0.64</v>
          </cell>
          <cell r="X195">
            <v>1</v>
          </cell>
          <cell r="Y195">
            <v>38</v>
          </cell>
          <cell r="Z195" t="str">
            <v>火焰毁灭者36</v>
          </cell>
          <cell r="AI195">
            <v>1914</v>
          </cell>
          <cell r="AJ195">
            <v>0</v>
          </cell>
          <cell r="AK195">
            <v>383</v>
          </cell>
          <cell r="AL195">
            <v>20</v>
          </cell>
          <cell r="AM195">
            <v>53</v>
          </cell>
          <cell r="AN195">
            <v>1560</v>
          </cell>
        </row>
        <row r="196">
          <cell r="A196">
            <v>1483610</v>
          </cell>
          <cell r="B196" t="str">
            <v>火焰毁灭者</v>
          </cell>
          <cell r="C196">
            <v>10</v>
          </cell>
          <cell r="D196" t="str">
            <v>法师</v>
          </cell>
          <cell r="E196" t="str">
            <v>火属性伤害，攻速中</v>
          </cell>
          <cell r="F196">
            <v>38</v>
          </cell>
          <cell r="G196">
            <v>2</v>
          </cell>
          <cell r="H196" t="str">
            <v>中</v>
          </cell>
          <cell r="I196">
            <v>2106.7199999999998</v>
          </cell>
          <cell r="J196">
            <v>0</v>
          </cell>
          <cell r="K196">
            <v>422.1</v>
          </cell>
          <cell r="L196">
            <v>21.6</v>
          </cell>
          <cell r="M196">
            <v>57.6</v>
          </cell>
          <cell r="N196">
            <v>0.64</v>
          </cell>
          <cell r="O196">
            <v>0.9</v>
          </cell>
          <cell r="R196">
            <v>2107</v>
          </cell>
          <cell r="S196">
            <v>0</v>
          </cell>
          <cell r="T196">
            <v>422</v>
          </cell>
          <cell r="U196">
            <v>22</v>
          </cell>
          <cell r="V196">
            <v>58</v>
          </cell>
          <cell r="W196">
            <v>0.64</v>
          </cell>
          <cell r="X196">
            <v>1</v>
          </cell>
          <cell r="Y196">
            <v>38</v>
          </cell>
          <cell r="Z196" t="str">
            <v>火焰毁灭者38</v>
          </cell>
          <cell r="AI196">
            <v>2107</v>
          </cell>
          <cell r="AJ196">
            <v>0</v>
          </cell>
          <cell r="AK196">
            <v>422</v>
          </cell>
          <cell r="AL196">
            <v>22</v>
          </cell>
          <cell r="AM196">
            <v>58</v>
          </cell>
          <cell r="AN196">
            <v>1560</v>
          </cell>
        </row>
        <row r="197">
          <cell r="A197">
            <v>1483701</v>
          </cell>
          <cell r="B197" t="str">
            <v>冰雾制造机</v>
          </cell>
          <cell r="C197">
            <v>1</v>
          </cell>
          <cell r="D197" t="str">
            <v>法师</v>
          </cell>
          <cell r="E197" t="str">
            <v>群体减速，攻速低</v>
          </cell>
          <cell r="F197">
            <v>41</v>
          </cell>
          <cell r="G197">
            <v>3</v>
          </cell>
          <cell r="H197" t="str">
            <v>低</v>
          </cell>
          <cell r="I197">
            <v>2526.9299999999998</v>
          </cell>
          <cell r="J197">
            <v>0</v>
          </cell>
          <cell r="K197">
            <v>510.3</v>
          </cell>
          <cell r="L197">
            <v>26.19</v>
          </cell>
          <cell r="M197">
            <v>69.84</v>
          </cell>
          <cell r="N197">
            <v>0.64</v>
          </cell>
          <cell r="O197">
            <v>0.9</v>
          </cell>
          <cell r="R197">
            <v>2527</v>
          </cell>
          <cell r="S197">
            <v>0</v>
          </cell>
          <cell r="T197">
            <v>699.06857142857098</v>
          </cell>
          <cell r="U197">
            <v>26</v>
          </cell>
          <cell r="V197">
            <v>70</v>
          </cell>
          <cell r="W197">
            <v>0.44800000000000001</v>
          </cell>
          <cell r="X197">
            <v>1</v>
          </cell>
          <cell r="Y197">
            <v>60</v>
          </cell>
          <cell r="Z197" t="str">
            <v>冰雾制造机41</v>
          </cell>
          <cell r="AI197">
            <v>2389</v>
          </cell>
          <cell r="AJ197">
            <v>0</v>
          </cell>
          <cell r="AK197">
            <v>696</v>
          </cell>
          <cell r="AL197">
            <v>26</v>
          </cell>
          <cell r="AM197">
            <v>70</v>
          </cell>
          <cell r="AN197">
            <v>2230</v>
          </cell>
        </row>
        <row r="198">
          <cell r="A198">
            <v>1483702</v>
          </cell>
          <cell r="B198" t="str">
            <v>冰雾制造机</v>
          </cell>
          <cell r="C198">
            <v>2</v>
          </cell>
          <cell r="D198" t="str">
            <v>法师</v>
          </cell>
          <cell r="E198" t="str">
            <v>群体减速，攻速低</v>
          </cell>
          <cell r="F198">
            <v>42</v>
          </cell>
          <cell r="G198">
            <v>3</v>
          </cell>
          <cell r="H198" t="str">
            <v>低</v>
          </cell>
          <cell r="I198">
            <v>2674.35</v>
          </cell>
          <cell r="J198">
            <v>0</v>
          </cell>
          <cell r="K198">
            <v>542.70000000000005</v>
          </cell>
          <cell r="L198">
            <v>27.81</v>
          </cell>
          <cell r="M198">
            <v>74.16</v>
          </cell>
          <cell r="N198">
            <v>0.64</v>
          </cell>
          <cell r="O198">
            <v>0.9</v>
          </cell>
          <cell r="R198">
            <v>2674</v>
          </cell>
          <cell r="S198">
            <v>0</v>
          </cell>
          <cell r="T198">
            <v>743.50285714285701</v>
          </cell>
          <cell r="U198">
            <v>28</v>
          </cell>
          <cell r="V198">
            <v>74</v>
          </cell>
          <cell r="W198">
            <v>0.44800000000000001</v>
          </cell>
          <cell r="X198">
            <v>1</v>
          </cell>
          <cell r="Y198">
            <v>60</v>
          </cell>
          <cell r="Z198" t="str">
            <v>冰雾制造机42</v>
          </cell>
          <cell r="AI198">
            <v>2698</v>
          </cell>
          <cell r="AJ198">
            <v>0</v>
          </cell>
          <cell r="AK198">
            <v>786</v>
          </cell>
          <cell r="AL198">
            <v>29</v>
          </cell>
          <cell r="AM198">
            <v>79</v>
          </cell>
          <cell r="AN198">
            <v>2230</v>
          </cell>
        </row>
        <row r="199">
          <cell r="A199">
            <v>1483703</v>
          </cell>
          <cell r="B199" t="str">
            <v>冰雾制造机</v>
          </cell>
          <cell r="C199">
            <v>3</v>
          </cell>
          <cell r="D199" t="str">
            <v>法师</v>
          </cell>
          <cell r="E199" t="str">
            <v>群体减速，攻速低</v>
          </cell>
          <cell r="F199">
            <v>43</v>
          </cell>
          <cell r="G199">
            <v>3</v>
          </cell>
          <cell r="H199" t="str">
            <v>低</v>
          </cell>
          <cell r="I199">
            <v>2821.77</v>
          </cell>
          <cell r="J199">
            <v>0</v>
          </cell>
          <cell r="K199">
            <v>574.20000000000005</v>
          </cell>
          <cell r="L199">
            <v>29.43</v>
          </cell>
          <cell r="M199">
            <v>78.48</v>
          </cell>
          <cell r="N199">
            <v>0.64</v>
          </cell>
          <cell r="O199">
            <v>0.9</v>
          </cell>
          <cell r="R199">
            <v>2822</v>
          </cell>
          <cell r="S199">
            <v>0</v>
          </cell>
          <cell r="T199">
            <v>786.65142857142803</v>
          </cell>
          <cell r="U199">
            <v>29</v>
          </cell>
          <cell r="V199">
            <v>78</v>
          </cell>
          <cell r="W199">
            <v>0.44800000000000001</v>
          </cell>
          <cell r="X199">
            <v>1</v>
          </cell>
          <cell r="Y199">
            <v>60</v>
          </cell>
          <cell r="Z199" t="str">
            <v>冰雾制造机43</v>
          </cell>
          <cell r="AI199">
            <v>3011</v>
          </cell>
          <cell r="AJ199">
            <v>0</v>
          </cell>
          <cell r="AK199">
            <v>877</v>
          </cell>
          <cell r="AL199">
            <v>33</v>
          </cell>
          <cell r="AM199">
            <v>88</v>
          </cell>
          <cell r="AN199">
            <v>2230</v>
          </cell>
        </row>
        <row r="200">
          <cell r="A200">
            <v>1483704</v>
          </cell>
          <cell r="B200" t="str">
            <v>冰雾制造机</v>
          </cell>
          <cell r="C200">
            <v>4</v>
          </cell>
          <cell r="D200" t="str">
            <v>法师</v>
          </cell>
          <cell r="E200" t="str">
            <v>群体减速，攻速低</v>
          </cell>
          <cell r="F200">
            <v>44</v>
          </cell>
          <cell r="G200">
            <v>3</v>
          </cell>
          <cell r="H200" t="str">
            <v>低</v>
          </cell>
          <cell r="I200">
            <v>2968.56</v>
          </cell>
          <cell r="J200">
            <v>0</v>
          </cell>
          <cell r="K200">
            <v>606.6</v>
          </cell>
          <cell r="L200">
            <v>31.05</v>
          </cell>
          <cell r="M200">
            <v>82.8</v>
          </cell>
          <cell r="N200">
            <v>0.64</v>
          </cell>
          <cell r="O200">
            <v>0.9</v>
          </cell>
          <cell r="R200">
            <v>2969</v>
          </cell>
          <cell r="S200">
            <v>0</v>
          </cell>
          <cell r="T200">
            <v>831.08571428571395</v>
          </cell>
          <cell r="U200">
            <v>31</v>
          </cell>
          <cell r="V200">
            <v>83</v>
          </cell>
          <cell r="W200">
            <v>0.44800000000000001</v>
          </cell>
          <cell r="X200">
            <v>1</v>
          </cell>
          <cell r="Y200">
            <v>60</v>
          </cell>
          <cell r="Z200" t="str">
            <v>冰雾制造机44</v>
          </cell>
          <cell r="AI200">
            <v>3328</v>
          </cell>
          <cell r="AJ200">
            <v>0</v>
          </cell>
          <cell r="AK200">
            <v>970</v>
          </cell>
          <cell r="AL200">
            <v>36</v>
          </cell>
          <cell r="AM200">
            <v>97</v>
          </cell>
          <cell r="AN200">
            <v>2230</v>
          </cell>
        </row>
        <row r="201">
          <cell r="A201">
            <v>1483705</v>
          </cell>
          <cell r="B201" t="str">
            <v>冰雾制造机</v>
          </cell>
          <cell r="C201">
            <v>5</v>
          </cell>
          <cell r="D201" t="str">
            <v>法师</v>
          </cell>
          <cell r="E201" t="str">
            <v>群体减速，攻速低</v>
          </cell>
          <cell r="F201">
            <v>45</v>
          </cell>
          <cell r="G201">
            <v>3</v>
          </cell>
          <cell r="H201" t="str">
            <v>低</v>
          </cell>
          <cell r="I201">
            <v>3115.98</v>
          </cell>
          <cell r="J201">
            <v>0</v>
          </cell>
          <cell r="K201">
            <v>638.1</v>
          </cell>
          <cell r="L201">
            <v>32.67</v>
          </cell>
          <cell r="M201">
            <v>87.12</v>
          </cell>
          <cell r="N201">
            <v>0.64</v>
          </cell>
          <cell r="O201">
            <v>0.9</v>
          </cell>
          <cell r="R201">
            <v>3116</v>
          </cell>
          <cell r="S201">
            <v>0</v>
          </cell>
          <cell r="T201">
            <v>874.23428571428599</v>
          </cell>
          <cell r="U201">
            <v>33</v>
          </cell>
          <cell r="V201">
            <v>87</v>
          </cell>
          <cell r="W201">
            <v>0.44800000000000001</v>
          </cell>
          <cell r="X201">
            <v>1</v>
          </cell>
          <cell r="Y201">
            <v>60</v>
          </cell>
          <cell r="Z201" t="str">
            <v>冰雾制造机45</v>
          </cell>
          <cell r="AI201">
            <v>3649</v>
          </cell>
          <cell r="AJ201">
            <v>0</v>
          </cell>
          <cell r="AK201">
            <v>1063</v>
          </cell>
          <cell r="AL201">
            <v>40</v>
          </cell>
          <cell r="AM201">
            <v>106</v>
          </cell>
          <cell r="AN201">
            <v>2230</v>
          </cell>
        </row>
        <row r="202">
          <cell r="A202">
            <v>1483706</v>
          </cell>
          <cell r="B202" t="str">
            <v>冰雾制造机</v>
          </cell>
          <cell r="C202">
            <v>6</v>
          </cell>
          <cell r="D202" t="str">
            <v>法师</v>
          </cell>
          <cell r="E202" t="str">
            <v>群体减速，攻速低</v>
          </cell>
          <cell r="F202">
            <v>47</v>
          </cell>
          <cell r="G202">
            <v>3</v>
          </cell>
          <cell r="H202" t="str">
            <v>低</v>
          </cell>
          <cell r="I202">
            <v>3613.68</v>
          </cell>
          <cell r="J202">
            <v>0</v>
          </cell>
          <cell r="K202">
            <v>750.6</v>
          </cell>
          <cell r="L202">
            <v>38.61</v>
          </cell>
          <cell r="M202">
            <v>102.96</v>
          </cell>
          <cell r="N202">
            <v>0.64</v>
          </cell>
          <cell r="O202">
            <v>0.9</v>
          </cell>
          <cell r="R202">
            <v>3614</v>
          </cell>
          <cell r="S202">
            <v>0</v>
          </cell>
          <cell r="T202">
            <v>1028.1600000000001</v>
          </cell>
          <cell r="U202">
            <v>39</v>
          </cell>
          <cell r="V202">
            <v>103</v>
          </cell>
          <cell r="W202">
            <v>0.44800000000000001</v>
          </cell>
          <cell r="X202">
            <v>1</v>
          </cell>
          <cell r="Y202">
            <v>60</v>
          </cell>
          <cell r="Z202" t="str">
            <v>冰雾制造机47</v>
          </cell>
          <cell r="AI202">
            <v>3975</v>
          </cell>
          <cell r="AJ202">
            <v>0</v>
          </cell>
          <cell r="AK202">
            <v>1158</v>
          </cell>
          <cell r="AL202">
            <v>43</v>
          </cell>
          <cell r="AM202">
            <v>116</v>
          </cell>
          <cell r="AN202">
            <v>2230</v>
          </cell>
        </row>
        <row r="203">
          <cell r="A203">
            <v>1483707</v>
          </cell>
          <cell r="B203" t="str">
            <v>冰雾制造机</v>
          </cell>
          <cell r="C203">
            <v>7</v>
          </cell>
          <cell r="D203" t="str">
            <v>法师</v>
          </cell>
          <cell r="E203" t="str">
            <v>群体减速，攻速低</v>
          </cell>
          <cell r="F203">
            <v>49</v>
          </cell>
          <cell r="G203">
            <v>3</v>
          </cell>
          <cell r="H203" t="str">
            <v>低</v>
          </cell>
          <cell r="I203">
            <v>4110.75</v>
          </cell>
          <cell r="J203">
            <v>0</v>
          </cell>
          <cell r="K203">
            <v>863.1</v>
          </cell>
          <cell r="L203">
            <v>44.28</v>
          </cell>
          <cell r="M203">
            <v>118.08</v>
          </cell>
          <cell r="N203">
            <v>0.64</v>
          </cell>
          <cell r="O203">
            <v>0.9</v>
          </cell>
          <cell r="R203">
            <v>4111</v>
          </cell>
          <cell r="S203">
            <v>0</v>
          </cell>
          <cell r="T203">
            <v>1182.3942857142899</v>
          </cell>
          <cell r="U203">
            <v>44</v>
          </cell>
          <cell r="V203">
            <v>118</v>
          </cell>
          <cell r="W203">
            <v>0.44800000000000001</v>
          </cell>
          <cell r="X203">
            <v>1</v>
          </cell>
          <cell r="Y203">
            <v>60</v>
          </cell>
          <cell r="Z203" t="str">
            <v>冰雾制造机49</v>
          </cell>
          <cell r="AI203">
            <v>4305</v>
          </cell>
          <cell r="AJ203">
            <v>0</v>
          </cell>
          <cell r="AK203">
            <v>1254</v>
          </cell>
          <cell r="AL203">
            <v>47</v>
          </cell>
          <cell r="AM203">
            <v>126</v>
          </cell>
          <cell r="AN203">
            <v>2230</v>
          </cell>
        </row>
        <row r="204">
          <cell r="A204">
            <v>1483708</v>
          </cell>
          <cell r="B204" t="str">
            <v>冰雾制造机</v>
          </cell>
          <cell r="C204">
            <v>8</v>
          </cell>
          <cell r="D204" t="str">
            <v>法师</v>
          </cell>
          <cell r="E204" t="str">
            <v>群体减速，攻速低</v>
          </cell>
          <cell r="F204">
            <v>51</v>
          </cell>
          <cell r="G204">
            <v>3</v>
          </cell>
          <cell r="H204" t="str">
            <v>低</v>
          </cell>
          <cell r="I204">
            <v>4592.07</v>
          </cell>
          <cell r="J204">
            <v>0</v>
          </cell>
          <cell r="K204">
            <v>968.4</v>
          </cell>
          <cell r="L204">
            <v>49.68</v>
          </cell>
          <cell r="M204">
            <v>132.47999999999999</v>
          </cell>
          <cell r="N204">
            <v>0.64</v>
          </cell>
          <cell r="O204">
            <v>0.9</v>
          </cell>
          <cell r="R204">
            <v>4592</v>
          </cell>
          <cell r="S204">
            <v>0</v>
          </cell>
          <cell r="T204">
            <v>1326.65142857143</v>
          </cell>
          <cell r="U204">
            <v>50</v>
          </cell>
          <cell r="V204">
            <v>132</v>
          </cell>
          <cell r="W204">
            <v>0.44800000000000001</v>
          </cell>
          <cell r="X204">
            <v>1</v>
          </cell>
          <cell r="Y204">
            <v>60</v>
          </cell>
          <cell r="Z204" t="str">
            <v>冰雾制造机51</v>
          </cell>
          <cell r="AI204">
            <v>4639</v>
          </cell>
          <cell r="AJ204">
            <v>0</v>
          </cell>
          <cell r="AK204">
            <v>1352</v>
          </cell>
          <cell r="AL204">
            <v>50</v>
          </cell>
          <cell r="AM204">
            <v>135</v>
          </cell>
          <cell r="AN204">
            <v>2230</v>
          </cell>
        </row>
        <row r="205">
          <cell r="A205">
            <v>1483709</v>
          </cell>
          <cell r="B205" t="str">
            <v>冰雾制造机</v>
          </cell>
          <cell r="C205">
            <v>9</v>
          </cell>
          <cell r="D205" t="str">
            <v>法师</v>
          </cell>
          <cell r="E205" t="str">
            <v>群体减速，攻速低</v>
          </cell>
          <cell r="F205">
            <v>52</v>
          </cell>
          <cell r="G205">
            <v>3</v>
          </cell>
          <cell r="H205" t="str">
            <v>低</v>
          </cell>
          <cell r="I205">
            <v>4824.54</v>
          </cell>
          <cell r="J205">
            <v>0</v>
          </cell>
          <cell r="K205">
            <v>1017.9</v>
          </cell>
          <cell r="L205">
            <v>52.38</v>
          </cell>
          <cell r="M205">
            <v>139.68</v>
          </cell>
          <cell r="N205">
            <v>0.64</v>
          </cell>
          <cell r="O205">
            <v>0.9</v>
          </cell>
          <cell r="R205">
            <v>4825</v>
          </cell>
          <cell r="S205">
            <v>0</v>
          </cell>
          <cell r="T205">
            <v>1394.28</v>
          </cell>
          <cell r="U205">
            <v>52</v>
          </cell>
          <cell r="V205">
            <v>140</v>
          </cell>
          <cell r="W205">
            <v>0.44800000000000001</v>
          </cell>
          <cell r="X205">
            <v>1</v>
          </cell>
          <cell r="Y205">
            <v>60</v>
          </cell>
          <cell r="Z205" t="str">
            <v>冰雾制造机52</v>
          </cell>
          <cell r="AI205">
            <v>4977</v>
          </cell>
          <cell r="AJ205">
            <v>0</v>
          </cell>
          <cell r="AK205">
            <v>1450</v>
          </cell>
          <cell r="AL205">
            <v>54</v>
          </cell>
          <cell r="AM205">
            <v>145</v>
          </cell>
          <cell r="AN205">
            <v>2230</v>
          </cell>
        </row>
        <row r="206">
          <cell r="A206">
            <v>1483710</v>
          </cell>
          <cell r="B206" t="str">
            <v>冰雾制造机</v>
          </cell>
          <cell r="C206">
            <v>10</v>
          </cell>
          <cell r="D206" t="str">
            <v>法师</v>
          </cell>
          <cell r="E206" t="str">
            <v>群体减速，攻速低</v>
          </cell>
          <cell r="F206">
            <v>53</v>
          </cell>
          <cell r="G206">
            <v>3</v>
          </cell>
          <cell r="H206" t="str">
            <v>低</v>
          </cell>
          <cell r="I206">
            <v>5057.01</v>
          </cell>
          <cell r="J206">
            <v>0</v>
          </cell>
          <cell r="K206">
            <v>1067.4000000000001</v>
          </cell>
          <cell r="L206">
            <v>54.81</v>
          </cell>
          <cell r="M206">
            <v>146.16</v>
          </cell>
          <cell r="N206">
            <v>0.64</v>
          </cell>
          <cell r="O206">
            <v>0.9</v>
          </cell>
          <cell r="R206">
            <v>5057</v>
          </cell>
          <cell r="S206">
            <v>0</v>
          </cell>
          <cell r="T206">
            <v>1462.2171428571401</v>
          </cell>
          <cell r="U206">
            <v>55</v>
          </cell>
          <cell r="V206">
            <v>146</v>
          </cell>
          <cell r="W206">
            <v>0.44800000000000001</v>
          </cell>
          <cell r="X206">
            <v>1</v>
          </cell>
          <cell r="Y206">
            <v>60</v>
          </cell>
          <cell r="Z206" t="str">
            <v>冰雾制造机53</v>
          </cell>
          <cell r="AI206">
            <v>5320</v>
          </cell>
          <cell r="AJ206">
            <v>0</v>
          </cell>
          <cell r="AK206">
            <v>1550</v>
          </cell>
          <cell r="AL206">
            <v>58</v>
          </cell>
          <cell r="AM206">
            <v>155</v>
          </cell>
          <cell r="AN206">
            <v>2230</v>
          </cell>
        </row>
        <row r="207">
          <cell r="A207">
            <v>1483711</v>
          </cell>
          <cell r="B207" t="str">
            <v>冰雾制造机</v>
          </cell>
          <cell r="C207">
            <v>11</v>
          </cell>
          <cell r="D207" t="str">
            <v>法师</v>
          </cell>
          <cell r="E207" t="str">
            <v>群体减速，攻速低</v>
          </cell>
          <cell r="F207">
            <v>54</v>
          </cell>
          <cell r="G207">
            <v>3</v>
          </cell>
          <cell r="H207" t="str">
            <v>低</v>
          </cell>
          <cell r="I207">
            <v>5289.48</v>
          </cell>
          <cell r="J207">
            <v>0</v>
          </cell>
          <cell r="K207">
            <v>1116.9000000000001</v>
          </cell>
          <cell r="L207">
            <v>57.51</v>
          </cell>
          <cell r="M207">
            <v>153.36000000000001</v>
          </cell>
          <cell r="N207">
            <v>0.64</v>
          </cell>
          <cell r="O207">
            <v>0.9</v>
          </cell>
          <cell r="R207">
            <v>5289</v>
          </cell>
          <cell r="S207">
            <v>0</v>
          </cell>
          <cell r="T207">
            <v>1529.8457142857101</v>
          </cell>
          <cell r="U207">
            <v>58</v>
          </cell>
          <cell r="V207">
            <v>153</v>
          </cell>
          <cell r="W207">
            <v>0.44800000000000001</v>
          </cell>
          <cell r="X207">
            <v>1</v>
          </cell>
          <cell r="Y207">
            <v>60</v>
          </cell>
          <cell r="Z207" t="str">
            <v>冰雾制造机54</v>
          </cell>
          <cell r="AI207">
            <v>5667</v>
          </cell>
          <cell r="AJ207">
            <v>0</v>
          </cell>
          <cell r="AK207">
            <v>1651</v>
          </cell>
          <cell r="AL207">
            <v>61</v>
          </cell>
          <cell r="AM207">
            <v>165</v>
          </cell>
          <cell r="AN207">
            <v>2230</v>
          </cell>
        </row>
        <row r="208">
          <cell r="A208">
            <v>1483712</v>
          </cell>
          <cell r="B208" t="str">
            <v>冰雾制造机</v>
          </cell>
          <cell r="C208">
            <v>12</v>
          </cell>
          <cell r="D208" t="str">
            <v>法师</v>
          </cell>
          <cell r="E208" t="str">
            <v>群体减速，攻速低</v>
          </cell>
          <cell r="F208">
            <v>55</v>
          </cell>
          <cell r="G208">
            <v>3</v>
          </cell>
          <cell r="H208" t="str">
            <v>低</v>
          </cell>
          <cell r="I208">
            <v>5522.58</v>
          </cell>
          <cell r="J208">
            <v>0</v>
          </cell>
          <cell r="K208">
            <v>1166.4000000000001</v>
          </cell>
          <cell r="L208">
            <v>59.94</v>
          </cell>
          <cell r="M208">
            <v>159.84</v>
          </cell>
          <cell r="N208">
            <v>0.64</v>
          </cell>
          <cell r="O208">
            <v>0.9</v>
          </cell>
          <cell r="R208">
            <v>5523</v>
          </cell>
          <cell r="S208">
            <v>0</v>
          </cell>
          <cell r="T208">
            <v>1597.7828571428599</v>
          </cell>
          <cell r="U208">
            <v>60</v>
          </cell>
          <cell r="V208">
            <v>160</v>
          </cell>
          <cell r="W208">
            <v>0.44800000000000001</v>
          </cell>
          <cell r="X208">
            <v>1</v>
          </cell>
          <cell r="Y208">
            <v>60</v>
          </cell>
          <cell r="Z208" t="str">
            <v>冰雾制造机55</v>
          </cell>
          <cell r="AI208">
            <v>6018</v>
          </cell>
          <cell r="AJ208">
            <v>0</v>
          </cell>
          <cell r="AK208">
            <v>1753</v>
          </cell>
          <cell r="AL208">
            <v>65</v>
          </cell>
          <cell r="AM208">
            <v>176</v>
          </cell>
          <cell r="AN208">
            <v>2230</v>
          </cell>
        </row>
        <row r="209">
          <cell r="A209">
            <v>1483713</v>
          </cell>
          <cell r="B209" t="str">
            <v>冰雾制造机</v>
          </cell>
          <cell r="C209">
            <v>13</v>
          </cell>
          <cell r="D209" t="str">
            <v>法师</v>
          </cell>
          <cell r="E209" t="str">
            <v>群体减速，攻速低</v>
          </cell>
          <cell r="F209">
            <v>57</v>
          </cell>
          <cell r="G209">
            <v>3</v>
          </cell>
          <cell r="H209" t="str">
            <v>低</v>
          </cell>
          <cell r="I209">
            <v>6151.95</v>
          </cell>
          <cell r="J209">
            <v>0</v>
          </cell>
          <cell r="K209">
            <v>1303.2</v>
          </cell>
          <cell r="L209">
            <v>66.959999999999994</v>
          </cell>
          <cell r="M209">
            <v>178.56</v>
          </cell>
          <cell r="N209">
            <v>0.64</v>
          </cell>
          <cell r="O209">
            <v>0.9</v>
          </cell>
          <cell r="R209">
            <v>6152</v>
          </cell>
          <cell r="S209">
            <v>0</v>
          </cell>
          <cell r="T209">
            <v>1785.18857142857</v>
          </cell>
          <cell r="U209">
            <v>67</v>
          </cell>
          <cell r="V209">
            <v>179</v>
          </cell>
          <cell r="W209">
            <v>0.44800000000000001</v>
          </cell>
          <cell r="X209">
            <v>1</v>
          </cell>
          <cell r="Y209">
            <v>60</v>
          </cell>
          <cell r="Z209" t="str">
            <v>冰雾制造机57</v>
          </cell>
          <cell r="AI209">
            <v>6373</v>
          </cell>
          <cell r="AJ209">
            <v>0</v>
          </cell>
          <cell r="AK209">
            <v>1857</v>
          </cell>
          <cell r="AL209">
            <v>69</v>
          </cell>
          <cell r="AM209">
            <v>186</v>
          </cell>
          <cell r="AN209">
            <v>2230</v>
          </cell>
        </row>
        <row r="210">
          <cell r="A210">
            <v>1483714</v>
          </cell>
          <cell r="B210" t="str">
            <v>冰雾制造机</v>
          </cell>
          <cell r="C210">
            <v>14</v>
          </cell>
          <cell r="D210" t="str">
            <v>法师</v>
          </cell>
          <cell r="E210" t="str">
            <v>群体减速，攻速低</v>
          </cell>
          <cell r="F210">
            <v>59</v>
          </cell>
          <cell r="G210">
            <v>3</v>
          </cell>
          <cell r="H210" t="str">
            <v>低</v>
          </cell>
          <cell r="I210">
            <v>6781.32</v>
          </cell>
          <cell r="J210">
            <v>0</v>
          </cell>
          <cell r="K210">
            <v>1440.9</v>
          </cell>
          <cell r="L210">
            <v>73.98</v>
          </cell>
          <cell r="M210">
            <v>197.28</v>
          </cell>
          <cell r="N210">
            <v>0.64</v>
          </cell>
          <cell r="O210">
            <v>0.9</v>
          </cell>
          <cell r="R210">
            <v>6781</v>
          </cell>
          <cell r="S210">
            <v>0</v>
          </cell>
          <cell r="T210">
            <v>1973.88</v>
          </cell>
          <cell r="U210">
            <v>74</v>
          </cell>
          <cell r="V210">
            <v>197</v>
          </cell>
          <cell r="W210">
            <v>0.44800000000000001</v>
          </cell>
          <cell r="X210">
            <v>1</v>
          </cell>
          <cell r="Y210">
            <v>60</v>
          </cell>
          <cell r="Z210" t="str">
            <v>冰雾制造机59</v>
          </cell>
          <cell r="AI210">
            <v>6732</v>
          </cell>
          <cell r="AJ210">
            <v>0</v>
          </cell>
          <cell r="AK210">
            <v>1962</v>
          </cell>
          <cell r="AL210">
            <v>73</v>
          </cell>
          <cell r="AM210">
            <v>196</v>
          </cell>
          <cell r="AN210">
            <v>2230</v>
          </cell>
        </row>
        <row r="211">
          <cell r="A211">
            <v>1483715</v>
          </cell>
          <cell r="B211" t="str">
            <v>冰雾制造机</v>
          </cell>
          <cell r="C211">
            <v>15</v>
          </cell>
          <cell r="D211" t="str">
            <v>法师</v>
          </cell>
          <cell r="E211" t="str">
            <v>群体减速，攻速低</v>
          </cell>
          <cell r="F211">
            <v>60</v>
          </cell>
          <cell r="G211">
            <v>3</v>
          </cell>
          <cell r="H211" t="str">
            <v>低</v>
          </cell>
          <cell r="I211">
            <v>7096.32</v>
          </cell>
          <cell r="J211">
            <v>0</v>
          </cell>
          <cell r="K211">
            <v>1509.3</v>
          </cell>
          <cell r="L211">
            <v>77.489999999999995</v>
          </cell>
          <cell r="M211">
            <v>206.64</v>
          </cell>
          <cell r="N211">
            <v>0.64</v>
          </cell>
          <cell r="O211">
            <v>0.9</v>
          </cell>
          <cell r="R211">
            <v>7096</v>
          </cell>
          <cell r="S211">
            <v>0</v>
          </cell>
          <cell r="T211">
            <v>2067.5828571428601</v>
          </cell>
          <cell r="U211">
            <v>77</v>
          </cell>
          <cell r="V211">
            <v>207</v>
          </cell>
          <cell r="W211">
            <v>0.44800000000000001</v>
          </cell>
          <cell r="X211">
            <v>1</v>
          </cell>
          <cell r="Y211">
            <v>60</v>
          </cell>
          <cell r="Z211" t="str">
            <v>冰雾制造机60</v>
          </cell>
          <cell r="AI211">
            <v>7096</v>
          </cell>
          <cell r="AJ211">
            <v>0</v>
          </cell>
          <cell r="AK211">
            <v>2068</v>
          </cell>
          <cell r="AL211">
            <v>77</v>
          </cell>
          <cell r="AM211">
            <v>207</v>
          </cell>
          <cell r="AN211">
            <v>2230</v>
          </cell>
        </row>
        <row r="212">
          <cell r="A212">
            <v>1483801</v>
          </cell>
          <cell r="B212" t="str">
            <v>魔蛛发射器</v>
          </cell>
          <cell r="C212">
            <v>1</v>
          </cell>
          <cell r="D212" t="str">
            <v>法师</v>
          </cell>
          <cell r="E212" t="str">
            <v>攻速中</v>
          </cell>
          <cell r="F212">
            <v>41</v>
          </cell>
          <cell r="G212">
            <v>3</v>
          </cell>
          <cell r="H212" t="str">
            <v>中</v>
          </cell>
          <cell r="I212">
            <v>2526.9299999999998</v>
          </cell>
          <cell r="J212">
            <v>0</v>
          </cell>
          <cell r="K212">
            <v>510.3</v>
          </cell>
          <cell r="L212">
            <v>26.19</v>
          </cell>
          <cell r="M212">
            <v>69.84</v>
          </cell>
          <cell r="N212">
            <v>0.64</v>
          </cell>
          <cell r="O212">
            <v>0.9</v>
          </cell>
          <cell r="R212">
            <v>2527</v>
          </cell>
          <cell r="S212">
            <v>0</v>
          </cell>
          <cell r="T212">
            <v>510.3</v>
          </cell>
          <cell r="U212">
            <v>26</v>
          </cell>
          <cell r="V212">
            <v>70</v>
          </cell>
          <cell r="W212">
            <v>0.64</v>
          </cell>
          <cell r="X212">
            <v>1</v>
          </cell>
          <cell r="Y212">
            <v>60</v>
          </cell>
          <cell r="Z212" t="str">
            <v>魔蛛发射器41</v>
          </cell>
          <cell r="AI212">
            <v>2389</v>
          </cell>
          <cell r="AJ212">
            <v>0</v>
          </cell>
          <cell r="AK212">
            <v>508</v>
          </cell>
          <cell r="AL212">
            <v>26</v>
          </cell>
          <cell r="AM212">
            <v>70</v>
          </cell>
          <cell r="AN212">
            <v>1560</v>
          </cell>
        </row>
        <row r="213">
          <cell r="A213">
            <v>1483802</v>
          </cell>
          <cell r="B213" t="str">
            <v>魔蛛发射器</v>
          </cell>
          <cell r="C213">
            <v>2</v>
          </cell>
          <cell r="D213" t="str">
            <v>法师</v>
          </cell>
          <cell r="E213" t="str">
            <v>攻速中</v>
          </cell>
          <cell r="F213">
            <v>42</v>
          </cell>
          <cell r="G213">
            <v>3</v>
          </cell>
          <cell r="H213" t="str">
            <v>中</v>
          </cell>
          <cell r="I213">
            <v>2674.35</v>
          </cell>
          <cell r="J213">
            <v>0</v>
          </cell>
          <cell r="K213">
            <v>542.70000000000005</v>
          </cell>
          <cell r="L213">
            <v>27.81</v>
          </cell>
          <cell r="M213">
            <v>74.16</v>
          </cell>
          <cell r="N213">
            <v>0.64</v>
          </cell>
          <cell r="O213">
            <v>0.9</v>
          </cell>
          <cell r="R213">
            <v>2674</v>
          </cell>
          <cell r="S213">
            <v>0</v>
          </cell>
          <cell r="T213">
            <v>542.70000000000005</v>
          </cell>
          <cell r="U213">
            <v>28</v>
          </cell>
          <cell r="V213">
            <v>74</v>
          </cell>
          <cell r="W213">
            <v>0.64</v>
          </cell>
          <cell r="X213">
            <v>1</v>
          </cell>
          <cell r="Y213">
            <v>60</v>
          </cell>
          <cell r="Z213" t="str">
            <v>魔蛛发射器42</v>
          </cell>
          <cell r="AI213">
            <v>2698</v>
          </cell>
          <cell r="AJ213">
            <v>0</v>
          </cell>
          <cell r="AK213">
            <v>574</v>
          </cell>
          <cell r="AL213">
            <v>29</v>
          </cell>
          <cell r="AM213">
            <v>79</v>
          </cell>
          <cell r="AN213">
            <v>1560</v>
          </cell>
        </row>
        <row r="214">
          <cell r="A214">
            <v>1483803</v>
          </cell>
          <cell r="B214" t="str">
            <v>魔蛛发射器</v>
          </cell>
          <cell r="C214">
            <v>3</v>
          </cell>
          <cell r="D214" t="str">
            <v>法师</v>
          </cell>
          <cell r="E214" t="str">
            <v>攻速中</v>
          </cell>
          <cell r="F214">
            <v>43</v>
          </cell>
          <cell r="G214">
            <v>3</v>
          </cell>
          <cell r="H214" t="str">
            <v>中</v>
          </cell>
          <cell r="I214">
            <v>2821.77</v>
          </cell>
          <cell r="J214">
            <v>0</v>
          </cell>
          <cell r="K214">
            <v>574.20000000000005</v>
          </cell>
          <cell r="L214">
            <v>29.43</v>
          </cell>
          <cell r="M214">
            <v>78.48</v>
          </cell>
          <cell r="N214">
            <v>0.64</v>
          </cell>
          <cell r="O214">
            <v>0.9</v>
          </cell>
          <cell r="R214">
            <v>2822</v>
          </cell>
          <cell r="S214">
            <v>0</v>
          </cell>
          <cell r="T214">
            <v>574.20000000000005</v>
          </cell>
          <cell r="U214">
            <v>29</v>
          </cell>
          <cell r="V214">
            <v>78</v>
          </cell>
          <cell r="W214">
            <v>0.64</v>
          </cell>
          <cell r="X214">
            <v>1</v>
          </cell>
          <cell r="Y214">
            <v>60</v>
          </cell>
          <cell r="Z214" t="str">
            <v>魔蛛发射器43</v>
          </cell>
          <cell r="AI214">
            <v>3011</v>
          </cell>
          <cell r="AJ214">
            <v>0</v>
          </cell>
          <cell r="AK214">
            <v>640</v>
          </cell>
          <cell r="AL214">
            <v>33</v>
          </cell>
          <cell r="AM214">
            <v>88</v>
          </cell>
          <cell r="AN214">
            <v>1560</v>
          </cell>
        </row>
        <row r="215">
          <cell r="A215">
            <v>1483804</v>
          </cell>
          <cell r="B215" t="str">
            <v>魔蛛发射器</v>
          </cell>
          <cell r="C215">
            <v>4</v>
          </cell>
          <cell r="D215" t="str">
            <v>法师</v>
          </cell>
          <cell r="E215" t="str">
            <v>攻速中</v>
          </cell>
          <cell r="F215">
            <v>44</v>
          </cell>
          <cell r="G215">
            <v>3</v>
          </cell>
          <cell r="H215" t="str">
            <v>中</v>
          </cell>
          <cell r="I215">
            <v>2968.56</v>
          </cell>
          <cell r="J215">
            <v>0</v>
          </cell>
          <cell r="K215">
            <v>606.6</v>
          </cell>
          <cell r="L215">
            <v>31.05</v>
          </cell>
          <cell r="M215">
            <v>82.8</v>
          </cell>
          <cell r="N215">
            <v>0.64</v>
          </cell>
          <cell r="O215">
            <v>0.9</v>
          </cell>
          <cell r="R215">
            <v>2969</v>
          </cell>
          <cell r="S215">
            <v>0</v>
          </cell>
          <cell r="T215">
            <v>606.6</v>
          </cell>
          <cell r="U215">
            <v>31</v>
          </cell>
          <cell r="V215">
            <v>83</v>
          </cell>
          <cell r="W215">
            <v>0.64</v>
          </cell>
          <cell r="X215">
            <v>1</v>
          </cell>
          <cell r="Y215">
            <v>60</v>
          </cell>
          <cell r="Z215" t="str">
            <v>魔蛛发射器44</v>
          </cell>
          <cell r="AI215">
            <v>3328</v>
          </cell>
          <cell r="AJ215">
            <v>0</v>
          </cell>
          <cell r="AK215">
            <v>708</v>
          </cell>
          <cell r="AL215">
            <v>36</v>
          </cell>
          <cell r="AM215">
            <v>97</v>
          </cell>
          <cell r="AN215">
            <v>1560</v>
          </cell>
        </row>
        <row r="216">
          <cell r="A216">
            <v>1483805</v>
          </cell>
          <cell r="B216" t="str">
            <v>魔蛛发射器</v>
          </cell>
          <cell r="C216">
            <v>5</v>
          </cell>
          <cell r="D216" t="str">
            <v>法师</v>
          </cell>
          <cell r="E216" t="str">
            <v>攻速中</v>
          </cell>
          <cell r="F216">
            <v>45</v>
          </cell>
          <cell r="G216">
            <v>3</v>
          </cell>
          <cell r="H216" t="str">
            <v>中</v>
          </cell>
          <cell r="I216">
            <v>3115.98</v>
          </cell>
          <cell r="J216">
            <v>0</v>
          </cell>
          <cell r="K216">
            <v>638.1</v>
          </cell>
          <cell r="L216">
            <v>32.67</v>
          </cell>
          <cell r="M216">
            <v>87.12</v>
          </cell>
          <cell r="N216">
            <v>0.64</v>
          </cell>
          <cell r="O216">
            <v>0.9</v>
          </cell>
          <cell r="R216">
            <v>3116</v>
          </cell>
          <cell r="S216">
            <v>0</v>
          </cell>
          <cell r="T216">
            <v>638.1</v>
          </cell>
          <cell r="U216">
            <v>33</v>
          </cell>
          <cell r="V216">
            <v>87</v>
          </cell>
          <cell r="W216">
            <v>0.64</v>
          </cell>
          <cell r="X216">
            <v>1</v>
          </cell>
          <cell r="Y216">
            <v>60</v>
          </cell>
          <cell r="Z216" t="str">
            <v>魔蛛发射器45</v>
          </cell>
          <cell r="AI216">
            <v>3649</v>
          </cell>
          <cell r="AJ216">
            <v>0</v>
          </cell>
          <cell r="AK216">
            <v>776</v>
          </cell>
          <cell r="AL216">
            <v>40</v>
          </cell>
          <cell r="AM216">
            <v>106</v>
          </cell>
          <cell r="AN216">
            <v>1560</v>
          </cell>
        </row>
        <row r="217">
          <cell r="A217">
            <v>1483806</v>
          </cell>
          <cell r="B217" t="str">
            <v>魔蛛发射器</v>
          </cell>
          <cell r="C217">
            <v>6</v>
          </cell>
          <cell r="D217" t="str">
            <v>法师</v>
          </cell>
          <cell r="E217" t="str">
            <v>攻速中</v>
          </cell>
          <cell r="F217">
            <v>47</v>
          </cell>
          <cell r="G217">
            <v>3</v>
          </cell>
          <cell r="H217" t="str">
            <v>中</v>
          </cell>
          <cell r="I217">
            <v>3613.68</v>
          </cell>
          <cell r="J217">
            <v>0</v>
          </cell>
          <cell r="K217">
            <v>750.6</v>
          </cell>
          <cell r="L217">
            <v>38.61</v>
          </cell>
          <cell r="M217">
            <v>102.96</v>
          </cell>
          <cell r="N217">
            <v>0.64</v>
          </cell>
          <cell r="O217">
            <v>0.9</v>
          </cell>
          <cell r="R217">
            <v>3614</v>
          </cell>
          <cell r="S217">
            <v>0</v>
          </cell>
          <cell r="T217">
            <v>750.6</v>
          </cell>
          <cell r="U217">
            <v>39</v>
          </cell>
          <cell r="V217">
            <v>103</v>
          </cell>
          <cell r="W217">
            <v>0.64</v>
          </cell>
          <cell r="X217">
            <v>1</v>
          </cell>
          <cell r="Y217">
            <v>60</v>
          </cell>
          <cell r="Z217" t="str">
            <v>魔蛛发射器47</v>
          </cell>
          <cell r="AI217">
            <v>3975</v>
          </cell>
          <cell r="AJ217">
            <v>0</v>
          </cell>
          <cell r="AK217">
            <v>845</v>
          </cell>
          <cell r="AL217">
            <v>43</v>
          </cell>
          <cell r="AM217">
            <v>116</v>
          </cell>
          <cell r="AN217">
            <v>1560</v>
          </cell>
        </row>
        <row r="218">
          <cell r="A218">
            <v>1483807</v>
          </cell>
          <cell r="B218" t="str">
            <v>魔蛛发射器</v>
          </cell>
          <cell r="C218">
            <v>7</v>
          </cell>
          <cell r="D218" t="str">
            <v>法师</v>
          </cell>
          <cell r="E218" t="str">
            <v>攻速中</v>
          </cell>
          <cell r="F218">
            <v>49</v>
          </cell>
          <cell r="G218">
            <v>3</v>
          </cell>
          <cell r="H218" t="str">
            <v>中</v>
          </cell>
          <cell r="I218">
            <v>4110.75</v>
          </cell>
          <cell r="J218">
            <v>0</v>
          </cell>
          <cell r="K218">
            <v>863.1</v>
          </cell>
          <cell r="L218">
            <v>44.28</v>
          </cell>
          <cell r="M218">
            <v>118.08</v>
          </cell>
          <cell r="N218">
            <v>0.64</v>
          </cell>
          <cell r="O218">
            <v>0.9</v>
          </cell>
          <cell r="R218">
            <v>4111</v>
          </cell>
          <cell r="S218">
            <v>0</v>
          </cell>
          <cell r="T218">
            <v>863.1</v>
          </cell>
          <cell r="U218">
            <v>44</v>
          </cell>
          <cell r="V218">
            <v>118</v>
          </cell>
          <cell r="W218">
            <v>0.64</v>
          </cell>
          <cell r="X218">
            <v>1</v>
          </cell>
          <cell r="Y218">
            <v>60</v>
          </cell>
          <cell r="Z218" t="str">
            <v>魔蛛发射器49</v>
          </cell>
          <cell r="AI218">
            <v>4305</v>
          </cell>
          <cell r="AJ218">
            <v>0</v>
          </cell>
          <cell r="AK218">
            <v>916</v>
          </cell>
          <cell r="AL218">
            <v>47</v>
          </cell>
          <cell r="AM218">
            <v>126</v>
          </cell>
          <cell r="AN218">
            <v>1560</v>
          </cell>
        </row>
        <row r="219">
          <cell r="A219">
            <v>1483808</v>
          </cell>
          <cell r="B219" t="str">
            <v>魔蛛发射器</v>
          </cell>
          <cell r="C219">
            <v>8</v>
          </cell>
          <cell r="D219" t="str">
            <v>法师</v>
          </cell>
          <cell r="E219" t="str">
            <v>攻速中</v>
          </cell>
          <cell r="F219">
            <v>51</v>
          </cell>
          <cell r="G219">
            <v>3</v>
          </cell>
          <cell r="H219" t="str">
            <v>中</v>
          </cell>
          <cell r="I219">
            <v>4592.07</v>
          </cell>
          <cell r="J219">
            <v>0</v>
          </cell>
          <cell r="K219">
            <v>968.4</v>
          </cell>
          <cell r="L219">
            <v>49.68</v>
          </cell>
          <cell r="M219">
            <v>132.47999999999999</v>
          </cell>
          <cell r="N219">
            <v>0.64</v>
          </cell>
          <cell r="O219">
            <v>0.9</v>
          </cell>
          <cell r="R219">
            <v>4592</v>
          </cell>
          <cell r="S219">
            <v>0</v>
          </cell>
          <cell r="T219">
            <v>968.4</v>
          </cell>
          <cell r="U219">
            <v>50</v>
          </cell>
          <cell r="V219">
            <v>132</v>
          </cell>
          <cell r="W219">
            <v>0.64</v>
          </cell>
          <cell r="X219">
            <v>1</v>
          </cell>
          <cell r="Y219">
            <v>60</v>
          </cell>
          <cell r="Z219" t="str">
            <v>魔蛛发射器51</v>
          </cell>
          <cell r="AI219">
            <v>4639</v>
          </cell>
          <cell r="AJ219">
            <v>0</v>
          </cell>
          <cell r="AK219">
            <v>987</v>
          </cell>
          <cell r="AL219">
            <v>50</v>
          </cell>
          <cell r="AM219">
            <v>135</v>
          </cell>
          <cell r="AN219">
            <v>1560</v>
          </cell>
        </row>
        <row r="220">
          <cell r="A220">
            <v>1483809</v>
          </cell>
          <cell r="B220" t="str">
            <v>魔蛛发射器</v>
          </cell>
          <cell r="C220">
            <v>9</v>
          </cell>
          <cell r="D220" t="str">
            <v>法师</v>
          </cell>
          <cell r="E220" t="str">
            <v>攻速中</v>
          </cell>
          <cell r="F220">
            <v>52</v>
          </cell>
          <cell r="G220">
            <v>3</v>
          </cell>
          <cell r="H220" t="str">
            <v>中</v>
          </cell>
          <cell r="I220">
            <v>4824.54</v>
          </cell>
          <cell r="J220">
            <v>0</v>
          </cell>
          <cell r="K220">
            <v>1017.9</v>
          </cell>
          <cell r="L220">
            <v>52.38</v>
          </cell>
          <cell r="M220">
            <v>139.68</v>
          </cell>
          <cell r="N220">
            <v>0.64</v>
          </cell>
          <cell r="O220">
            <v>0.9</v>
          </cell>
          <cell r="R220">
            <v>4825</v>
          </cell>
          <cell r="S220">
            <v>0</v>
          </cell>
          <cell r="T220">
            <v>1017.9</v>
          </cell>
          <cell r="U220">
            <v>52</v>
          </cell>
          <cell r="V220">
            <v>140</v>
          </cell>
          <cell r="W220">
            <v>0.64</v>
          </cell>
          <cell r="X220">
            <v>1</v>
          </cell>
          <cell r="Y220">
            <v>60</v>
          </cell>
          <cell r="Z220" t="str">
            <v>魔蛛发射器52</v>
          </cell>
          <cell r="AI220">
            <v>4977</v>
          </cell>
          <cell r="AJ220">
            <v>0</v>
          </cell>
          <cell r="AK220">
            <v>1059</v>
          </cell>
          <cell r="AL220">
            <v>54</v>
          </cell>
          <cell r="AM220">
            <v>145</v>
          </cell>
          <cell r="AN220">
            <v>1560</v>
          </cell>
        </row>
        <row r="221">
          <cell r="A221">
            <v>1483810</v>
          </cell>
          <cell r="B221" t="str">
            <v>魔蛛发射器</v>
          </cell>
          <cell r="C221">
            <v>10</v>
          </cell>
          <cell r="D221" t="str">
            <v>法师</v>
          </cell>
          <cell r="E221" t="str">
            <v>攻速中</v>
          </cell>
          <cell r="F221">
            <v>53</v>
          </cell>
          <cell r="G221">
            <v>3</v>
          </cell>
          <cell r="H221" t="str">
            <v>中</v>
          </cell>
          <cell r="I221">
            <v>5057.01</v>
          </cell>
          <cell r="J221">
            <v>0</v>
          </cell>
          <cell r="K221">
            <v>1067.4000000000001</v>
          </cell>
          <cell r="L221">
            <v>54.81</v>
          </cell>
          <cell r="M221">
            <v>146.16</v>
          </cell>
          <cell r="N221">
            <v>0.64</v>
          </cell>
          <cell r="O221">
            <v>0.9</v>
          </cell>
          <cell r="R221">
            <v>5057</v>
          </cell>
          <cell r="S221">
            <v>0</v>
          </cell>
          <cell r="T221">
            <v>1067.4000000000001</v>
          </cell>
          <cell r="U221">
            <v>55</v>
          </cell>
          <cell r="V221">
            <v>146</v>
          </cell>
          <cell r="W221">
            <v>0.64</v>
          </cell>
          <cell r="X221">
            <v>1</v>
          </cell>
          <cell r="Y221">
            <v>60</v>
          </cell>
          <cell r="Z221" t="str">
            <v>魔蛛发射器53</v>
          </cell>
          <cell r="AI221">
            <v>5320</v>
          </cell>
          <cell r="AJ221">
            <v>0</v>
          </cell>
          <cell r="AK221">
            <v>1132</v>
          </cell>
          <cell r="AL221">
            <v>58</v>
          </cell>
          <cell r="AM221">
            <v>155</v>
          </cell>
          <cell r="AN221">
            <v>1560</v>
          </cell>
        </row>
        <row r="222">
          <cell r="A222">
            <v>1483811</v>
          </cell>
          <cell r="B222" t="str">
            <v>魔蛛发射器</v>
          </cell>
          <cell r="C222">
            <v>11</v>
          </cell>
          <cell r="D222" t="str">
            <v>法师</v>
          </cell>
          <cell r="E222" t="str">
            <v>攻速中</v>
          </cell>
          <cell r="F222">
            <v>54</v>
          </cell>
          <cell r="G222">
            <v>3</v>
          </cell>
          <cell r="H222" t="str">
            <v>中</v>
          </cell>
          <cell r="I222">
            <v>5289.48</v>
          </cell>
          <cell r="J222">
            <v>0</v>
          </cell>
          <cell r="K222">
            <v>1116.9000000000001</v>
          </cell>
          <cell r="L222">
            <v>57.51</v>
          </cell>
          <cell r="M222">
            <v>153.36000000000001</v>
          </cell>
          <cell r="N222">
            <v>0.64</v>
          </cell>
          <cell r="O222">
            <v>0.9</v>
          </cell>
          <cell r="R222">
            <v>5289</v>
          </cell>
          <cell r="S222">
            <v>0</v>
          </cell>
          <cell r="T222">
            <v>1116.9000000000001</v>
          </cell>
          <cell r="U222">
            <v>58</v>
          </cell>
          <cell r="V222">
            <v>153</v>
          </cell>
          <cell r="W222">
            <v>0.64</v>
          </cell>
          <cell r="X222">
            <v>1</v>
          </cell>
          <cell r="Y222">
            <v>60</v>
          </cell>
          <cell r="Z222" t="str">
            <v>魔蛛发射器54</v>
          </cell>
          <cell r="AI222">
            <v>5667</v>
          </cell>
          <cell r="AJ222">
            <v>0</v>
          </cell>
          <cell r="AK222">
            <v>1205</v>
          </cell>
          <cell r="AL222">
            <v>61</v>
          </cell>
          <cell r="AM222">
            <v>165</v>
          </cell>
          <cell r="AN222">
            <v>1560</v>
          </cell>
        </row>
        <row r="223">
          <cell r="A223">
            <v>1483812</v>
          </cell>
          <cell r="B223" t="str">
            <v>魔蛛发射器</v>
          </cell>
          <cell r="C223">
            <v>12</v>
          </cell>
          <cell r="D223" t="str">
            <v>法师</v>
          </cell>
          <cell r="E223" t="str">
            <v>攻速中</v>
          </cell>
          <cell r="F223">
            <v>55</v>
          </cell>
          <cell r="G223">
            <v>3</v>
          </cell>
          <cell r="H223" t="str">
            <v>中</v>
          </cell>
          <cell r="I223">
            <v>5522.58</v>
          </cell>
          <cell r="J223">
            <v>0</v>
          </cell>
          <cell r="K223">
            <v>1166.4000000000001</v>
          </cell>
          <cell r="L223">
            <v>59.94</v>
          </cell>
          <cell r="M223">
            <v>159.84</v>
          </cell>
          <cell r="N223">
            <v>0.64</v>
          </cell>
          <cell r="O223">
            <v>0.9</v>
          </cell>
          <cell r="R223">
            <v>5523</v>
          </cell>
          <cell r="S223">
            <v>0</v>
          </cell>
          <cell r="T223">
            <v>1166.4000000000001</v>
          </cell>
          <cell r="U223">
            <v>60</v>
          </cell>
          <cell r="V223">
            <v>160</v>
          </cell>
          <cell r="W223">
            <v>0.64</v>
          </cell>
          <cell r="X223">
            <v>1</v>
          </cell>
          <cell r="Y223">
            <v>60</v>
          </cell>
          <cell r="Z223" t="str">
            <v>魔蛛发射器55</v>
          </cell>
          <cell r="AI223">
            <v>6018</v>
          </cell>
          <cell r="AJ223">
            <v>0</v>
          </cell>
          <cell r="AK223">
            <v>1280</v>
          </cell>
          <cell r="AL223">
            <v>65</v>
          </cell>
          <cell r="AM223">
            <v>176</v>
          </cell>
          <cell r="AN223">
            <v>1560</v>
          </cell>
        </row>
        <row r="224">
          <cell r="A224">
            <v>1483813</v>
          </cell>
          <cell r="B224" t="str">
            <v>魔蛛发射器</v>
          </cell>
          <cell r="C224">
            <v>13</v>
          </cell>
          <cell r="D224" t="str">
            <v>法师</v>
          </cell>
          <cell r="E224" t="str">
            <v>攻速中</v>
          </cell>
          <cell r="F224">
            <v>57</v>
          </cell>
          <cell r="G224">
            <v>3</v>
          </cell>
          <cell r="H224" t="str">
            <v>中</v>
          </cell>
          <cell r="I224">
            <v>6151.95</v>
          </cell>
          <cell r="J224">
            <v>0</v>
          </cell>
          <cell r="K224">
            <v>1303.2</v>
          </cell>
          <cell r="L224">
            <v>66.959999999999994</v>
          </cell>
          <cell r="M224">
            <v>178.56</v>
          </cell>
          <cell r="N224">
            <v>0.64</v>
          </cell>
          <cell r="O224">
            <v>0.9</v>
          </cell>
          <cell r="R224">
            <v>6152</v>
          </cell>
          <cell r="S224">
            <v>0</v>
          </cell>
          <cell r="T224">
            <v>1303.2</v>
          </cell>
          <cell r="U224">
            <v>67</v>
          </cell>
          <cell r="V224">
            <v>179</v>
          </cell>
          <cell r="W224">
            <v>0.64</v>
          </cell>
          <cell r="X224">
            <v>1</v>
          </cell>
          <cell r="Y224">
            <v>60</v>
          </cell>
          <cell r="Z224" t="str">
            <v>魔蛛发射器57</v>
          </cell>
          <cell r="AI224">
            <v>6373</v>
          </cell>
          <cell r="AJ224">
            <v>0</v>
          </cell>
          <cell r="AK224">
            <v>1355</v>
          </cell>
          <cell r="AL224">
            <v>69</v>
          </cell>
          <cell r="AM224">
            <v>186</v>
          </cell>
          <cell r="AN224">
            <v>1560</v>
          </cell>
        </row>
        <row r="225">
          <cell r="A225">
            <v>1483814</v>
          </cell>
          <cell r="B225" t="str">
            <v>魔蛛发射器</v>
          </cell>
          <cell r="C225">
            <v>14</v>
          </cell>
          <cell r="D225" t="str">
            <v>法师</v>
          </cell>
          <cell r="E225" t="str">
            <v>攻速中</v>
          </cell>
          <cell r="F225">
            <v>59</v>
          </cell>
          <cell r="G225">
            <v>3</v>
          </cell>
          <cell r="H225" t="str">
            <v>中</v>
          </cell>
          <cell r="I225">
            <v>6781.32</v>
          </cell>
          <cell r="J225">
            <v>0</v>
          </cell>
          <cell r="K225">
            <v>1440.9</v>
          </cell>
          <cell r="L225">
            <v>73.98</v>
          </cell>
          <cell r="M225">
            <v>197.28</v>
          </cell>
          <cell r="N225">
            <v>0.64</v>
          </cell>
          <cell r="O225">
            <v>0.9</v>
          </cell>
          <cell r="R225">
            <v>6781</v>
          </cell>
          <cell r="S225">
            <v>0</v>
          </cell>
          <cell r="T225">
            <v>1440.9</v>
          </cell>
          <cell r="U225">
            <v>74</v>
          </cell>
          <cell r="V225">
            <v>197</v>
          </cell>
          <cell r="W225">
            <v>0.64</v>
          </cell>
          <cell r="X225">
            <v>1</v>
          </cell>
          <cell r="Y225">
            <v>60</v>
          </cell>
          <cell r="Z225" t="str">
            <v>魔蛛发射器59</v>
          </cell>
          <cell r="AI225">
            <v>6732</v>
          </cell>
          <cell r="AJ225">
            <v>0</v>
          </cell>
          <cell r="AK225">
            <v>1432</v>
          </cell>
          <cell r="AL225">
            <v>73</v>
          </cell>
          <cell r="AM225">
            <v>196</v>
          </cell>
          <cell r="AN225">
            <v>1560</v>
          </cell>
        </row>
        <row r="226">
          <cell r="A226">
            <v>1483815</v>
          </cell>
          <cell r="B226" t="str">
            <v>魔蛛发射器</v>
          </cell>
          <cell r="C226">
            <v>15</v>
          </cell>
          <cell r="D226" t="str">
            <v>法师</v>
          </cell>
          <cell r="E226" t="str">
            <v>攻速中</v>
          </cell>
          <cell r="F226">
            <v>60</v>
          </cell>
          <cell r="G226">
            <v>3</v>
          </cell>
          <cell r="H226" t="str">
            <v>中</v>
          </cell>
          <cell r="I226">
            <v>7096.32</v>
          </cell>
          <cell r="J226">
            <v>0</v>
          </cell>
          <cell r="K226">
            <v>1509.3</v>
          </cell>
          <cell r="L226">
            <v>77.489999999999995</v>
          </cell>
          <cell r="M226">
            <v>206.64</v>
          </cell>
          <cell r="N226">
            <v>0.64</v>
          </cell>
          <cell r="O226">
            <v>0.9</v>
          </cell>
          <cell r="R226">
            <v>7096</v>
          </cell>
          <cell r="S226">
            <v>0</v>
          </cell>
          <cell r="T226">
            <v>1509.3</v>
          </cell>
          <cell r="U226">
            <v>77</v>
          </cell>
          <cell r="V226">
            <v>207</v>
          </cell>
          <cell r="W226">
            <v>0.64</v>
          </cell>
          <cell r="X226">
            <v>1</v>
          </cell>
          <cell r="Y226">
            <v>60</v>
          </cell>
          <cell r="Z226" t="str">
            <v>魔蛛发射器60</v>
          </cell>
          <cell r="AI226">
            <v>7096</v>
          </cell>
          <cell r="AJ226">
            <v>0</v>
          </cell>
          <cell r="AK226">
            <v>1509</v>
          </cell>
          <cell r="AL226">
            <v>77</v>
          </cell>
          <cell r="AM226">
            <v>207</v>
          </cell>
          <cell r="AN226">
            <v>1560</v>
          </cell>
        </row>
        <row r="227">
          <cell r="A227">
            <v>1483901</v>
          </cell>
          <cell r="B227" t="str">
            <v>水晶守护兽</v>
          </cell>
          <cell r="C227">
            <v>1</v>
          </cell>
          <cell r="D227" t="str">
            <v>坦克</v>
          </cell>
          <cell r="E227" t="str">
            <v>攻速低</v>
          </cell>
          <cell r="F227">
            <v>41</v>
          </cell>
          <cell r="G227">
            <v>3</v>
          </cell>
          <cell r="H227" t="str">
            <v>低</v>
          </cell>
          <cell r="I227">
            <v>3609.9</v>
          </cell>
          <cell r="J227">
            <v>408.24</v>
          </cell>
          <cell r="K227">
            <v>0</v>
          </cell>
          <cell r="L227">
            <v>87.3</v>
          </cell>
          <cell r="M227">
            <v>69.84</v>
          </cell>
          <cell r="N227">
            <v>0.4</v>
          </cell>
          <cell r="O227">
            <v>0.9</v>
          </cell>
          <cell r="R227">
            <v>3610</v>
          </cell>
          <cell r="S227">
            <v>545.78571428571399</v>
          </cell>
          <cell r="T227">
            <v>0</v>
          </cell>
          <cell r="U227">
            <v>87</v>
          </cell>
          <cell r="V227">
            <v>70</v>
          </cell>
          <cell r="W227">
            <v>0.28000000000000003</v>
          </cell>
          <cell r="X227">
            <v>1</v>
          </cell>
          <cell r="Y227">
            <v>60</v>
          </cell>
          <cell r="Z227" t="str">
            <v>水晶守护兽41</v>
          </cell>
          <cell r="AI227">
            <v>3414</v>
          </cell>
          <cell r="AJ227">
            <v>544</v>
          </cell>
          <cell r="AK227">
            <v>0</v>
          </cell>
          <cell r="AL227">
            <v>87</v>
          </cell>
          <cell r="AM227">
            <v>70</v>
          </cell>
          <cell r="AN227">
            <v>3570</v>
          </cell>
        </row>
        <row r="228">
          <cell r="A228">
            <v>1483902</v>
          </cell>
          <cell r="B228" t="str">
            <v>水晶守护兽</v>
          </cell>
          <cell r="C228">
            <v>2</v>
          </cell>
          <cell r="D228" t="str">
            <v>坦克</v>
          </cell>
          <cell r="E228" t="str">
            <v>攻速低</v>
          </cell>
          <cell r="F228">
            <v>42</v>
          </cell>
          <cell r="G228">
            <v>3</v>
          </cell>
          <cell r="H228" t="str">
            <v>低</v>
          </cell>
          <cell r="I228">
            <v>3820.5</v>
          </cell>
          <cell r="J228">
            <v>434.16</v>
          </cell>
          <cell r="K228">
            <v>0</v>
          </cell>
          <cell r="L228">
            <v>92.7</v>
          </cell>
          <cell r="M228">
            <v>74.16</v>
          </cell>
          <cell r="N228">
            <v>0.4</v>
          </cell>
          <cell r="O228">
            <v>0.9</v>
          </cell>
          <cell r="R228">
            <v>3821</v>
          </cell>
          <cell r="S228">
            <v>580.5</v>
          </cell>
          <cell r="T228">
            <v>0</v>
          </cell>
          <cell r="U228">
            <v>93</v>
          </cell>
          <cell r="V228">
            <v>74</v>
          </cell>
          <cell r="W228">
            <v>0.28000000000000003</v>
          </cell>
          <cell r="X228">
            <v>1</v>
          </cell>
          <cell r="Y228">
            <v>60</v>
          </cell>
          <cell r="Z228" t="str">
            <v>水晶守护兽42</v>
          </cell>
          <cell r="AI228">
            <v>3855</v>
          </cell>
          <cell r="AJ228">
            <v>614</v>
          </cell>
          <cell r="AK228">
            <v>0</v>
          </cell>
          <cell r="AL228">
            <v>98</v>
          </cell>
          <cell r="AM228">
            <v>79</v>
          </cell>
          <cell r="AN228">
            <v>3570</v>
          </cell>
        </row>
        <row r="229">
          <cell r="A229">
            <v>1483903</v>
          </cell>
          <cell r="B229" t="str">
            <v>水晶守护兽</v>
          </cell>
          <cell r="C229">
            <v>3</v>
          </cell>
          <cell r="D229" t="str">
            <v>坦克</v>
          </cell>
          <cell r="E229" t="str">
            <v>攻速低</v>
          </cell>
          <cell r="F229">
            <v>43</v>
          </cell>
          <cell r="G229">
            <v>3</v>
          </cell>
          <cell r="H229" t="str">
            <v>低</v>
          </cell>
          <cell r="I229">
            <v>4031.1</v>
          </cell>
          <cell r="J229">
            <v>459.36</v>
          </cell>
          <cell r="K229">
            <v>0</v>
          </cell>
          <cell r="L229">
            <v>98.1</v>
          </cell>
          <cell r="M229">
            <v>78.48</v>
          </cell>
          <cell r="N229">
            <v>0.4</v>
          </cell>
          <cell r="O229">
            <v>0.9</v>
          </cell>
          <cell r="R229">
            <v>4031</v>
          </cell>
          <cell r="S229">
            <v>614.18571428571397</v>
          </cell>
          <cell r="T229">
            <v>0</v>
          </cell>
          <cell r="U229">
            <v>98</v>
          </cell>
          <cell r="V229">
            <v>78</v>
          </cell>
          <cell r="W229">
            <v>0.28000000000000003</v>
          </cell>
          <cell r="X229">
            <v>1</v>
          </cell>
          <cell r="Y229">
            <v>60</v>
          </cell>
          <cell r="Z229" t="str">
            <v>水晶守护兽43</v>
          </cell>
          <cell r="AI229">
            <v>4302</v>
          </cell>
          <cell r="AJ229">
            <v>685</v>
          </cell>
          <cell r="AK229">
            <v>0</v>
          </cell>
          <cell r="AL229">
            <v>109</v>
          </cell>
          <cell r="AM229">
            <v>88</v>
          </cell>
          <cell r="AN229">
            <v>3570</v>
          </cell>
        </row>
        <row r="230">
          <cell r="A230">
            <v>1483904</v>
          </cell>
          <cell r="B230" t="str">
            <v>水晶守护兽</v>
          </cell>
          <cell r="C230">
            <v>4</v>
          </cell>
          <cell r="D230" t="str">
            <v>坦克</v>
          </cell>
          <cell r="E230" t="str">
            <v>攻速低</v>
          </cell>
          <cell r="F230">
            <v>44</v>
          </cell>
          <cell r="G230">
            <v>3</v>
          </cell>
          <cell r="H230" t="str">
            <v>低</v>
          </cell>
          <cell r="I230">
            <v>4240.8</v>
          </cell>
          <cell r="J230">
            <v>485.28</v>
          </cell>
          <cell r="K230">
            <v>0</v>
          </cell>
          <cell r="L230">
            <v>103.5</v>
          </cell>
          <cell r="M230">
            <v>82.8</v>
          </cell>
          <cell r="N230">
            <v>0.4</v>
          </cell>
          <cell r="O230">
            <v>0.9</v>
          </cell>
          <cell r="R230">
            <v>4241</v>
          </cell>
          <cell r="S230">
            <v>648.9</v>
          </cell>
          <cell r="T230">
            <v>0</v>
          </cell>
          <cell r="U230">
            <v>104</v>
          </cell>
          <cell r="V230">
            <v>83</v>
          </cell>
          <cell r="W230">
            <v>0.28000000000000003</v>
          </cell>
          <cell r="X230">
            <v>1</v>
          </cell>
          <cell r="Y230">
            <v>60</v>
          </cell>
          <cell r="Z230" t="str">
            <v>水晶守护兽44</v>
          </cell>
          <cell r="AI230">
            <v>4755</v>
          </cell>
          <cell r="AJ230">
            <v>757</v>
          </cell>
          <cell r="AK230">
            <v>0</v>
          </cell>
          <cell r="AL230">
            <v>121</v>
          </cell>
          <cell r="AM230">
            <v>97</v>
          </cell>
          <cell r="AN230">
            <v>3570</v>
          </cell>
        </row>
        <row r="231">
          <cell r="A231">
            <v>1483905</v>
          </cell>
          <cell r="B231" t="str">
            <v>水晶守护兽</v>
          </cell>
          <cell r="C231">
            <v>5</v>
          </cell>
          <cell r="D231" t="str">
            <v>坦克</v>
          </cell>
          <cell r="E231" t="str">
            <v>攻速低</v>
          </cell>
          <cell r="F231">
            <v>45</v>
          </cell>
          <cell r="G231">
            <v>3</v>
          </cell>
          <cell r="H231" t="str">
            <v>低</v>
          </cell>
          <cell r="I231">
            <v>4451.3999999999996</v>
          </cell>
          <cell r="J231">
            <v>510.48</v>
          </cell>
          <cell r="K231">
            <v>0</v>
          </cell>
          <cell r="L231">
            <v>108.9</v>
          </cell>
          <cell r="M231">
            <v>87.12</v>
          </cell>
          <cell r="N231">
            <v>0.4</v>
          </cell>
          <cell r="O231">
            <v>0.9</v>
          </cell>
          <cell r="R231">
            <v>4451</v>
          </cell>
          <cell r="S231">
            <v>682.58571428571395</v>
          </cell>
          <cell r="T231">
            <v>0</v>
          </cell>
          <cell r="U231">
            <v>109</v>
          </cell>
          <cell r="V231">
            <v>87</v>
          </cell>
          <cell r="W231">
            <v>0.28000000000000003</v>
          </cell>
          <cell r="X231">
            <v>1</v>
          </cell>
          <cell r="Y231">
            <v>60</v>
          </cell>
          <cell r="Z231" t="str">
            <v>水晶守护兽45</v>
          </cell>
          <cell r="AI231">
            <v>5214</v>
          </cell>
          <cell r="AJ231">
            <v>830</v>
          </cell>
          <cell r="AK231">
            <v>0</v>
          </cell>
          <cell r="AL231">
            <v>133</v>
          </cell>
          <cell r="AM231">
            <v>106</v>
          </cell>
          <cell r="AN231">
            <v>3570</v>
          </cell>
        </row>
        <row r="232">
          <cell r="A232">
            <v>1483906</v>
          </cell>
          <cell r="B232" t="str">
            <v>水晶守护兽</v>
          </cell>
          <cell r="C232">
            <v>6</v>
          </cell>
          <cell r="D232" t="str">
            <v>坦克</v>
          </cell>
          <cell r="E232" t="str">
            <v>攻速低</v>
          </cell>
          <cell r="F232">
            <v>47</v>
          </cell>
          <cell r="G232">
            <v>3</v>
          </cell>
          <cell r="H232" t="str">
            <v>低</v>
          </cell>
          <cell r="I232">
            <v>5162.3999999999996</v>
          </cell>
          <cell r="J232">
            <v>600.48</v>
          </cell>
          <cell r="K232">
            <v>0</v>
          </cell>
          <cell r="L232">
            <v>128.69999999999999</v>
          </cell>
          <cell r="M232">
            <v>102.96</v>
          </cell>
          <cell r="N232">
            <v>0.4</v>
          </cell>
          <cell r="O232">
            <v>0.9</v>
          </cell>
          <cell r="R232">
            <v>5162</v>
          </cell>
          <cell r="S232">
            <v>802.67142857142903</v>
          </cell>
          <cell r="T232">
            <v>0</v>
          </cell>
          <cell r="U232">
            <v>129</v>
          </cell>
          <cell r="V232">
            <v>103</v>
          </cell>
          <cell r="W232">
            <v>0.28000000000000003</v>
          </cell>
          <cell r="X232">
            <v>1</v>
          </cell>
          <cell r="Y232">
            <v>60</v>
          </cell>
          <cell r="Z232" t="str">
            <v>水晶守护兽47</v>
          </cell>
          <cell r="AI232">
            <v>5679</v>
          </cell>
          <cell r="AJ232">
            <v>904</v>
          </cell>
          <cell r="AK232">
            <v>0</v>
          </cell>
          <cell r="AL232">
            <v>145</v>
          </cell>
          <cell r="AM232">
            <v>116</v>
          </cell>
          <cell r="AN232">
            <v>3570</v>
          </cell>
        </row>
        <row r="233">
          <cell r="A233">
            <v>1483907</v>
          </cell>
          <cell r="B233" t="str">
            <v>水晶守护兽</v>
          </cell>
          <cell r="C233">
            <v>7</v>
          </cell>
          <cell r="D233" t="str">
            <v>坦克</v>
          </cell>
          <cell r="E233" t="str">
            <v>攻速低</v>
          </cell>
          <cell r="F233">
            <v>49</v>
          </cell>
          <cell r="G233">
            <v>3</v>
          </cell>
          <cell r="H233" t="str">
            <v>低</v>
          </cell>
          <cell r="I233">
            <v>5872.5</v>
          </cell>
          <cell r="J233">
            <v>690.48</v>
          </cell>
          <cell r="K233">
            <v>0</v>
          </cell>
          <cell r="L233">
            <v>147.6</v>
          </cell>
          <cell r="M233">
            <v>118.08</v>
          </cell>
          <cell r="N233">
            <v>0.4</v>
          </cell>
          <cell r="O233">
            <v>0.9</v>
          </cell>
          <cell r="R233">
            <v>5873</v>
          </cell>
          <cell r="S233">
            <v>923.142857142857</v>
          </cell>
          <cell r="T233">
            <v>0</v>
          </cell>
          <cell r="U233">
            <v>148</v>
          </cell>
          <cell r="V233">
            <v>118</v>
          </cell>
          <cell r="W233">
            <v>0.28000000000000003</v>
          </cell>
          <cell r="X233">
            <v>1</v>
          </cell>
          <cell r="Y233">
            <v>60</v>
          </cell>
          <cell r="Z233" t="str">
            <v>水晶守护兽49</v>
          </cell>
          <cell r="AI233">
            <v>6150</v>
          </cell>
          <cell r="AJ233">
            <v>979</v>
          </cell>
          <cell r="AK233">
            <v>0</v>
          </cell>
          <cell r="AL233">
            <v>157</v>
          </cell>
          <cell r="AM233">
            <v>126</v>
          </cell>
          <cell r="AN233">
            <v>3570</v>
          </cell>
        </row>
        <row r="234">
          <cell r="A234">
            <v>1483908</v>
          </cell>
          <cell r="B234" t="str">
            <v>水晶守护兽</v>
          </cell>
          <cell r="C234">
            <v>8</v>
          </cell>
          <cell r="D234" t="str">
            <v>坦克</v>
          </cell>
          <cell r="E234" t="str">
            <v>攻速低</v>
          </cell>
          <cell r="F234">
            <v>51</v>
          </cell>
          <cell r="G234">
            <v>3</v>
          </cell>
          <cell r="H234" t="str">
            <v>低</v>
          </cell>
          <cell r="I234">
            <v>6560.1</v>
          </cell>
          <cell r="J234">
            <v>774.72</v>
          </cell>
          <cell r="K234">
            <v>0</v>
          </cell>
          <cell r="L234">
            <v>165.6</v>
          </cell>
          <cell r="M234">
            <v>132.47999999999999</v>
          </cell>
          <cell r="N234">
            <v>0.4</v>
          </cell>
          <cell r="O234">
            <v>0.9</v>
          </cell>
          <cell r="R234">
            <v>6560</v>
          </cell>
          <cell r="S234">
            <v>1035.7714285714301</v>
          </cell>
          <cell r="T234">
            <v>0</v>
          </cell>
          <cell r="U234">
            <v>166</v>
          </cell>
          <cell r="V234">
            <v>132</v>
          </cell>
          <cell r="W234">
            <v>0.28000000000000003</v>
          </cell>
          <cell r="X234">
            <v>1</v>
          </cell>
          <cell r="Y234">
            <v>60</v>
          </cell>
          <cell r="Z234" t="str">
            <v>水晶守护兽51</v>
          </cell>
          <cell r="AI234">
            <v>6628</v>
          </cell>
          <cell r="AJ234">
            <v>1055</v>
          </cell>
          <cell r="AK234">
            <v>0</v>
          </cell>
          <cell r="AL234">
            <v>169</v>
          </cell>
          <cell r="AM234">
            <v>135</v>
          </cell>
          <cell r="AN234">
            <v>3570</v>
          </cell>
        </row>
        <row r="235">
          <cell r="A235">
            <v>1483909</v>
          </cell>
          <cell r="B235" t="str">
            <v>水晶守护兽</v>
          </cell>
          <cell r="C235">
            <v>9</v>
          </cell>
          <cell r="D235" t="str">
            <v>坦克</v>
          </cell>
          <cell r="E235" t="str">
            <v>攻速低</v>
          </cell>
          <cell r="F235">
            <v>52</v>
          </cell>
          <cell r="G235">
            <v>3</v>
          </cell>
          <cell r="H235" t="str">
            <v>低</v>
          </cell>
          <cell r="I235">
            <v>6892.2</v>
          </cell>
          <cell r="J235">
            <v>814.32</v>
          </cell>
          <cell r="K235">
            <v>0</v>
          </cell>
          <cell r="L235">
            <v>174.6</v>
          </cell>
          <cell r="M235">
            <v>139.68</v>
          </cell>
          <cell r="N235">
            <v>0.4</v>
          </cell>
          <cell r="O235">
            <v>0.9</v>
          </cell>
          <cell r="R235">
            <v>6892</v>
          </cell>
          <cell r="S235">
            <v>1088.4857142857099</v>
          </cell>
          <cell r="T235">
            <v>0</v>
          </cell>
          <cell r="U235">
            <v>175</v>
          </cell>
          <cell r="V235">
            <v>140</v>
          </cell>
          <cell r="W235">
            <v>0.28000000000000003</v>
          </cell>
          <cell r="X235">
            <v>1</v>
          </cell>
          <cell r="Y235">
            <v>60</v>
          </cell>
          <cell r="Z235" t="str">
            <v>水晶守护兽52</v>
          </cell>
          <cell r="AI235">
            <v>7111</v>
          </cell>
          <cell r="AJ235">
            <v>1132</v>
          </cell>
          <cell r="AK235">
            <v>0</v>
          </cell>
          <cell r="AL235">
            <v>181</v>
          </cell>
          <cell r="AM235">
            <v>145</v>
          </cell>
          <cell r="AN235">
            <v>3570</v>
          </cell>
        </row>
        <row r="236">
          <cell r="A236">
            <v>1483910</v>
          </cell>
          <cell r="B236" t="str">
            <v>水晶守护兽</v>
          </cell>
          <cell r="C236">
            <v>10</v>
          </cell>
          <cell r="D236" t="str">
            <v>坦克</v>
          </cell>
          <cell r="E236" t="str">
            <v>攻速低</v>
          </cell>
          <cell r="F236">
            <v>53</v>
          </cell>
          <cell r="G236">
            <v>3</v>
          </cell>
          <cell r="H236" t="str">
            <v>低</v>
          </cell>
          <cell r="I236">
            <v>7224.3</v>
          </cell>
          <cell r="J236">
            <v>853.92</v>
          </cell>
          <cell r="K236">
            <v>0</v>
          </cell>
          <cell r="L236">
            <v>182.7</v>
          </cell>
          <cell r="M236">
            <v>146.16</v>
          </cell>
          <cell r="N236">
            <v>0.4</v>
          </cell>
          <cell r="O236">
            <v>0.9</v>
          </cell>
          <cell r="R236">
            <v>7224</v>
          </cell>
          <cell r="S236">
            <v>1141.5857142857101</v>
          </cell>
          <cell r="T236">
            <v>0</v>
          </cell>
          <cell r="U236">
            <v>183</v>
          </cell>
          <cell r="V236">
            <v>146</v>
          </cell>
          <cell r="W236">
            <v>0.28000000000000003</v>
          </cell>
          <cell r="X236">
            <v>1</v>
          </cell>
          <cell r="Y236">
            <v>60</v>
          </cell>
          <cell r="Z236" t="str">
            <v>水晶守护兽53</v>
          </cell>
          <cell r="AI236">
            <v>7600</v>
          </cell>
          <cell r="AJ236">
            <v>1210</v>
          </cell>
          <cell r="AK236">
            <v>0</v>
          </cell>
          <cell r="AL236">
            <v>193</v>
          </cell>
          <cell r="AM236">
            <v>155</v>
          </cell>
          <cell r="AN236">
            <v>3570</v>
          </cell>
        </row>
        <row r="237">
          <cell r="A237">
            <v>1483911</v>
          </cell>
          <cell r="B237" t="str">
            <v>水晶守护兽</v>
          </cell>
          <cell r="C237">
            <v>11</v>
          </cell>
          <cell r="D237" t="str">
            <v>坦克</v>
          </cell>
          <cell r="E237" t="str">
            <v>攻速低</v>
          </cell>
          <cell r="F237">
            <v>54</v>
          </cell>
          <cell r="G237">
            <v>3</v>
          </cell>
          <cell r="H237" t="str">
            <v>低</v>
          </cell>
          <cell r="I237">
            <v>7556.4</v>
          </cell>
          <cell r="J237">
            <v>893.52</v>
          </cell>
          <cell r="K237">
            <v>0</v>
          </cell>
          <cell r="L237">
            <v>191.7</v>
          </cell>
          <cell r="M237">
            <v>153.36000000000001</v>
          </cell>
          <cell r="N237">
            <v>0.4</v>
          </cell>
          <cell r="O237">
            <v>0.9</v>
          </cell>
          <cell r="R237">
            <v>7556</v>
          </cell>
          <cell r="S237">
            <v>1194.3</v>
          </cell>
          <cell r="T237">
            <v>0</v>
          </cell>
          <cell r="U237">
            <v>192</v>
          </cell>
          <cell r="V237">
            <v>153</v>
          </cell>
          <cell r="W237">
            <v>0.28000000000000003</v>
          </cell>
          <cell r="X237">
            <v>1</v>
          </cell>
          <cell r="Y237">
            <v>60</v>
          </cell>
          <cell r="Z237" t="str">
            <v>水晶守护兽54</v>
          </cell>
          <cell r="AI237">
            <v>8096</v>
          </cell>
          <cell r="AJ237">
            <v>1289</v>
          </cell>
          <cell r="AK237">
            <v>0</v>
          </cell>
          <cell r="AL237">
            <v>206</v>
          </cell>
          <cell r="AM237">
            <v>165</v>
          </cell>
          <cell r="AN237">
            <v>3570</v>
          </cell>
        </row>
        <row r="238">
          <cell r="A238">
            <v>1483912</v>
          </cell>
          <cell r="B238" t="str">
            <v>水晶守护兽</v>
          </cell>
          <cell r="C238">
            <v>12</v>
          </cell>
          <cell r="D238" t="str">
            <v>坦克</v>
          </cell>
          <cell r="E238" t="str">
            <v>攻速低</v>
          </cell>
          <cell r="F238">
            <v>55</v>
          </cell>
          <cell r="G238">
            <v>3</v>
          </cell>
          <cell r="H238" t="str">
            <v>低</v>
          </cell>
          <cell r="I238">
            <v>7889.4</v>
          </cell>
          <cell r="J238">
            <v>933.12</v>
          </cell>
          <cell r="K238">
            <v>0</v>
          </cell>
          <cell r="L238">
            <v>199.8</v>
          </cell>
          <cell r="M238">
            <v>159.84</v>
          </cell>
          <cell r="N238">
            <v>0.4</v>
          </cell>
          <cell r="O238">
            <v>0.9</v>
          </cell>
          <cell r="R238">
            <v>7889</v>
          </cell>
          <cell r="S238">
            <v>1247.4000000000001</v>
          </cell>
          <cell r="T238">
            <v>0</v>
          </cell>
          <cell r="U238">
            <v>200</v>
          </cell>
          <cell r="V238">
            <v>160</v>
          </cell>
          <cell r="W238">
            <v>0.28000000000000003</v>
          </cell>
          <cell r="X238">
            <v>1</v>
          </cell>
          <cell r="Y238">
            <v>60</v>
          </cell>
          <cell r="Z238" t="str">
            <v>水晶守护兽55</v>
          </cell>
          <cell r="AI238">
            <v>8597</v>
          </cell>
          <cell r="AJ238">
            <v>1369</v>
          </cell>
          <cell r="AK238">
            <v>0</v>
          </cell>
          <cell r="AL238">
            <v>219</v>
          </cell>
          <cell r="AM238">
            <v>176</v>
          </cell>
          <cell r="AN238">
            <v>3570</v>
          </cell>
        </row>
        <row r="239">
          <cell r="A239">
            <v>1483913</v>
          </cell>
          <cell r="B239" t="str">
            <v>水晶守护兽</v>
          </cell>
          <cell r="C239">
            <v>13</v>
          </cell>
          <cell r="D239" t="str">
            <v>坦克</v>
          </cell>
          <cell r="E239" t="str">
            <v>攻速低</v>
          </cell>
          <cell r="F239">
            <v>57</v>
          </cell>
          <cell r="G239">
            <v>3</v>
          </cell>
          <cell r="H239" t="str">
            <v>低</v>
          </cell>
          <cell r="I239">
            <v>8788.5</v>
          </cell>
          <cell r="J239">
            <v>1042.56</v>
          </cell>
          <cell r="K239">
            <v>0</v>
          </cell>
          <cell r="L239">
            <v>223.2</v>
          </cell>
          <cell r="M239">
            <v>178.56</v>
          </cell>
          <cell r="N239">
            <v>0.4</v>
          </cell>
          <cell r="O239">
            <v>0.9</v>
          </cell>
          <cell r="R239">
            <v>8789</v>
          </cell>
          <cell r="S239">
            <v>1393.7142857142901</v>
          </cell>
          <cell r="T239">
            <v>0</v>
          </cell>
          <cell r="U239">
            <v>223</v>
          </cell>
          <cell r="V239">
            <v>179</v>
          </cell>
          <cell r="W239">
            <v>0.28000000000000003</v>
          </cell>
          <cell r="X239">
            <v>1</v>
          </cell>
          <cell r="Y239">
            <v>60</v>
          </cell>
          <cell r="Z239" t="str">
            <v>水晶守护兽57</v>
          </cell>
          <cell r="AI239">
            <v>9105</v>
          </cell>
          <cell r="AJ239">
            <v>1450</v>
          </cell>
          <cell r="AK239">
            <v>0</v>
          </cell>
          <cell r="AL239">
            <v>232</v>
          </cell>
          <cell r="AM239">
            <v>186</v>
          </cell>
          <cell r="AN239">
            <v>3570</v>
          </cell>
        </row>
        <row r="240">
          <cell r="A240">
            <v>1483914</v>
          </cell>
          <cell r="B240" t="str">
            <v>水晶守护兽</v>
          </cell>
          <cell r="C240">
            <v>14</v>
          </cell>
          <cell r="D240" t="str">
            <v>坦克</v>
          </cell>
          <cell r="E240" t="str">
            <v>攻速低</v>
          </cell>
          <cell r="F240">
            <v>59</v>
          </cell>
          <cell r="G240">
            <v>3</v>
          </cell>
          <cell r="H240" t="str">
            <v>低</v>
          </cell>
          <cell r="I240">
            <v>9687.6</v>
          </cell>
          <cell r="J240">
            <v>1152.72</v>
          </cell>
          <cell r="K240">
            <v>0</v>
          </cell>
          <cell r="L240">
            <v>246.6</v>
          </cell>
          <cell r="M240">
            <v>197.28</v>
          </cell>
          <cell r="N240">
            <v>0.4</v>
          </cell>
          <cell r="O240">
            <v>0.9</v>
          </cell>
          <cell r="R240">
            <v>9688</v>
          </cell>
          <cell r="S240">
            <v>1541.05714285714</v>
          </cell>
          <cell r="T240">
            <v>0</v>
          </cell>
          <cell r="U240">
            <v>247</v>
          </cell>
          <cell r="V240">
            <v>197</v>
          </cell>
          <cell r="W240">
            <v>0.28000000000000003</v>
          </cell>
          <cell r="X240">
            <v>1</v>
          </cell>
          <cell r="Y240">
            <v>60</v>
          </cell>
          <cell r="Z240" t="str">
            <v>水晶守护兽59</v>
          </cell>
          <cell r="AI240">
            <v>9618</v>
          </cell>
          <cell r="AJ240">
            <v>1531</v>
          </cell>
          <cell r="AK240">
            <v>0</v>
          </cell>
          <cell r="AL240">
            <v>245</v>
          </cell>
          <cell r="AM240">
            <v>196</v>
          </cell>
          <cell r="AN240">
            <v>3570</v>
          </cell>
        </row>
        <row r="241">
          <cell r="A241">
            <v>1483915</v>
          </cell>
          <cell r="B241" t="str">
            <v>水晶守护兽</v>
          </cell>
          <cell r="C241">
            <v>15</v>
          </cell>
          <cell r="D241" t="str">
            <v>坦克</v>
          </cell>
          <cell r="E241" t="str">
            <v>攻速低</v>
          </cell>
          <cell r="F241">
            <v>60</v>
          </cell>
          <cell r="G241">
            <v>3</v>
          </cell>
          <cell r="H241" t="str">
            <v>低</v>
          </cell>
          <cell r="I241">
            <v>10137.6</v>
          </cell>
          <cell r="J241">
            <v>1207.44</v>
          </cell>
          <cell r="K241">
            <v>0</v>
          </cell>
          <cell r="L241">
            <v>258.3</v>
          </cell>
          <cell r="M241">
            <v>206.64</v>
          </cell>
          <cell r="N241">
            <v>0.4</v>
          </cell>
          <cell r="O241">
            <v>0.9</v>
          </cell>
          <cell r="R241">
            <v>10138</v>
          </cell>
          <cell r="S241">
            <v>1614.2142857142901</v>
          </cell>
          <cell r="T241">
            <v>0</v>
          </cell>
          <cell r="U241">
            <v>258</v>
          </cell>
          <cell r="V241">
            <v>207</v>
          </cell>
          <cell r="W241">
            <v>0.28000000000000003</v>
          </cell>
          <cell r="X241">
            <v>1</v>
          </cell>
          <cell r="Y241">
            <v>60</v>
          </cell>
          <cell r="Z241" t="str">
            <v>水晶守护兽60</v>
          </cell>
          <cell r="AI241">
            <v>10138</v>
          </cell>
          <cell r="AJ241">
            <v>1614</v>
          </cell>
          <cell r="AK241">
            <v>0</v>
          </cell>
          <cell r="AL241">
            <v>258</v>
          </cell>
          <cell r="AM241">
            <v>207</v>
          </cell>
          <cell r="AN241">
            <v>3570</v>
          </cell>
        </row>
        <row r="242">
          <cell r="A242">
            <v>1484001</v>
          </cell>
          <cell r="B242" t="str">
            <v>机械咀嚼者</v>
          </cell>
          <cell r="C242">
            <v>1</v>
          </cell>
          <cell r="D242" t="str">
            <v>战士</v>
          </cell>
          <cell r="E242" t="str">
            <v>攻速低</v>
          </cell>
          <cell r="F242">
            <v>41</v>
          </cell>
          <cell r="G242">
            <v>3</v>
          </cell>
          <cell r="H242" t="str">
            <v>低</v>
          </cell>
          <cell r="I242">
            <v>3068.415</v>
          </cell>
          <cell r="J242">
            <v>459.27</v>
          </cell>
          <cell r="K242">
            <v>0</v>
          </cell>
          <cell r="L242">
            <v>69.84</v>
          </cell>
          <cell r="M242">
            <v>52.38</v>
          </cell>
          <cell r="N242">
            <v>0.48</v>
          </cell>
          <cell r="O242">
            <v>0.9</v>
          </cell>
          <cell r="R242">
            <v>3068</v>
          </cell>
          <cell r="S242">
            <v>626.168571428571</v>
          </cell>
          <cell r="T242">
            <v>0</v>
          </cell>
          <cell r="U242">
            <v>70</v>
          </cell>
          <cell r="V242">
            <v>52</v>
          </cell>
          <cell r="W242">
            <v>0.33600000000000002</v>
          </cell>
          <cell r="X242">
            <v>1</v>
          </cell>
          <cell r="Y242">
            <v>60</v>
          </cell>
          <cell r="Z242" t="str">
            <v>机械咀嚼者41</v>
          </cell>
          <cell r="AI242">
            <v>2901</v>
          </cell>
          <cell r="AJ242">
            <v>624</v>
          </cell>
          <cell r="AK242">
            <v>0</v>
          </cell>
          <cell r="AL242">
            <v>70</v>
          </cell>
          <cell r="AM242">
            <v>52</v>
          </cell>
          <cell r="AN242">
            <v>2980</v>
          </cell>
        </row>
        <row r="243">
          <cell r="A243">
            <v>1484002</v>
          </cell>
          <cell r="B243" t="str">
            <v>机械咀嚼者</v>
          </cell>
          <cell r="C243">
            <v>2</v>
          </cell>
          <cell r="D243" t="str">
            <v>战士</v>
          </cell>
          <cell r="E243" t="str">
            <v>攻速低</v>
          </cell>
          <cell r="F243">
            <v>42</v>
          </cell>
          <cell r="G243">
            <v>3</v>
          </cell>
          <cell r="H243" t="str">
            <v>低</v>
          </cell>
          <cell r="I243">
            <v>3247.4250000000002</v>
          </cell>
          <cell r="J243">
            <v>488.43</v>
          </cell>
          <cell r="K243">
            <v>0</v>
          </cell>
          <cell r="L243">
            <v>74.16</v>
          </cell>
          <cell r="M243">
            <v>55.62</v>
          </cell>
          <cell r="N243">
            <v>0.48</v>
          </cell>
          <cell r="O243">
            <v>0.9</v>
          </cell>
          <cell r="R243">
            <v>3247</v>
          </cell>
          <cell r="S243">
            <v>665.974285714286</v>
          </cell>
          <cell r="T243">
            <v>0</v>
          </cell>
          <cell r="U243">
            <v>74</v>
          </cell>
          <cell r="V243">
            <v>56</v>
          </cell>
          <cell r="W243">
            <v>0.33600000000000002</v>
          </cell>
          <cell r="X243">
            <v>1</v>
          </cell>
          <cell r="Y243">
            <v>60</v>
          </cell>
          <cell r="Z243" t="str">
            <v>机械咀嚼者42</v>
          </cell>
          <cell r="AI243">
            <v>3276</v>
          </cell>
          <cell r="AJ243">
            <v>704</v>
          </cell>
          <cell r="AK243">
            <v>0</v>
          </cell>
          <cell r="AL243">
            <v>79</v>
          </cell>
          <cell r="AM243">
            <v>59</v>
          </cell>
          <cell r="AN243">
            <v>2980</v>
          </cell>
        </row>
        <row r="244">
          <cell r="A244">
            <v>1484003</v>
          </cell>
          <cell r="B244" t="str">
            <v>机械咀嚼者</v>
          </cell>
          <cell r="C244">
            <v>3</v>
          </cell>
          <cell r="D244" t="str">
            <v>战士</v>
          </cell>
          <cell r="E244" t="str">
            <v>攻速低</v>
          </cell>
          <cell r="F244">
            <v>43</v>
          </cell>
          <cell r="G244">
            <v>3</v>
          </cell>
          <cell r="H244" t="str">
            <v>低</v>
          </cell>
          <cell r="I244">
            <v>3426.4349999999999</v>
          </cell>
          <cell r="J244">
            <v>516.78</v>
          </cell>
          <cell r="K244">
            <v>0</v>
          </cell>
          <cell r="L244">
            <v>78.48</v>
          </cell>
          <cell r="M244">
            <v>58.86</v>
          </cell>
          <cell r="N244">
            <v>0.48</v>
          </cell>
          <cell r="O244">
            <v>0.9</v>
          </cell>
          <cell r="R244">
            <v>3426</v>
          </cell>
          <cell r="S244">
            <v>704.62285714285701</v>
          </cell>
          <cell r="T244">
            <v>0</v>
          </cell>
          <cell r="U244">
            <v>78</v>
          </cell>
          <cell r="V244">
            <v>59</v>
          </cell>
          <cell r="W244">
            <v>0.33600000000000002</v>
          </cell>
          <cell r="X244">
            <v>1</v>
          </cell>
          <cell r="Y244">
            <v>60</v>
          </cell>
          <cell r="Z244" t="str">
            <v>机械咀嚼者43</v>
          </cell>
          <cell r="AI244">
            <v>3656</v>
          </cell>
          <cell r="AJ244">
            <v>786</v>
          </cell>
          <cell r="AK244">
            <v>0</v>
          </cell>
          <cell r="AL244">
            <v>88</v>
          </cell>
          <cell r="AM244">
            <v>66</v>
          </cell>
          <cell r="AN244">
            <v>2980</v>
          </cell>
        </row>
        <row r="245">
          <cell r="A245">
            <v>1484004</v>
          </cell>
          <cell r="B245" t="str">
            <v>机械咀嚼者</v>
          </cell>
          <cell r="C245">
            <v>4</v>
          </cell>
          <cell r="D245" t="str">
            <v>战士</v>
          </cell>
          <cell r="E245" t="str">
            <v>攻速低</v>
          </cell>
          <cell r="F245">
            <v>44</v>
          </cell>
          <cell r="G245">
            <v>3</v>
          </cell>
          <cell r="H245" t="str">
            <v>低</v>
          </cell>
          <cell r="I245">
            <v>3604.68</v>
          </cell>
          <cell r="J245">
            <v>545.94000000000005</v>
          </cell>
          <cell r="K245">
            <v>0</v>
          </cell>
          <cell r="L245">
            <v>82.8</v>
          </cell>
          <cell r="M245">
            <v>62.1</v>
          </cell>
          <cell r="N245">
            <v>0.48</v>
          </cell>
          <cell r="O245">
            <v>0.9</v>
          </cell>
          <cell r="R245">
            <v>3605</v>
          </cell>
          <cell r="S245">
            <v>744.42857142857099</v>
          </cell>
          <cell r="T245">
            <v>0</v>
          </cell>
          <cell r="U245">
            <v>83</v>
          </cell>
          <cell r="V245">
            <v>62</v>
          </cell>
          <cell r="W245">
            <v>0.33600000000000002</v>
          </cell>
          <cell r="X245">
            <v>1</v>
          </cell>
          <cell r="Y245">
            <v>60</v>
          </cell>
          <cell r="Z245" t="str">
            <v>机械咀嚼者44</v>
          </cell>
          <cell r="AI245">
            <v>4041</v>
          </cell>
          <cell r="AJ245">
            <v>869</v>
          </cell>
          <cell r="AK245">
            <v>0</v>
          </cell>
          <cell r="AL245">
            <v>97</v>
          </cell>
          <cell r="AM245">
            <v>73</v>
          </cell>
          <cell r="AN245">
            <v>2980</v>
          </cell>
        </row>
        <row r="246">
          <cell r="A246">
            <v>1484005</v>
          </cell>
          <cell r="B246" t="str">
            <v>机械咀嚼者</v>
          </cell>
          <cell r="C246">
            <v>5</v>
          </cell>
          <cell r="D246" t="str">
            <v>战士</v>
          </cell>
          <cell r="E246" t="str">
            <v>攻速低</v>
          </cell>
          <cell r="F246">
            <v>45</v>
          </cell>
          <cell r="G246">
            <v>3</v>
          </cell>
          <cell r="H246" t="str">
            <v>低</v>
          </cell>
          <cell r="I246">
            <v>3783.69</v>
          </cell>
          <cell r="J246">
            <v>574.29</v>
          </cell>
          <cell r="K246">
            <v>0</v>
          </cell>
          <cell r="L246">
            <v>87.12</v>
          </cell>
          <cell r="M246">
            <v>65.34</v>
          </cell>
          <cell r="N246">
            <v>0.48</v>
          </cell>
          <cell r="O246">
            <v>0.9</v>
          </cell>
          <cell r="R246">
            <v>3784</v>
          </cell>
          <cell r="S246">
            <v>783.07714285714303</v>
          </cell>
          <cell r="T246">
            <v>0</v>
          </cell>
          <cell r="U246">
            <v>87</v>
          </cell>
          <cell r="V246">
            <v>65</v>
          </cell>
          <cell r="W246">
            <v>0.33600000000000002</v>
          </cell>
          <cell r="X246">
            <v>1</v>
          </cell>
          <cell r="Y246">
            <v>60</v>
          </cell>
          <cell r="Z246" t="str">
            <v>机械咀嚼者45</v>
          </cell>
          <cell r="AI246">
            <v>4432</v>
          </cell>
          <cell r="AJ246">
            <v>952</v>
          </cell>
          <cell r="AK246">
            <v>0</v>
          </cell>
          <cell r="AL246">
            <v>106</v>
          </cell>
          <cell r="AM246">
            <v>80</v>
          </cell>
          <cell r="AN246">
            <v>2980</v>
          </cell>
        </row>
        <row r="247">
          <cell r="A247">
            <v>1484006</v>
          </cell>
          <cell r="B247" t="str">
            <v>机械咀嚼者</v>
          </cell>
          <cell r="C247">
            <v>6</v>
          </cell>
          <cell r="D247" t="str">
            <v>战士</v>
          </cell>
          <cell r="E247" t="str">
            <v>攻速低</v>
          </cell>
          <cell r="F247">
            <v>47</v>
          </cell>
          <cell r="G247">
            <v>3</v>
          </cell>
          <cell r="H247" t="str">
            <v>低</v>
          </cell>
          <cell r="I247">
            <v>4388.04</v>
          </cell>
          <cell r="J247">
            <v>675.54</v>
          </cell>
          <cell r="K247">
            <v>0</v>
          </cell>
          <cell r="L247">
            <v>102.96</v>
          </cell>
          <cell r="M247">
            <v>77.22</v>
          </cell>
          <cell r="N247">
            <v>0.48</v>
          </cell>
          <cell r="O247">
            <v>0.9</v>
          </cell>
          <cell r="R247">
            <v>4388</v>
          </cell>
          <cell r="S247">
            <v>920.93142857142902</v>
          </cell>
          <cell r="T247">
            <v>0</v>
          </cell>
          <cell r="U247">
            <v>103</v>
          </cell>
          <cell r="V247">
            <v>77</v>
          </cell>
          <cell r="W247">
            <v>0.33600000000000002</v>
          </cell>
          <cell r="X247">
            <v>1</v>
          </cell>
          <cell r="Y247">
            <v>60</v>
          </cell>
          <cell r="Z247" t="str">
            <v>机械咀嚼者47</v>
          </cell>
          <cell r="AI247">
            <v>4827</v>
          </cell>
          <cell r="AJ247">
            <v>1037</v>
          </cell>
          <cell r="AK247">
            <v>0</v>
          </cell>
          <cell r="AL247">
            <v>116</v>
          </cell>
          <cell r="AM247">
            <v>87</v>
          </cell>
          <cell r="AN247">
            <v>2980</v>
          </cell>
        </row>
        <row r="248">
          <cell r="A248">
            <v>1484007</v>
          </cell>
          <cell r="B248" t="str">
            <v>机械咀嚼者</v>
          </cell>
          <cell r="C248">
            <v>7</v>
          </cell>
          <cell r="D248" t="str">
            <v>战士</v>
          </cell>
          <cell r="E248" t="str">
            <v>攻速低</v>
          </cell>
          <cell r="F248">
            <v>49</v>
          </cell>
          <cell r="G248">
            <v>3</v>
          </cell>
          <cell r="H248" t="str">
            <v>低</v>
          </cell>
          <cell r="I248">
            <v>4991.625</v>
          </cell>
          <cell r="J248">
            <v>776.79</v>
          </cell>
          <cell r="K248">
            <v>0</v>
          </cell>
          <cell r="L248">
            <v>118.08</v>
          </cell>
          <cell r="M248">
            <v>88.56</v>
          </cell>
          <cell r="N248">
            <v>0.48</v>
          </cell>
          <cell r="O248">
            <v>0.9</v>
          </cell>
          <cell r="R248">
            <v>4992</v>
          </cell>
          <cell r="S248">
            <v>1059.09428571429</v>
          </cell>
          <cell r="T248">
            <v>0</v>
          </cell>
          <cell r="U248">
            <v>118</v>
          </cell>
          <cell r="V248">
            <v>89</v>
          </cell>
          <cell r="W248">
            <v>0.33600000000000002</v>
          </cell>
          <cell r="X248">
            <v>1</v>
          </cell>
          <cell r="Y248">
            <v>60</v>
          </cell>
          <cell r="Z248" t="str">
            <v>机械咀嚼者49</v>
          </cell>
          <cell r="AI248">
            <v>5228</v>
          </cell>
          <cell r="AJ248">
            <v>1124</v>
          </cell>
          <cell r="AK248">
            <v>0</v>
          </cell>
          <cell r="AL248">
            <v>126</v>
          </cell>
          <cell r="AM248">
            <v>94</v>
          </cell>
          <cell r="AN248">
            <v>2980</v>
          </cell>
        </row>
        <row r="249">
          <cell r="A249">
            <v>1484008</v>
          </cell>
          <cell r="B249" t="str">
            <v>机械咀嚼者</v>
          </cell>
          <cell r="C249">
            <v>8</v>
          </cell>
          <cell r="D249" t="str">
            <v>战士</v>
          </cell>
          <cell r="E249" t="str">
            <v>攻速低</v>
          </cell>
          <cell r="F249">
            <v>51</v>
          </cell>
          <cell r="G249">
            <v>3</v>
          </cell>
          <cell r="H249" t="str">
            <v>低</v>
          </cell>
          <cell r="I249">
            <v>5576.085</v>
          </cell>
          <cell r="J249">
            <v>871.56</v>
          </cell>
          <cell r="K249">
            <v>0</v>
          </cell>
          <cell r="L249">
            <v>132.47999999999999</v>
          </cell>
          <cell r="M249">
            <v>99.36</v>
          </cell>
          <cell r="N249">
            <v>0.48</v>
          </cell>
          <cell r="O249">
            <v>0.9</v>
          </cell>
          <cell r="R249">
            <v>5576</v>
          </cell>
          <cell r="S249">
            <v>1188.3085714285701</v>
          </cell>
          <cell r="T249">
            <v>0</v>
          </cell>
          <cell r="U249">
            <v>132</v>
          </cell>
          <cell r="V249">
            <v>99</v>
          </cell>
          <cell r="W249">
            <v>0.33600000000000002</v>
          </cell>
          <cell r="X249">
            <v>1</v>
          </cell>
          <cell r="Y249">
            <v>60</v>
          </cell>
          <cell r="Z249" t="str">
            <v>机械咀嚼者51</v>
          </cell>
          <cell r="AI249">
            <v>5633</v>
          </cell>
          <cell r="AJ249">
            <v>1211</v>
          </cell>
          <cell r="AK249">
            <v>0</v>
          </cell>
          <cell r="AL249">
            <v>135</v>
          </cell>
          <cell r="AM249">
            <v>101</v>
          </cell>
          <cell r="AN249">
            <v>2980</v>
          </cell>
        </row>
        <row r="250">
          <cell r="A250">
            <v>1484009</v>
          </cell>
          <cell r="B250" t="str">
            <v>机械咀嚼者</v>
          </cell>
          <cell r="C250">
            <v>9</v>
          </cell>
          <cell r="D250" t="str">
            <v>战士</v>
          </cell>
          <cell r="E250" t="str">
            <v>攻速低</v>
          </cell>
          <cell r="F250">
            <v>52</v>
          </cell>
          <cell r="G250">
            <v>3</v>
          </cell>
          <cell r="H250" t="str">
            <v>低</v>
          </cell>
          <cell r="I250">
            <v>5858.37</v>
          </cell>
          <cell r="J250">
            <v>916.11</v>
          </cell>
          <cell r="K250">
            <v>0</v>
          </cell>
          <cell r="L250">
            <v>139.68</v>
          </cell>
          <cell r="M250">
            <v>104.76</v>
          </cell>
          <cell r="N250">
            <v>0.48</v>
          </cell>
          <cell r="O250">
            <v>0.9</v>
          </cell>
          <cell r="R250">
            <v>5858</v>
          </cell>
          <cell r="S250">
            <v>1248.8657142857101</v>
          </cell>
          <cell r="T250">
            <v>0</v>
          </cell>
          <cell r="U250">
            <v>140</v>
          </cell>
          <cell r="V250">
            <v>105</v>
          </cell>
          <cell r="W250">
            <v>0.33600000000000002</v>
          </cell>
          <cell r="X250">
            <v>1</v>
          </cell>
          <cell r="Y250">
            <v>60</v>
          </cell>
          <cell r="Z250" t="str">
            <v>机械咀嚼者52</v>
          </cell>
          <cell r="AI250">
            <v>6044</v>
          </cell>
          <cell r="AJ250">
            <v>1299</v>
          </cell>
          <cell r="AK250">
            <v>0</v>
          </cell>
          <cell r="AL250">
            <v>145</v>
          </cell>
          <cell r="AM250">
            <v>109</v>
          </cell>
          <cell r="AN250">
            <v>2980</v>
          </cell>
        </row>
        <row r="251">
          <cell r="A251">
            <v>1484010</v>
          </cell>
          <cell r="B251" t="str">
            <v>机械咀嚼者</v>
          </cell>
          <cell r="C251">
            <v>10</v>
          </cell>
          <cell r="D251" t="str">
            <v>战士</v>
          </cell>
          <cell r="E251" t="str">
            <v>攻速低</v>
          </cell>
          <cell r="F251">
            <v>53</v>
          </cell>
          <cell r="G251">
            <v>3</v>
          </cell>
          <cell r="H251" t="str">
            <v>低</v>
          </cell>
          <cell r="I251">
            <v>6140.6549999999997</v>
          </cell>
          <cell r="J251">
            <v>960.66</v>
          </cell>
          <cell r="K251">
            <v>0</v>
          </cell>
          <cell r="L251">
            <v>146.16</v>
          </cell>
          <cell r="M251">
            <v>109.62</v>
          </cell>
          <cell r="N251">
            <v>0.48</v>
          </cell>
          <cell r="O251">
            <v>0.9</v>
          </cell>
          <cell r="R251">
            <v>6141</v>
          </cell>
          <cell r="S251">
            <v>1309.7314285714299</v>
          </cell>
          <cell r="T251">
            <v>0</v>
          </cell>
          <cell r="U251">
            <v>146</v>
          </cell>
          <cell r="V251">
            <v>110</v>
          </cell>
          <cell r="W251">
            <v>0.33600000000000002</v>
          </cell>
          <cell r="X251">
            <v>1</v>
          </cell>
          <cell r="Y251">
            <v>60</v>
          </cell>
          <cell r="Z251" t="str">
            <v>机械咀嚼者53</v>
          </cell>
          <cell r="AI251">
            <v>6460</v>
          </cell>
          <cell r="AJ251">
            <v>1388</v>
          </cell>
          <cell r="AK251">
            <v>0</v>
          </cell>
          <cell r="AL251">
            <v>155</v>
          </cell>
          <cell r="AM251">
            <v>116</v>
          </cell>
          <cell r="AN251">
            <v>2980</v>
          </cell>
        </row>
        <row r="252">
          <cell r="A252">
            <v>1484011</v>
          </cell>
          <cell r="B252" t="str">
            <v>机械咀嚼者</v>
          </cell>
          <cell r="C252">
            <v>11</v>
          </cell>
          <cell r="D252" t="str">
            <v>战士</v>
          </cell>
          <cell r="E252" t="str">
            <v>攻速低</v>
          </cell>
          <cell r="F252">
            <v>54</v>
          </cell>
          <cell r="G252">
            <v>3</v>
          </cell>
          <cell r="H252" t="str">
            <v>低</v>
          </cell>
          <cell r="I252">
            <v>6422.94</v>
          </cell>
          <cell r="J252">
            <v>1005.21</v>
          </cell>
          <cell r="K252">
            <v>0</v>
          </cell>
          <cell r="L252">
            <v>153.36000000000001</v>
          </cell>
          <cell r="M252">
            <v>115.02</v>
          </cell>
          <cell r="N252">
            <v>0.48</v>
          </cell>
          <cell r="O252">
            <v>0.9</v>
          </cell>
          <cell r="R252">
            <v>6423</v>
          </cell>
          <cell r="S252">
            <v>1370.2885714285701</v>
          </cell>
          <cell r="T252">
            <v>0</v>
          </cell>
          <cell r="U252">
            <v>153</v>
          </cell>
          <cell r="V252">
            <v>115</v>
          </cell>
          <cell r="W252">
            <v>0.33600000000000002</v>
          </cell>
          <cell r="X252">
            <v>1</v>
          </cell>
          <cell r="Y252">
            <v>60</v>
          </cell>
          <cell r="Z252" t="str">
            <v>机械咀嚼者54</v>
          </cell>
          <cell r="AI252">
            <v>6881</v>
          </cell>
          <cell r="AJ252">
            <v>1479</v>
          </cell>
          <cell r="AK252">
            <v>0</v>
          </cell>
          <cell r="AL252">
            <v>165</v>
          </cell>
          <cell r="AM252">
            <v>124</v>
          </cell>
          <cell r="AN252">
            <v>2980</v>
          </cell>
        </row>
        <row r="253">
          <cell r="A253">
            <v>1484012</v>
          </cell>
          <cell r="B253" t="str">
            <v>机械咀嚼者</v>
          </cell>
          <cell r="C253">
            <v>12</v>
          </cell>
          <cell r="D253" t="str">
            <v>战士</v>
          </cell>
          <cell r="E253" t="str">
            <v>攻速低</v>
          </cell>
          <cell r="F253">
            <v>55</v>
          </cell>
          <cell r="G253">
            <v>3</v>
          </cell>
          <cell r="H253" t="str">
            <v>低</v>
          </cell>
          <cell r="I253">
            <v>6705.99</v>
          </cell>
          <cell r="J253">
            <v>1049.76</v>
          </cell>
          <cell r="K253">
            <v>0</v>
          </cell>
          <cell r="L253">
            <v>159.84</v>
          </cell>
          <cell r="M253">
            <v>119.88</v>
          </cell>
          <cell r="N253">
            <v>0.48</v>
          </cell>
          <cell r="O253">
            <v>0.9</v>
          </cell>
          <cell r="R253">
            <v>6706</v>
          </cell>
          <cell r="S253">
            <v>1431.1542857142899</v>
          </cell>
          <cell r="T253">
            <v>0</v>
          </cell>
          <cell r="U253">
            <v>160</v>
          </cell>
          <cell r="V253">
            <v>120</v>
          </cell>
          <cell r="W253">
            <v>0.33600000000000002</v>
          </cell>
          <cell r="X253">
            <v>1</v>
          </cell>
          <cell r="Y253">
            <v>60</v>
          </cell>
          <cell r="Z253" t="str">
            <v>机械咀嚼者55</v>
          </cell>
          <cell r="AI253">
            <v>7308</v>
          </cell>
          <cell r="AJ253">
            <v>1571</v>
          </cell>
          <cell r="AK253">
            <v>0</v>
          </cell>
          <cell r="AL253">
            <v>176</v>
          </cell>
          <cell r="AM253">
            <v>131</v>
          </cell>
          <cell r="AN253">
            <v>2980</v>
          </cell>
        </row>
        <row r="254">
          <cell r="A254">
            <v>1484013</v>
          </cell>
          <cell r="B254" t="str">
            <v>机械咀嚼者</v>
          </cell>
          <cell r="C254">
            <v>13</v>
          </cell>
          <cell r="D254" t="str">
            <v>战士</v>
          </cell>
          <cell r="E254" t="str">
            <v>攻速低</v>
          </cell>
          <cell r="F254">
            <v>57</v>
          </cell>
          <cell r="G254">
            <v>3</v>
          </cell>
          <cell r="H254" t="str">
            <v>低</v>
          </cell>
          <cell r="I254">
            <v>7470.2250000000004</v>
          </cell>
          <cell r="J254">
            <v>1172.8800000000001</v>
          </cell>
          <cell r="K254">
            <v>0</v>
          </cell>
          <cell r="L254">
            <v>178.56</v>
          </cell>
          <cell r="M254">
            <v>133.91999999999999</v>
          </cell>
          <cell r="N254">
            <v>0.48</v>
          </cell>
          <cell r="O254">
            <v>0.9</v>
          </cell>
          <cell r="R254">
            <v>7470</v>
          </cell>
          <cell r="S254">
            <v>1599.01714285714</v>
          </cell>
          <cell r="T254">
            <v>0</v>
          </cell>
          <cell r="U254">
            <v>179</v>
          </cell>
          <cell r="V254">
            <v>134</v>
          </cell>
          <cell r="W254">
            <v>0.33600000000000002</v>
          </cell>
          <cell r="X254">
            <v>1</v>
          </cell>
          <cell r="Y254">
            <v>60</v>
          </cell>
          <cell r="Z254" t="str">
            <v>机械咀嚼者57</v>
          </cell>
          <cell r="AI254">
            <v>7739</v>
          </cell>
          <cell r="AJ254">
            <v>1663</v>
          </cell>
          <cell r="AK254">
            <v>0</v>
          </cell>
          <cell r="AL254">
            <v>186</v>
          </cell>
          <cell r="AM254">
            <v>139</v>
          </cell>
          <cell r="AN254">
            <v>2980</v>
          </cell>
        </row>
        <row r="255">
          <cell r="A255">
            <v>1484014</v>
          </cell>
          <cell r="B255" t="str">
            <v>机械咀嚼者</v>
          </cell>
          <cell r="C255">
            <v>14</v>
          </cell>
          <cell r="D255" t="str">
            <v>战士</v>
          </cell>
          <cell r="E255" t="str">
            <v>攻速低</v>
          </cell>
          <cell r="F255">
            <v>59</v>
          </cell>
          <cell r="G255">
            <v>3</v>
          </cell>
          <cell r="H255" t="str">
            <v>低</v>
          </cell>
          <cell r="I255">
            <v>8234.4599999999991</v>
          </cell>
          <cell r="J255">
            <v>1296.81</v>
          </cell>
          <cell r="K255">
            <v>0</v>
          </cell>
          <cell r="L255">
            <v>197.28</v>
          </cell>
          <cell r="M255">
            <v>147.96</v>
          </cell>
          <cell r="N255">
            <v>0.48</v>
          </cell>
          <cell r="O255">
            <v>0.9</v>
          </cell>
          <cell r="R255">
            <v>8234</v>
          </cell>
          <cell r="S255">
            <v>1768.03714285714</v>
          </cell>
          <cell r="T255">
            <v>0</v>
          </cell>
          <cell r="U255">
            <v>197</v>
          </cell>
          <cell r="V255">
            <v>148</v>
          </cell>
          <cell r="W255">
            <v>0.33600000000000002</v>
          </cell>
          <cell r="X255">
            <v>1</v>
          </cell>
          <cell r="Y255">
            <v>60</v>
          </cell>
          <cell r="Z255" t="str">
            <v>机械咀嚼者59</v>
          </cell>
          <cell r="AI255">
            <v>8175</v>
          </cell>
          <cell r="AJ255">
            <v>1757</v>
          </cell>
          <cell r="AK255">
            <v>0</v>
          </cell>
          <cell r="AL255">
            <v>196</v>
          </cell>
          <cell r="AM255">
            <v>147</v>
          </cell>
          <cell r="AN255">
            <v>2980</v>
          </cell>
        </row>
        <row r="256">
          <cell r="A256">
            <v>1484015</v>
          </cell>
          <cell r="B256" t="str">
            <v>机械咀嚼者</v>
          </cell>
          <cell r="C256">
            <v>15</v>
          </cell>
          <cell r="D256" t="str">
            <v>战士</v>
          </cell>
          <cell r="E256" t="str">
            <v>攻速低</v>
          </cell>
          <cell r="F256">
            <v>60</v>
          </cell>
          <cell r="G256">
            <v>3</v>
          </cell>
          <cell r="H256" t="str">
            <v>低</v>
          </cell>
          <cell r="I256">
            <v>8616.9599999999991</v>
          </cell>
          <cell r="J256">
            <v>1358.37</v>
          </cell>
          <cell r="K256">
            <v>0</v>
          </cell>
          <cell r="L256">
            <v>206.64</v>
          </cell>
          <cell r="M256">
            <v>154.97999999999999</v>
          </cell>
          <cell r="N256">
            <v>0.48</v>
          </cell>
          <cell r="O256">
            <v>0.9</v>
          </cell>
          <cell r="R256">
            <v>8617</v>
          </cell>
          <cell r="S256">
            <v>1851.9685714285699</v>
          </cell>
          <cell r="T256">
            <v>0</v>
          </cell>
          <cell r="U256">
            <v>207</v>
          </cell>
          <cell r="V256">
            <v>155</v>
          </cell>
          <cell r="W256">
            <v>0.33600000000000002</v>
          </cell>
          <cell r="X256">
            <v>1</v>
          </cell>
          <cell r="Y256">
            <v>60</v>
          </cell>
          <cell r="Z256" t="str">
            <v>机械咀嚼者60</v>
          </cell>
          <cell r="AI256">
            <v>8617</v>
          </cell>
          <cell r="AJ256">
            <v>1852</v>
          </cell>
          <cell r="AK256">
            <v>0</v>
          </cell>
          <cell r="AL256">
            <v>207</v>
          </cell>
          <cell r="AM256">
            <v>155</v>
          </cell>
          <cell r="AN256">
            <v>2980</v>
          </cell>
        </row>
        <row r="257">
          <cell r="A257">
            <v>1484101</v>
          </cell>
          <cell r="B257" t="str">
            <v>生命之井</v>
          </cell>
          <cell r="C257">
            <v>1</v>
          </cell>
          <cell r="D257" t="str">
            <v>法师</v>
          </cell>
          <cell r="E257" t="str">
            <v>攻速中</v>
          </cell>
          <cell r="F257">
            <v>5</v>
          </cell>
          <cell r="G257">
            <v>1</v>
          </cell>
          <cell r="H257" t="str">
            <v>中</v>
          </cell>
          <cell r="I257">
            <v>176.89</v>
          </cell>
          <cell r="J257">
            <v>0</v>
          </cell>
          <cell r="K257">
            <v>16.149999999999999</v>
          </cell>
          <cell r="L257">
            <v>1.1399999999999999</v>
          </cell>
          <cell r="M257">
            <v>3.04</v>
          </cell>
          <cell r="N257">
            <v>0.64</v>
          </cell>
          <cell r="O257">
            <v>0.95</v>
          </cell>
          <cell r="R257">
            <v>177</v>
          </cell>
          <cell r="S257">
            <v>0</v>
          </cell>
          <cell r="T257">
            <v>16.149999999999999</v>
          </cell>
          <cell r="U257">
            <v>1</v>
          </cell>
          <cell r="V257">
            <v>3</v>
          </cell>
          <cell r="W257">
            <v>0.64</v>
          </cell>
          <cell r="X257">
            <v>1</v>
          </cell>
          <cell r="Y257">
            <v>15</v>
          </cell>
          <cell r="Z257" t="str">
            <v>生命之井5</v>
          </cell>
          <cell r="AI257">
            <v>104</v>
          </cell>
          <cell r="AJ257">
            <v>0</v>
          </cell>
          <cell r="AK257">
            <v>16</v>
          </cell>
          <cell r="AL257">
            <v>1</v>
          </cell>
          <cell r="AM257">
            <v>2</v>
          </cell>
          <cell r="AN257">
            <v>1560</v>
          </cell>
        </row>
        <row r="258">
          <cell r="A258">
            <v>1484102</v>
          </cell>
          <cell r="B258" t="str">
            <v>生命之井</v>
          </cell>
          <cell r="C258">
            <v>2</v>
          </cell>
          <cell r="D258" t="str">
            <v>法师</v>
          </cell>
          <cell r="E258" t="str">
            <v>攻速中</v>
          </cell>
          <cell r="F258">
            <v>8</v>
          </cell>
          <cell r="G258">
            <v>1</v>
          </cell>
          <cell r="H258" t="str">
            <v>中</v>
          </cell>
          <cell r="I258">
            <v>261.34500000000003</v>
          </cell>
          <cell r="J258">
            <v>0</v>
          </cell>
          <cell r="K258">
            <v>31.35</v>
          </cell>
          <cell r="L258">
            <v>1.9950000000000001</v>
          </cell>
          <cell r="M258">
            <v>5.32</v>
          </cell>
          <cell r="N258">
            <v>0.64</v>
          </cell>
          <cell r="O258">
            <v>0.95</v>
          </cell>
          <cell r="R258">
            <v>261</v>
          </cell>
          <cell r="S258">
            <v>0</v>
          </cell>
          <cell r="T258">
            <v>31.35</v>
          </cell>
          <cell r="U258">
            <v>2</v>
          </cell>
          <cell r="V258">
            <v>5</v>
          </cell>
          <cell r="W258">
            <v>0.64</v>
          </cell>
          <cell r="X258">
            <v>1</v>
          </cell>
          <cell r="Y258">
            <v>15</v>
          </cell>
          <cell r="Z258" t="str">
            <v>生命之井8</v>
          </cell>
          <cell r="AI258">
            <v>196</v>
          </cell>
          <cell r="AJ258">
            <v>0</v>
          </cell>
          <cell r="AK258">
            <v>30</v>
          </cell>
          <cell r="AL258">
            <v>2</v>
          </cell>
          <cell r="AM258">
            <v>5</v>
          </cell>
          <cell r="AN258">
            <v>1560</v>
          </cell>
        </row>
        <row r="259">
          <cell r="A259">
            <v>1484103</v>
          </cell>
          <cell r="B259" t="str">
            <v>生命之井</v>
          </cell>
          <cell r="C259">
            <v>3</v>
          </cell>
          <cell r="D259" t="str">
            <v>法师</v>
          </cell>
          <cell r="E259" t="str">
            <v>攻速中</v>
          </cell>
          <cell r="F259">
            <v>11</v>
          </cell>
          <cell r="G259">
            <v>1</v>
          </cell>
          <cell r="H259" t="str">
            <v>中</v>
          </cell>
          <cell r="I259">
            <v>381.71</v>
          </cell>
          <cell r="J259">
            <v>0</v>
          </cell>
          <cell r="K259">
            <v>54.15</v>
          </cell>
          <cell r="L259">
            <v>3.42</v>
          </cell>
          <cell r="M259">
            <v>9.1199999999999992</v>
          </cell>
          <cell r="N259">
            <v>0.64</v>
          </cell>
          <cell r="O259">
            <v>0.95</v>
          </cell>
          <cell r="R259">
            <v>382</v>
          </cell>
          <cell r="S259">
            <v>0</v>
          </cell>
          <cell r="T259">
            <v>54.15</v>
          </cell>
          <cell r="U259">
            <v>3</v>
          </cell>
          <cell r="V259">
            <v>9</v>
          </cell>
          <cell r="W259">
            <v>0.64</v>
          </cell>
          <cell r="X259">
            <v>1</v>
          </cell>
          <cell r="Y259">
            <v>15</v>
          </cell>
          <cell r="Z259" t="str">
            <v>生命之井11</v>
          </cell>
          <cell r="AI259">
            <v>294</v>
          </cell>
          <cell r="AJ259">
            <v>0</v>
          </cell>
          <cell r="AK259">
            <v>45</v>
          </cell>
          <cell r="AL259">
            <v>3</v>
          </cell>
          <cell r="AM259">
            <v>7</v>
          </cell>
          <cell r="AN259">
            <v>1560</v>
          </cell>
        </row>
        <row r="260">
          <cell r="A260">
            <v>1484104</v>
          </cell>
          <cell r="B260" t="str">
            <v>生命之井</v>
          </cell>
          <cell r="C260">
            <v>4</v>
          </cell>
          <cell r="D260" t="str">
            <v>法师</v>
          </cell>
          <cell r="E260" t="str">
            <v>攻速中</v>
          </cell>
          <cell r="F260">
            <v>13</v>
          </cell>
          <cell r="G260">
            <v>1</v>
          </cell>
          <cell r="H260" t="str">
            <v>中</v>
          </cell>
          <cell r="I260">
            <v>448.875</v>
          </cell>
          <cell r="J260">
            <v>0</v>
          </cell>
          <cell r="K260">
            <v>66.5</v>
          </cell>
          <cell r="L260">
            <v>3.99</v>
          </cell>
          <cell r="M260">
            <v>10.64</v>
          </cell>
          <cell r="N260">
            <v>0.64</v>
          </cell>
          <cell r="O260">
            <v>0.95</v>
          </cell>
          <cell r="R260">
            <v>449</v>
          </cell>
          <cell r="S260">
            <v>0</v>
          </cell>
          <cell r="T260">
            <v>66.5</v>
          </cell>
          <cell r="U260">
            <v>4</v>
          </cell>
          <cell r="V260">
            <v>11</v>
          </cell>
          <cell r="W260">
            <v>0.64</v>
          </cell>
          <cell r="X260">
            <v>1</v>
          </cell>
          <cell r="Y260">
            <v>15</v>
          </cell>
          <cell r="Z260" t="str">
            <v>生命之井13</v>
          </cell>
          <cell r="AI260">
            <v>399</v>
          </cell>
          <cell r="AJ260">
            <v>0</v>
          </cell>
          <cell r="AK260">
            <v>61</v>
          </cell>
          <cell r="AL260">
            <v>4</v>
          </cell>
          <cell r="AM260">
            <v>9</v>
          </cell>
          <cell r="AN260">
            <v>1560</v>
          </cell>
        </row>
        <row r="261">
          <cell r="A261">
            <v>1484105</v>
          </cell>
          <cell r="B261" t="str">
            <v>生命之井</v>
          </cell>
          <cell r="C261">
            <v>5</v>
          </cell>
          <cell r="D261" t="str">
            <v>法师</v>
          </cell>
          <cell r="E261" t="str">
            <v>攻速中</v>
          </cell>
          <cell r="F261">
            <v>15</v>
          </cell>
          <cell r="G261">
            <v>1</v>
          </cell>
          <cell r="H261" t="str">
            <v>中</v>
          </cell>
          <cell r="I261">
            <v>515.375</v>
          </cell>
          <cell r="J261">
            <v>0</v>
          </cell>
          <cell r="K261">
            <v>78.849999999999994</v>
          </cell>
          <cell r="L261">
            <v>4.5599999999999996</v>
          </cell>
          <cell r="M261">
            <v>12.16</v>
          </cell>
          <cell r="N261">
            <v>0.64</v>
          </cell>
          <cell r="O261">
            <v>0.95</v>
          </cell>
          <cell r="R261">
            <v>515</v>
          </cell>
          <cell r="S261">
            <v>0</v>
          </cell>
          <cell r="T261">
            <v>78.849999999999994</v>
          </cell>
          <cell r="U261">
            <v>5</v>
          </cell>
          <cell r="V261">
            <v>12</v>
          </cell>
          <cell r="W261">
            <v>0.64</v>
          </cell>
          <cell r="X261">
            <v>1</v>
          </cell>
          <cell r="Y261">
            <v>15</v>
          </cell>
          <cell r="Z261" t="str">
            <v>生命之井15</v>
          </cell>
          <cell r="AI261">
            <v>515</v>
          </cell>
          <cell r="AJ261">
            <v>0</v>
          </cell>
          <cell r="AK261">
            <v>79</v>
          </cell>
          <cell r="AL261">
            <v>5</v>
          </cell>
          <cell r="AM261">
            <v>12</v>
          </cell>
          <cell r="AN261">
            <v>1560</v>
          </cell>
        </row>
        <row r="262">
          <cell r="A262">
            <v>1484201</v>
          </cell>
          <cell r="B262" t="str">
            <v>天使展翼</v>
          </cell>
          <cell r="C262">
            <v>1</v>
          </cell>
          <cell r="D262" t="str">
            <v>法师</v>
          </cell>
          <cell r="E262" t="str">
            <v>范围治疗&amp;buff，攻速低</v>
          </cell>
          <cell r="F262">
            <v>20</v>
          </cell>
          <cell r="G262">
            <v>2</v>
          </cell>
          <cell r="H262" t="str">
            <v>低</v>
          </cell>
          <cell r="I262">
            <v>750.78499999999997</v>
          </cell>
          <cell r="J262">
            <v>0</v>
          </cell>
          <cell r="K262">
            <v>123.5</v>
          </cell>
          <cell r="L262">
            <v>7.125</v>
          </cell>
          <cell r="M262">
            <v>19</v>
          </cell>
          <cell r="N262">
            <v>0.64</v>
          </cell>
          <cell r="O262">
            <v>0.95</v>
          </cell>
          <cell r="R262">
            <v>751</v>
          </cell>
          <cell r="S262">
            <v>0</v>
          </cell>
          <cell r="T262">
            <v>136.690474701092</v>
          </cell>
          <cell r="U262">
            <v>7</v>
          </cell>
          <cell r="V262">
            <v>19</v>
          </cell>
          <cell r="W262">
            <v>0.44800000000000001</v>
          </cell>
          <cell r="X262">
            <v>0.81225239635623503</v>
          </cell>
          <cell r="Y262">
            <v>38</v>
          </cell>
          <cell r="Z262" t="str">
            <v>天使展翼20</v>
          </cell>
          <cell r="AI262">
            <v>634</v>
          </cell>
          <cell r="AJ262">
            <v>0</v>
          </cell>
          <cell r="AK262">
            <v>141</v>
          </cell>
          <cell r="AL262">
            <v>7</v>
          </cell>
          <cell r="AM262">
            <v>17</v>
          </cell>
          <cell r="AN262">
            <v>2230</v>
          </cell>
        </row>
        <row r="263">
          <cell r="A263">
            <v>1484202</v>
          </cell>
          <cell r="B263" t="str">
            <v>天使展翼</v>
          </cell>
          <cell r="C263">
            <v>2</v>
          </cell>
          <cell r="D263" t="str">
            <v>法师</v>
          </cell>
          <cell r="E263" t="str">
            <v>范围治疗&amp;buff，攻速低</v>
          </cell>
          <cell r="F263">
            <v>22</v>
          </cell>
          <cell r="G263">
            <v>2</v>
          </cell>
          <cell r="H263" t="str">
            <v>低</v>
          </cell>
          <cell r="I263">
            <v>877.8</v>
          </cell>
          <cell r="J263">
            <v>0</v>
          </cell>
          <cell r="K263">
            <v>148.19999999999999</v>
          </cell>
          <cell r="L263">
            <v>8.5500000000000007</v>
          </cell>
          <cell r="M263">
            <v>22.8</v>
          </cell>
          <cell r="N263">
            <v>0.64</v>
          </cell>
          <cell r="O263">
            <v>0.95</v>
          </cell>
          <cell r="R263">
            <v>878</v>
          </cell>
          <cell r="S263">
            <v>0</v>
          </cell>
          <cell r="T263">
            <v>164.02856964131101</v>
          </cell>
          <cell r="U263">
            <v>9</v>
          </cell>
          <cell r="V263">
            <v>23</v>
          </cell>
          <cell r="W263">
            <v>0.44800000000000001</v>
          </cell>
          <cell r="X263">
            <v>0.81225239635623503</v>
          </cell>
          <cell r="Y263">
            <v>38</v>
          </cell>
          <cell r="Z263" t="str">
            <v>天使展翼22</v>
          </cell>
          <cell r="AI263">
            <v>790</v>
          </cell>
          <cell r="AJ263">
            <v>0</v>
          </cell>
          <cell r="AK263">
            <v>176</v>
          </cell>
          <cell r="AL263">
            <v>8</v>
          </cell>
          <cell r="AM263">
            <v>22</v>
          </cell>
          <cell r="AN263">
            <v>2230</v>
          </cell>
        </row>
        <row r="264">
          <cell r="A264">
            <v>1484203</v>
          </cell>
          <cell r="B264" t="str">
            <v>天使展翼</v>
          </cell>
          <cell r="C264">
            <v>3</v>
          </cell>
          <cell r="D264" t="str">
            <v>法师</v>
          </cell>
          <cell r="E264" t="str">
            <v>范围治疗&amp;buff，攻速低</v>
          </cell>
          <cell r="F264">
            <v>24</v>
          </cell>
          <cell r="G264">
            <v>2</v>
          </cell>
          <cell r="H264" t="str">
            <v>低</v>
          </cell>
          <cell r="I264">
            <v>1004.8150000000001</v>
          </cell>
          <cell r="J264">
            <v>0</v>
          </cell>
          <cell r="K264">
            <v>173.85</v>
          </cell>
          <cell r="L264">
            <v>9.69</v>
          </cell>
          <cell r="M264">
            <v>25.84</v>
          </cell>
          <cell r="N264">
            <v>0.64</v>
          </cell>
          <cell r="O264">
            <v>0.95</v>
          </cell>
          <cell r="R264">
            <v>1005</v>
          </cell>
          <cell r="S264">
            <v>0</v>
          </cell>
          <cell r="T264">
            <v>192.73356932854</v>
          </cell>
          <cell r="U264">
            <v>10</v>
          </cell>
          <cell r="V264">
            <v>26</v>
          </cell>
          <cell r="W264">
            <v>0.44800000000000001</v>
          </cell>
          <cell r="X264">
            <v>0.81225239635623503</v>
          </cell>
          <cell r="Y264">
            <v>38</v>
          </cell>
          <cell r="Z264" t="str">
            <v>天使展翼24</v>
          </cell>
          <cell r="AI264">
            <v>951</v>
          </cell>
          <cell r="AJ264">
            <v>0</v>
          </cell>
          <cell r="AK264">
            <v>212</v>
          </cell>
          <cell r="AL264">
            <v>10</v>
          </cell>
          <cell r="AM264">
            <v>26</v>
          </cell>
          <cell r="AN264">
            <v>2230</v>
          </cell>
        </row>
        <row r="265">
          <cell r="A265">
            <v>1484204</v>
          </cell>
          <cell r="B265" t="str">
            <v>天使展翼</v>
          </cell>
          <cell r="C265">
            <v>4</v>
          </cell>
          <cell r="D265" t="str">
            <v>法师</v>
          </cell>
          <cell r="E265" t="str">
            <v>范围治疗&amp;buff，攻速低</v>
          </cell>
          <cell r="F265">
            <v>26</v>
          </cell>
          <cell r="G265">
            <v>2</v>
          </cell>
          <cell r="H265" t="str">
            <v>低</v>
          </cell>
          <cell r="I265">
            <v>1137.8150000000001</v>
          </cell>
          <cell r="J265">
            <v>0</v>
          </cell>
          <cell r="K265">
            <v>201.4</v>
          </cell>
          <cell r="L265">
            <v>11.115</v>
          </cell>
          <cell r="M265">
            <v>29.64</v>
          </cell>
          <cell r="N265">
            <v>0.64</v>
          </cell>
          <cell r="O265">
            <v>0.95</v>
          </cell>
          <cell r="R265">
            <v>1138</v>
          </cell>
          <cell r="S265">
            <v>0</v>
          </cell>
          <cell r="T265">
            <v>223.37869188249499</v>
          </cell>
          <cell r="U265">
            <v>11</v>
          </cell>
          <cell r="V265">
            <v>30</v>
          </cell>
          <cell r="W265">
            <v>0.44800000000000001</v>
          </cell>
          <cell r="X265">
            <v>0.81225239635623503</v>
          </cell>
          <cell r="Y265">
            <v>38</v>
          </cell>
          <cell r="Z265" t="str">
            <v>天使展翼26</v>
          </cell>
          <cell r="AI265">
            <v>1117</v>
          </cell>
          <cell r="AJ265">
            <v>0</v>
          </cell>
          <cell r="AK265">
            <v>249</v>
          </cell>
          <cell r="AL265">
            <v>12</v>
          </cell>
          <cell r="AM265">
            <v>31</v>
          </cell>
          <cell r="AN265">
            <v>2230</v>
          </cell>
        </row>
        <row r="266">
          <cell r="A266">
            <v>1484205</v>
          </cell>
          <cell r="B266" t="str">
            <v>天使展翼</v>
          </cell>
          <cell r="C266">
            <v>5</v>
          </cell>
          <cell r="D266" t="str">
            <v>法师</v>
          </cell>
          <cell r="E266" t="str">
            <v>范围治疗&amp;buff，攻速低</v>
          </cell>
          <cell r="F266">
            <v>28</v>
          </cell>
          <cell r="G266">
            <v>2</v>
          </cell>
          <cell r="H266" t="str">
            <v>低</v>
          </cell>
          <cell r="I266">
            <v>1277.4649999999999</v>
          </cell>
          <cell r="J266">
            <v>0</v>
          </cell>
          <cell r="K266">
            <v>231.8</v>
          </cell>
          <cell r="L266">
            <v>12.824999999999999</v>
          </cell>
          <cell r="M266">
            <v>34.200000000000003</v>
          </cell>
          <cell r="N266">
            <v>0.64</v>
          </cell>
          <cell r="O266">
            <v>0.95</v>
          </cell>
          <cell r="R266">
            <v>1277</v>
          </cell>
          <cell r="S266">
            <v>0</v>
          </cell>
          <cell r="T266">
            <v>257.06627984108599</v>
          </cell>
          <cell r="U266">
            <v>13</v>
          </cell>
          <cell r="V266">
            <v>34</v>
          </cell>
          <cell r="W266">
            <v>0.44800000000000001</v>
          </cell>
          <cell r="X266">
            <v>0.81225239635623503</v>
          </cell>
          <cell r="Y266">
            <v>38</v>
          </cell>
          <cell r="Z266" t="str">
            <v>天使展翼28</v>
          </cell>
          <cell r="AI266">
            <v>1287</v>
          </cell>
          <cell r="AJ266">
            <v>0</v>
          </cell>
          <cell r="AK266">
            <v>287</v>
          </cell>
          <cell r="AL266">
            <v>13</v>
          </cell>
          <cell r="AM266">
            <v>35</v>
          </cell>
          <cell r="AN266">
            <v>2230</v>
          </cell>
        </row>
        <row r="267">
          <cell r="A267">
            <v>1484206</v>
          </cell>
          <cell r="B267" t="str">
            <v>天使展翼</v>
          </cell>
          <cell r="C267">
            <v>6</v>
          </cell>
          <cell r="D267" t="str">
            <v>法师</v>
          </cell>
          <cell r="E267" t="str">
            <v>范围治疗&amp;buff，攻速低</v>
          </cell>
          <cell r="F267">
            <v>30</v>
          </cell>
          <cell r="G267">
            <v>2</v>
          </cell>
          <cell r="H267" t="str">
            <v>低</v>
          </cell>
          <cell r="I267">
            <v>1416.45</v>
          </cell>
          <cell r="J267">
            <v>0</v>
          </cell>
          <cell r="K267">
            <v>262.2</v>
          </cell>
          <cell r="L267">
            <v>14.25</v>
          </cell>
          <cell r="M267">
            <v>38</v>
          </cell>
          <cell r="N267">
            <v>0.64</v>
          </cell>
          <cell r="O267">
            <v>0.95</v>
          </cell>
          <cell r="R267">
            <v>1416</v>
          </cell>
          <cell r="S267">
            <v>0</v>
          </cell>
          <cell r="T267">
            <v>291.01843000877699</v>
          </cell>
          <cell r="U267">
            <v>14</v>
          </cell>
          <cell r="V267">
            <v>38</v>
          </cell>
          <cell r="W267">
            <v>0.44800000000000001</v>
          </cell>
          <cell r="X267">
            <v>0.81225239635623503</v>
          </cell>
          <cell r="Y267">
            <v>38</v>
          </cell>
          <cell r="Z267" t="str">
            <v>天使展翼30</v>
          </cell>
          <cell r="AI267">
            <v>1462</v>
          </cell>
          <cell r="AJ267">
            <v>0</v>
          </cell>
          <cell r="AK267">
            <v>326</v>
          </cell>
          <cell r="AL267">
            <v>15</v>
          </cell>
          <cell r="AM267">
            <v>40</v>
          </cell>
          <cell r="AN267">
            <v>2230</v>
          </cell>
        </row>
        <row r="268">
          <cell r="A268">
            <v>1484207</v>
          </cell>
          <cell r="B268" t="str">
            <v>天使展翼</v>
          </cell>
          <cell r="C268">
            <v>7</v>
          </cell>
          <cell r="D268" t="str">
            <v>法师</v>
          </cell>
          <cell r="E268" t="str">
            <v>范围治疗&amp;buff，攻速低</v>
          </cell>
          <cell r="F268">
            <v>32</v>
          </cell>
          <cell r="G268">
            <v>2</v>
          </cell>
          <cell r="H268" t="str">
            <v>低</v>
          </cell>
          <cell r="I268">
            <v>1566.74</v>
          </cell>
          <cell r="J268">
            <v>0</v>
          </cell>
          <cell r="K268">
            <v>299.25</v>
          </cell>
          <cell r="L268">
            <v>15.675000000000001</v>
          </cell>
          <cell r="M268">
            <v>41.8</v>
          </cell>
          <cell r="N268">
            <v>0.64</v>
          </cell>
          <cell r="O268">
            <v>0.95</v>
          </cell>
          <cell r="R268">
            <v>1567</v>
          </cell>
          <cell r="S268">
            <v>0</v>
          </cell>
          <cell r="T268">
            <v>332.68697794185198</v>
          </cell>
          <cell r="U268">
            <v>16</v>
          </cell>
          <cell r="V268">
            <v>42</v>
          </cell>
          <cell r="W268">
            <v>0.44800000000000001</v>
          </cell>
          <cell r="X268">
            <v>0.81225239635623503</v>
          </cell>
          <cell r="Y268">
            <v>38</v>
          </cell>
          <cell r="Z268" t="str">
            <v>天使展翼32</v>
          </cell>
          <cell r="AI268">
            <v>1642</v>
          </cell>
          <cell r="AJ268">
            <v>0</v>
          </cell>
          <cell r="AK268">
            <v>366</v>
          </cell>
          <cell r="AL268">
            <v>17</v>
          </cell>
          <cell r="AM268">
            <v>45</v>
          </cell>
          <cell r="AN268">
            <v>2230</v>
          </cell>
        </row>
        <row r="269">
          <cell r="A269">
            <v>1484208</v>
          </cell>
          <cell r="B269" t="str">
            <v>天使展翼</v>
          </cell>
          <cell r="C269">
            <v>8</v>
          </cell>
          <cell r="D269" t="str">
            <v>法师</v>
          </cell>
          <cell r="E269" t="str">
            <v>范围治疗&amp;buff，攻速低</v>
          </cell>
          <cell r="F269">
            <v>34</v>
          </cell>
          <cell r="G269">
            <v>2</v>
          </cell>
          <cell r="H269" t="str">
            <v>低</v>
          </cell>
          <cell r="I269">
            <v>1716.365</v>
          </cell>
          <cell r="J269">
            <v>0</v>
          </cell>
          <cell r="K269">
            <v>336.3</v>
          </cell>
          <cell r="L269">
            <v>17.385000000000002</v>
          </cell>
          <cell r="M269">
            <v>46.36</v>
          </cell>
          <cell r="N269">
            <v>0.64</v>
          </cell>
          <cell r="O269">
            <v>0.95</v>
          </cell>
          <cell r="R269">
            <v>1716</v>
          </cell>
          <cell r="S269">
            <v>0</v>
          </cell>
          <cell r="T269">
            <v>374.09096366582799</v>
          </cell>
          <cell r="U269">
            <v>17</v>
          </cell>
          <cell r="V269">
            <v>46</v>
          </cell>
          <cell r="W269">
            <v>0.44800000000000001</v>
          </cell>
          <cell r="X269">
            <v>0.81225239635623503</v>
          </cell>
          <cell r="Y269">
            <v>38</v>
          </cell>
          <cell r="Z269" t="str">
            <v>天使展翼34</v>
          </cell>
          <cell r="AI269">
            <v>1827</v>
          </cell>
          <cell r="AJ269">
            <v>0</v>
          </cell>
          <cell r="AK269">
            <v>407</v>
          </cell>
          <cell r="AL269">
            <v>19</v>
          </cell>
          <cell r="AM269">
            <v>50</v>
          </cell>
          <cell r="AN269">
            <v>2230</v>
          </cell>
        </row>
        <row r="270">
          <cell r="A270">
            <v>1484209</v>
          </cell>
          <cell r="B270" t="str">
            <v>天使展翼</v>
          </cell>
          <cell r="C270">
            <v>9</v>
          </cell>
          <cell r="D270" t="str">
            <v>法师</v>
          </cell>
          <cell r="E270" t="str">
            <v>范围治疗&amp;buff，攻速低</v>
          </cell>
          <cell r="F270">
            <v>36</v>
          </cell>
          <cell r="G270">
            <v>2</v>
          </cell>
          <cell r="H270" t="str">
            <v>低</v>
          </cell>
          <cell r="I270">
            <v>1935.15</v>
          </cell>
          <cell r="J270">
            <v>0</v>
          </cell>
          <cell r="K270">
            <v>385.7</v>
          </cell>
          <cell r="L270">
            <v>19.664999999999999</v>
          </cell>
          <cell r="M270">
            <v>52.44</v>
          </cell>
          <cell r="N270">
            <v>0.64</v>
          </cell>
          <cell r="O270">
            <v>0.95</v>
          </cell>
          <cell r="R270">
            <v>1935</v>
          </cell>
          <cell r="S270">
            <v>0</v>
          </cell>
          <cell r="T270">
            <v>429.29627796446198</v>
          </cell>
          <cell r="U270">
            <v>20</v>
          </cell>
          <cell r="V270">
            <v>52</v>
          </cell>
          <cell r="W270">
            <v>0.44800000000000001</v>
          </cell>
          <cell r="X270">
            <v>0.81225239635623503</v>
          </cell>
          <cell r="Y270">
            <v>38</v>
          </cell>
          <cell r="Z270" t="str">
            <v>天使展翼36</v>
          </cell>
          <cell r="AI270">
            <v>2021</v>
          </cell>
          <cell r="AJ270">
            <v>0</v>
          </cell>
          <cell r="AK270">
            <v>450</v>
          </cell>
          <cell r="AL270">
            <v>21</v>
          </cell>
          <cell r="AM270">
            <v>55</v>
          </cell>
          <cell r="AN270">
            <v>2230</v>
          </cell>
        </row>
        <row r="271">
          <cell r="A271">
            <v>1484210</v>
          </cell>
          <cell r="B271" t="str">
            <v>天使展翼</v>
          </cell>
          <cell r="C271">
            <v>10</v>
          </cell>
          <cell r="D271" t="str">
            <v>法师</v>
          </cell>
          <cell r="E271" t="str">
            <v>范围治疗&amp;buff，攻速低</v>
          </cell>
          <cell r="F271">
            <v>38</v>
          </cell>
          <cell r="G271">
            <v>2</v>
          </cell>
          <cell r="H271" t="str">
            <v>低</v>
          </cell>
          <cell r="I271">
            <v>2223.7600000000002</v>
          </cell>
          <cell r="J271">
            <v>0</v>
          </cell>
          <cell r="K271">
            <v>445.55</v>
          </cell>
          <cell r="L271">
            <v>22.8</v>
          </cell>
          <cell r="M271">
            <v>60.8</v>
          </cell>
          <cell r="N271">
            <v>0.64</v>
          </cell>
          <cell r="O271">
            <v>0.95</v>
          </cell>
          <cell r="R271">
            <v>2224</v>
          </cell>
          <cell r="S271">
            <v>0</v>
          </cell>
          <cell r="T271">
            <v>495.83367355283298</v>
          </cell>
          <cell r="U271">
            <v>23</v>
          </cell>
          <cell r="V271">
            <v>61</v>
          </cell>
          <cell r="W271">
            <v>0.44800000000000001</v>
          </cell>
          <cell r="X271">
            <v>0.81225239635623503</v>
          </cell>
          <cell r="Y271">
            <v>38</v>
          </cell>
          <cell r="Z271" t="str">
            <v>天使展翼38</v>
          </cell>
          <cell r="AI271">
            <v>2224</v>
          </cell>
          <cell r="AJ271">
            <v>0</v>
          </cell>
          <cell r="AK271">
            <v>496</v>
          </cell>
          <cell r="AL271">
            <v>23</v>
          </cell>
          <cell r="AM271">
            <v>61</v>
          </cell>
          <cell r="AN271">
            <v>2230</v>
          </cell>
        </row>
        <row r="272">
          <cell r="A272">
            <v>1484301</v>
          </cell>
          <cell r="B272" t="str">
            <v>混沌魔钟</v>
          </cell>
          <cell r="C272">
            <v>1</v>
          </cell>
          <cell r="D272" t="str">
            <v>弓手</v>
          </cell>
          <cell r="E272" t="str">
            <v>攻速低，混乱buff</v>
          </cell>
          <cell r="F272">
            <v>20</v>
          </cell>
          <cell r="G272">
            <v>2</v>
          </cell>
          <cell r="H272" t="str">
            <v>低</v>
          </cell>
          <cell r="I272">
            <v>804.41250000000002</v>
          </cell>
          <cell r="J272">
            <v>104.97499999999999</v>
          </cell>
          <cell r="K272">
            <v>0</v>
          </cell>
          <cell r="L272">
            <v>15.4375</v>
          </cell>
          <cell r="M272">
            <v>15.4375</v>
          </cell>
          <cell r="N272">
            <v>0.6</v>
          </cell>
          <cell r="O272">
            <v>0.95</v>
          </cell>
          <cell r="R272">
            <v>804</v>
          </cell>
          <cell r="S272">
            <v>116.434930566959</v>
          </cell>
          <cell r="T272">
            <v>0</v>
          </cell>
          <cell r="U272">
            <v>15</v>
          </cell>
          <cell r="V272">
            <v>15</v>
          </cell>
          <cell r="W272">
            <v>0.42</v>
          </cell>
          <cell r="X272">
            <v>0.81225239635623503</v>
          </cell>
          <cell r="Y272">
            <v>38</v>
          </cell>
          <cell r="Z272" t="str">
            <v>混沌魔钟20</v>
          </cell>
          <cell r="AI272">
            <v>679</v>
          </cell>
          <cell r="AJ272">
            <v>120</v>
          </cell>
          <cell r="AK272">
            <v>0</v>
          </cell>
          <cell r="AL272">
            <v>14</v>
          </cell>
          <cell r="AM272">
            <v>14</v>
          </cell>
          <cell r="AN272">
            <v>2380</v>
          </cell>
        </row>
        <row r="273">
          <cell r="A273">
            <v>1484302</v>
          </cell>
          <cell r="B273" t="str">
            <v>混沌魔钟</v>
          </cell>
          <cell r="C273">
            <v>2</v>
          </cell>
          <cell r="D273" t="str">
            <v>弓手</v>
          </cell>
          <cell r="E273" t="str">
            <v>攻速低，混乱buff</v>
          </cell>
          <cell r="F273">
            <v>22</v>
          </cell>
          <cell r="G273">
            <v>2</v>
          </cell>
          <cell r="H273" t="str">
            <v>低</v>
          </cell>
          <cell r="I273">
            <v>940.5</v>
          </cell>
          <cell r="J273">
            <v>125.97</v>
          </cell>
          <cell r="K273">
            <v>0</v>
          </cell>
          <cell r="L273">
            <v>18.524999999999999</v>
          </cell>
          <cell r="M273">
            <v>18.524999999999999</v>
          </cell>
          <cell r="N273">
            <v>0.6</v>
          </cell>
          <cell r="O273">
            <v>0.95</v>
          </cell>
          <cell r="R273">
            <v>941</v>
          </cell>
          <cell r="S273">
            <v>139.72191668035001</v>
          </cell>
          <cell r="T273">
            <v>0</v>
          </cell>
          <cell r="U273">
            <v>19</v>
          </cell>
          <cell r="V273">
            <v>19</v>
          </cell>
          <cell r="W273">
            <v>0.42</v>
          </cell>
          <cell r="X273">
            <v>0.81225239635623503</v>
          </cell>
          <cell r="Y273">
            <v>38</v>
          </cell>
          <cell r="Z273" t="str">
            <v>混沌魔钟22</v>
          </cell>
          <cell r="AI273">
            <v>847</v>
          </cell>
          <cell r="AJ273">
            <v>150</v>
          </cell>
          <cell r="AK273">
            <v>0</v>
          </cell>
          <cell r="AL273">
            <v>17</v>
          </cell>
          <cell r="AM273">
            <v>17</v>
          </cell>
          <cell r="AN273">
            <v>2380</v>
          </cell>
        </row>
        <row r="274">
          <cell r="A274">
            <v>1484303</v>
          </cell>
          <cell r="B274" t="str">
            <v>混沌魔钟</v>
          </cell>
          <cell r="C274">
            <v>3</v>
          </cell>
          <cell r="D274" t="str">
            <v>弓手</v>
          </cell>
          <cell r="E274" t="str">
            <v>攻速低，混乱buff</v>
          </cell>
          <cell r="F274">
            <v>24</v>
          </cell>
          <cell r="G274">
            <v>2</v>
          </cell>
          <cell r="H274" t="str">
            <v>低</v>
          </cell>
          <cell r="I274">
            <v>1076.5875000000001</v>
          </cell>
          <cell r="J274">
            <v>147.77250000000001</v>
          </cell>
          <cell r="K274">
            <v>0</v>
          </cell>
          <cell r="L274">
            <v>20.995000000000001</v>
          </cell>
          <cell r="M274">
            <v>20.995000000000001</v>
          </cell>
          <cell r="N274">
            <v>0.6</v>
          </cell>
          <cell r="O274">
            <v>0.95</v>
          </cell>
          <cell r="R274">
            <v>1077</v>
          </cell>
          <cell r="S274">
            <v>164.16085074585999</v>
          </cell>
          <cell r="T274">
            <v>0</v>
          </cell>
          <cell r="U274">
            <v>21</v>
          </cell>
          <cell r="V274">
            <v>21</v>
          </cell>
          <cell r="W274">
            <v>0.42</v>
          </cell>
          <cell r="X274">
            <v>0.81225239635623503</v>
          </cell>
          <cell r="Y274">
            <v>38</v>
          </cell>
          <cell r="Z274" t="str">
            <v>混沌魔钟24</v>
          </cell>
          <cell r="AI274">
            <v>1019</v>
          </cell>
          <cell r="AJ274">
            <v>181</v>
          </cell>
          <cell r="AK274">
            <v>0</v>
          </cell>
          <cell r="AL274">
            <v>21</v>
          </cell>
          <cell r="AM274">
            <v>21</v>
          </cell>
          <cell r="AN274">
            <v>2380</v>
          </cell>
        </row>
        <row r="275">
          <cell r="A275">
            <v>1484304</v>
          </cell>
          <cell r="B275" t="str">
            <v>混沌魔钟</v>
          </cell>
          <cell r="C275">
            <v>4</v>
          </cell>
          <cell r="D275" t="str">
            <v>弓手</v>
          </cell>
          <cell r="E275" t="str">
            <v>攻速低，混乱buff</v>
          </cell>
          <cell r="F275">
            <v>26</v>
          </cell>
          <cell r="G275">
            <v>2</v>
          </cell>
          <cell r="H275" t="str">
            <v>低</v>
          </cell>
          <cell r="I275">
            <v>1219.0875000000001</v>
          </cell>
          <cell r="J275">
            <v>171.19</v>
          </cell>
          <cell r="K275">
            <v>0</v>
          </cell>
          <cell r="L275">
            <v>24.0825</v>
          </cell>
          <cell r="M275">
            <v>24.0825</v>
          </cell>
          <cell r="N275">
            <v>0.6</v>
          </cell>
          <cell r="O275">
            <v>0.95</v>
          </cell>
          <cell r="R275">
            <v>1219</v>
          </cell>
          <cell r="S275">
            <v>190.25881033092699</v>
          </cell>
          <cell r="T275">
            <v>0</v>
          </cell>
          <cell r="U275">
            <v>24</v>
          </cell>
          <cell r="V275">
            <v>24</v>
          </cell>
          <cell r="W275">
            <v>0.42</v>
          </cell>
          <cell r="X275">
            <v>0.81225239635623503</v>
          </cell>
          <cell r="Y275">
            <v>38</v>
          </cell>
          <cell r="Z275" t="str">
            <v>混沌魔钟26</v>
          </cell>
          <cell r="AI275">
            <v>1197</v>
          </cell>
          <cell r="AJ275">
            <v>212</v>
          </cell>
          <cell r="AK275">
            <v>0</v>
          </cell>
          <cell r="AL275">
            <v>25</v>
          </cell>
          <cell r="AM275">
            <v>25</v>
          </cell>
          <cell r="AN275">
            <v>2380</v>
          </cell>
        </row>
        <row r="276">
          <cell r="A276">
            <v>1484305</v>
          </cell>
          <cell r="B276" t="str">
            <v>混沌魔钟</v>
          </cell>
          <cell r="C276">
            <v>5</v>
          </cell>
          <cell r="D276" t="str">
            <v>弓手</v>
          </cell>
          <cell r="E276" t="str">
            <v>攻速低，混乱buff</v>
          </cell>
          <cell r="F276">
            <v>28</v>
          </cell>
          <cell r="G276">
            <v>2</v>
          </cell>
          <cell r="H276" t="str">
            <v>低</v>
          </cell>
          <cell r="I276">
            <v>1368.7125000000001</v>
          </cell>
          <cell r="J276">
            <v>197.03</v>
          </cell>
          <cell r="K276">
            <v>0</v>
          </cell>
          <cell r="L276">
            <v>27.787500000000001</v>
          </cell>
          <cell r="M276">
            <v>27.787500000000001</v>
          </cell>
          <cell r="N276">
            <v>0.6</v>
          </cell>
          <cell r="O276">
            <v>0.95</v>
          </cell>
          <cell r="R276">
            <v>1369</v>
          </cell>
          <cell r="S276">
            <v>218.95278659277801</v>
          </cell>
          <cell r="T276">
            <v>0</v>
          </cell>
          <cell r="U276">
            <v>28</v>
          </cell>
          <cell r="V276">
            <v>28</v>
          </cell>
          <cell r="W276">
            <v>0.42</v>
          </cell>
          <cell r="X276">
            <v>0.81225239635623503</v>
          </cell>
          <cell r="Y276">
            <v>38</v>
          </cell>
          <cell r="Z276" t="str">
            <v>混沌魔钟28</v>
          </cell>
          <cell r="AI276">
            <v>1379</v>
          </cell>
          <cell r="AJ276">
            <v>244</v>
          </cell>
          <cell r="AK276">
            <v>0</v>
          </cell>
          <cell r="AL276">
            <v>28</v>
          </cell>
          <cell r="AM276">
            <v>28</v>
          </cell>
          <cell r="AN276">
            <v>2380</v>
          </cell>
        </row>
        <row r="277">
          <cell r="A277">
            <v>1484306</v>
          </cell>
          <cell r="B277" t="str">
            <v>混沌魔钟</v>
          </cell>
          <cell r="C277">
            <v>6</v>
          </cell>
          <cell r="D277" t="str">
            <v>弓手</v>
          </cell>
          <cell r="E277" t="str">
            <v>攻速低，混乱buff</v>
          </cell>
          <cell r="F277">
            <v>30</v>
          </cell>
          <cell r="G277">
            <v>2</v>
          </cell>
          <cell r="H277" t="str">
            <v>低</v>
          </cell>
          <cell r="I277">
            <v>1517.625</v>
          </cell>
          <cell r="J277">
            <v>222.87</v>
          </cell>
          <cell r="K277">
            <v>0</v>
          </cell>
          <cell r="L277">
            <v>30.875</v>
          </cell>
          <cell r="M277">
            <v>30.875</v>
          </cell>
          <cell r="N277">
            <v>0.6</v>
          </cell>
          <cell r="O277">
            <v>0.95</v>
          </cell>
          <cell r="R277">
            <v>1518</v>
          </cell>
          <cell r="S277">
            <v>247.86171964952101</v>
          </cell>
          <cell r="T277">
            <v>0</v>
          </cell>
          <cell r="U277">
            <v>31</v>
          </cell>
          <cell r="V277">
            <v>31</v>
          </cell>
          <cell r="W277">
            <v>0.42</v>
          </cell>
          <cell r="X277">
            <v>0.81225239635623503</v>
          </cell>
          <cell r="Y277">
            <v>38</v>
          </cell>
          <cell r="Z277" t="str">
            <v>混沌魔钟30</v>
          </cell>
          <cell r="AI277">
            <v>1567</v>
          </cell>
          <cell r="AJ277">
            <v>278</v>
          </cell>
          <cell r="AK277">
            <v>0</v>
          </cell>
          <cell r="AL277">
            <v>32</v>
          </cell>
          <cell r="AM277">
            <v>32</v>
          </cell>
          <cell r="AN277">
            <v>2380</v>
          </cell>
        </row>
        <row r="278">
          <cell r="A278">
            <v>1484307</v>
          </cell>
          <cell r="B278" t="str">
            <v>混沌魔钟</v>
          </cell>
          <cell r="C278">
            <v>7</v>
          </cell>
          <cell r="D278" t="str">
            <v>弓手</v>
          </cell>
          <cell r="E278" t="str">
            <v>攻速低，混乱buff</v>
          </cell>
          <cell r="F278">
            <v>32</v>
          </cell>
          <cell r="G278">
            <v>2</v>
          </cell>
          <cell r="H278" t="str">
            <v>低</v>
          </cell>
          <cell r="I278">
            <v>1678.65</v>
          </cell>
          <cell r="J278">
            <v>254.36250000000001</v>
          </cell>
          <cell r="K278">
            <v>0</v>
          </cell>
          <cell r="L278">
            <v>33.962499999999999</v>
          </cell>
          <cell r="M278">
            <v>33.962499999999999</v>
          </cell>
          <cell r="N278">
            <v>0.6</v>
          </cell>
          <cell r="O278">
            <v>0.95</v>
          </cell>
          <cell r="R278">
            <v>1679</v>
          </cell>
          <cell r="S278">
            <v>283.32959080683997</v>
          </cell>
          <cell r="T278">
            <v>0</v>
          </cell>
          <cell r="U278">
            <v>34</v>
          </cell>
          <cell r="V278">
            <v>34</v>
          </cell>
          <cell r="W278">
            <v>0.42</v>
          </cell>
          <cell r="X278">
            <v>0.81225239635623503</v>
          </cell>
          <cell r="Y278">
            <v>38</v>
          </cell>
          <cell r="Z278" t="str">
            <v>混沌魔钟32</v>
          </cell>
          <cell r="AI278">
            <v>1759</v>
          </cell>
          <cell r="AJ278">
            <v>312</v>
          </cell>
          <cell r="AK278">
            <v>0</v>
          </cell>
          <cell r="AL278">
            <v>36</v>
          </cell>
          <cell r="AM278">
            <v>36</v>
          </cell>
          <cell r="AN278">
            <v>2380</v>
          </cell>
        </row>
        <row r="279">
          <cell r="A279">
            <v>1484308</v>
          </cell>
          <cell r="B279" t="str">
            <v>混沌魔钟</v>
          </cell>
          <cell r="C279">
            <v>8</v>
          </cell>
          <cell r="D279" t="str">
            <v>弓手</v>
          </cell>
          <cell r="E279" t="str">
            <v>攻速低，混乱buff</v>
          </cell>
          <cell r="F279">
            <v>34</v>
          </cell>
          <cell r="G279">
            <v>2</v>
          </cell>
          <cell r="H279" t="str">
            <v>低</v>
          </cell>
          <cell r="I279">
            <v>1838.9625000000001</v>
          </cell>
          <cell r="J279">
            <v>285.85500000000002</v>
          </cell>
          <cell r="K279">
            <v>0</v>
          </cell>
          <cell r="L279">
            <v>37.667499999999997</v>
          </cell>
          <cell r="M279">
            <v>37.667499999999997</v>
          </cell>
          <cell r="N279">
            <v>0.6</v>
          </cell>
          <cell r="O279">
            <v>0.95</v>
          </cell>
          <cell r="R279">
            <v>1839</v>
          </cell>
          <cell r="S279">
            <v>318.58250516926699</v>
          </cell>
          <cell r="T279">
            <v>0</v>
          </cell>
          <cell r="U279">
            <v>38</v>
          </cell>
          <cell r="V279">
            <v>38</v>
          </cell>
          <cell r="W279">
            <v>0.42</v>
          </cell>
          <cell r="X279">
            <v>0.81225239635623503</v>
          </cell>
          <cell r="Y279">
            <v>38</v>
          </cell>
          <cell r="Z279" t="str">
            <v>混沌魔钟34</v>
          </cell>
          <cell r="AI279">
            <v>1957</v>
          </cell>
          <cell r="AJ279">
            <v>347</v>
          </cell>
          <cell r="AK279">
            <v>0</v>
          </cell>
          <cell r="AL279">
            <v>40</v>
          </cell>
          <cell r="AM279">
            <v>40</v>
          </cell>
          <cell r="AN279">
            <v>2380</v>
          </cell>
        </row>
        <row r="280">
          <cell r="A280">
            <v>1484309</v>
          </cell>
          <cell r="B280" t="str">
            <v>混沌魔钟</v>
          </cell>
          <cell r="C280">
            <v>9</v>
          </cell>
          <cell r="D280" t="str">
            <v>弓手</v>
          </cell>
          <cell r="E280" t="str">
            <v>攻速低，混乱buff</v>
          </cell>
          <cell r="F280">
            <v>36</v>
          </cell>
          <cell r="G280">
            <v>2</v>
          </cell>
          <cell r="H280" t="str">
            <v>低</v>
          </cell>
          <cell r="I280">
            <v>2073.375</v>
          </cell>
          <cell r="J280">
            <v>327.84500000000003</v>
          </cell>
          <cell r="K280">
            <v>0</v>
          </cell>
          <cell r="L280">
            <v>42.607500000000002</v>
          </cell>
          <cell r="M280">
            <v>42.607500000000002</v>
          </cell>
          <cell r="N280">
            <v>0.6</v>
          </cell>
          <cell r="O280">
            <v>0.95</v>
          </cell>
          <cell r="R280">
            <v>2073</v>
          </cell>
          <cell r="S280">
            <v>365.58639098583598</v>
          </cell>
          <cell r="T280">
            <v>0</v>
          </cell>
          <cell r="U280">
            <v>43</v>
          </cell>
          <cell r="V280">
            <v>43</v>
          </cell>
          <cell r="W280">
            <v>0.42</v>
          </cell>
          <cell r="X280">
            <v>0.81225239635623503</v>
          </cell>
          <cell r="Y280">
            <v>38</v>
          </cell>
          <cell r="Z280" t="str">
            <v>混沌魔钟36</v>
          </cell>
          <cell r="AI280">
            <v>2165</v>
          </cell>
          <cell r="AJ280">
            <v>384</v>
          </cell>
          <cell r="AK280">
            <v>0</v>
          </cell>
          <cell r="AL280">
            <v>45</v>
          </cell>
          <cell r="AM280">
            <v>45</v>
          </cell>
          <cell r="AN280">
            <v>2380</v>
          </cell>
        </row>
        <row r="281">
          <cell r="A281">
            <v>1484310</v>
          </cell>
          <cell r="B281" t="str">
            <v>混沌魔钟</v>
          </cell>
          <cell r="C281">
            <v>10</v>
          </cell>
          <cell r="D281" t="str">
            <v>弓手</v>
          </cell>
          <cell r="E281" t="str">
            <v>攻速低，混乱buff</v>
          </cell>
          <cell r="F281">
            <v>38</v>
          </cell>
          <cell r="G281">
            <v>2</v>
          </cell>
          <cell r="H281" t="str">
            <v>低</v>
          </cell>
          <cell r="I281">
            <v>2382.6</v>
          </cell>
          <cell r="J281">
            <v>378.71749999999997</v>
          </cell>
          <cell r="K281">
            <v>0</v>
          </cell>
          <cell r="L281">
            <v>49.4</v>
          </cell>
          <cell r="M281">
            <v>49.4</v>
          </cell>
          <cell r="N281">
            <v>0.6</v>
          </cell>
          <cell r="O281">
            <v>0.95</v>
          </cell>
          <cell r="R281">
            <v>2383</v>
          </cell>
          <cell r="S281">
            <v>422.25230914720498</v>
          </cell>
          <cell r="T281">
            <v>0</v>
          </cell>
          <cell r="U281">
            <v>49</v>
          </cell>
          <cell r="V281">
            <v>49</v>
          </cell>
          <cell r="W281">
            <v>0.42</v>
          </cell>
          <cell r="X281">
            <v>0.81225239635623503</v>
          </cell>
          <cell r="Y281">
            <v>38</v>
          </cell>
          <cell r="Z281" t="str">
            <v>混沌魔钟38</v>
          </cell>
          <cell r="AI281">
            <v>2383</v>
          </cell>
          <cell r="AJ281">
            <v>422</v>
          </cell>
          <cell r="AK281">
            <v>0</v>
          </cell>
          <cell r="AL281">
            <v>49</v>
          </cell>
          <cell r="AM281">
            <v>49</v>
          </cell>
          <cell r="AN281">
            <v>2380</v>
          </cell>
        </row>
        <row r="282">
          <cell r="A282">
            <v>1484401</v>
          </cell>
          <cell r="B282" t="str">
            <v>荣耀之剑</v>
          </cell>
          <cell r="C282">
            <v>1</v>
          </cell>
          <cell r="D282" t="str">
            <v>战士</v>
          </cell>
          <cell r="E282" t="str">
            <v>BUFF类</v>
          </cell>
          <cell r="F282">
            <v>41</v>
          </cell>
          <cell r="G282">
            <v>3</v>
          </cell>
          <cell r="H282" t="str">
            <v>中</v>
          </cell>
          <cell r="I282">
            <v>3238.8825000000002</v>
          </cell>
          <cell r="J282">
            <v>484.78500000000003</v>
          </cell>
          <cell r="K282">
            <v>0</v>
          </cell>
          <cell r="L282">
            <v>73.72</v>
          </cell>
          <cell r="M282">
            <v>55.29</v>
          </cell>
          <cell r="N282">
            <v>0.48</v>
          </cell>
          <cell r="O282">
            <v>0.95</v>
          </cell>
          <cell r="R282">
            <v>3239</v>
          </cell>
          <cell r="S282">
            <v>484.78500000000003</v>
          </cell>
          <cell r="T282">
            <v>0</v>
          </cell>
          <cell r="U282">
            <v>74</v>
          </cell>
          <cell r="V282">
            <v>55</v>
          </cell>
          <cell r="W282">
            <v>0.48</v>
          </cell>
          <cell r="X282">
            <v>1</v>
          </cell>
          <cell r="Y282">
            <v>60</v>
          </cell>
          <cell r="Z282" t="str">
            <v>荣耀之剑41</v>
          </cell>
          <cell r="AI282">
            <v>3063</v>
          </cell>
          <cell r="AJ282">
            <v>483</v>
          </cell>
          <cell r="AK282">
            <v>0</v>
          </cell>
          <cell r="AL282">
            <v>73</v>
          </cell>
          <cell r="AM282">
            <v>55</v>
          </cell>
          <cell r="AN282">
            <v>2080</v>
          </cell>
        </row>
        <row r="283">
          <cell r="A283">
            <v>1484402</v>
          </cell>
          <cell r="B283" t="str">
            <v>荣耀之剑</v>
          </cell>
          <cell r="C283">
            <v>2</v>
          </cell>
          <cell r="D283" t="str">
            <v>战士</v>
          </cell>
          <cell r="E283" t="str">
            <v>BUFF类</v>
          </cell>
          <cell r="F283">
            <v>42</v>
          </cell>
          <cell r="G283">
            <v>3</v>
          </cell>
          <cell r="H283" t="str">
            <v>中</v>
          </cell>
          <cell r="I283">
            <v>3427.8375000000001</v>
          </cell>
          <cell r="J283">
            <v>515.56500000000005</v>
          </cell>
          <cell r="K283">
            <v>0</v>
          </cell>
          <cell r="L283">
            <v>78.28</v>
          </cell>
          <cell r="M283">
            <v>58.71</v>
          </cell>
          <cell r="N283">
            <v>0.48</v>
          </cell>
          <cell r="O283">
            <v>0.95</v>
          </cell>
          <cell r="R283">
            <v>3428</v>
          </cell>
          <cell r="S283">
            <v>515.56500000000005</v>
          </cell>
          <cell r="T283">
            <v>0</v>
          </cell>
          <cell r="U283">
            <v>78</v>
          </cell>
          <cell r="V283">
            <v>59</v>
          </cell>
          <cell r="W283">
            <v>0.48</v>
          </cell>
          <cell r="X283">
            <v>1</v>
          </cell>
          <cell r="Y283">
            <v>60</v>
          </cell>
          <cell r="Z283" t="str">
            <v>荣耀之剑42</v>
          </cell>
          <cell r="AI283">
            <v>3458</v>
          </cell>
          <cell r="AJ283">
            <v>545</v>
          </cell>
          <cell r="AK283">
            <v>0</v>
          </cell>
          <cell r="AL283">
            <v>83</v>
          </cell>
          <cell r="AM283">
            <v>62</v>
          </cell>
          <cell r="AN283">
            <v>2080</v>
          </cell>
        </row>
        <row r="284">
          <cell r="A284">
            <v>1484403</v>
          </cell>
          <cell r="B284" t="str">
            <v>荣耀之剑</v>
          </cell>
          <cell r="C284">
            <v>3</v>
          </cell>
          <cell r="D284" t="str">
            <v>战士</v>
          </cell>
          <cell r="E284" t="str">
            <v>BUFF类</v>
          </cell>
          <cell r="F284">
            <v>43</v>
          </cell>
          <cell r="G284">
            <v>3</v>
          </cell>
          <cell r="H284" t="str">
            <v>中</v>
          </cell>
          <cell r="I284">
            <v>3616.7925</v>
          </cell>
          <cell r="J284">
            <v>545.49</v>
          </cell>
          <cell r="K284">
            <v>0</v>
          </cell>
          <cell r="L284">
            <v>82.84</v>
          </cell>
          <cell r="M284">
            <v>62.13</v>
          </cell>
          <cell r="N284">
            <v>0.48</v>
          </cell>
          <cell r="O284">
            <v>0.95</v>
          </cell>
          <cell r="R284">
            <v>3617</v>
          </cell>
          <cell r="S284">
            <v>545.49</v>
          </cell>
          <cell r="T284">
            <v>0</v>
          </cell>
          <cell r="U284">
            <v>83</v>
          </cell>
          <cell r="V284">
            <v>62</v>
          </cell>
          <cell r="W284">
            <v>0.48</v>
          </cell>
          <cell r="X284">
            <v>1</v>
          </cell>
          <cell r="Y284">
            <v>60</v>
          </cell>
          <cell r="Z284" t="str">
            <v>荣耀之剑43</v>
          </cell>
          <cell r="AI284">
            <v>3860</v>
          </cell>
          <cell r="AJ284">
            <v>608</v>
          </cell>
          <cell r="AK284">
            <v>0</v>
          </cell>
          <cell r="AL284">
            <v>93</v>
          </cell>
          <cell r="AM284">
            <v>70</v>
          </cell>
          <cell r="AN284">
            <v>2080</v>
          </cell>
        </row>
        <row r="285">
          <cell r="A285">
            <v>1484404</v>
          </cell>
          <cell r="B285" t="str">
            <v>荣耀之剑</v>
          </cell>
          <cell r="C285">
            <v>4</v>
          </cell>
          <cell r="D285" t="str">
            <v>战士</v>
          </cell>
          <cell r="E285" t="str">
            <v>BUFF类</v>
          </cell>
          <cell r="F285">
            <v>44</v>
          </cell>
          <cell r="G285">
            <v>3</v>
          </cell>
          <cell r="H285" t="str">
            <v>中</v>
          </cell>
          <cell r="I285">
            <v>3804.94</v>
          </cell>
          <cell r="J285">
            <v>576.27</v>
          </cell>
          <cell r="K285">
            <v>0</v>
          </cell>
          <cell r="L285">
            <v>87.4</v>
          </cell>
          <cell r="M285">
            <v>65.55</v>
          </cell>
          <cell r="N285">
            <v>0.48</v>
          </cell>
          <cell r="O285">
            <v>0.95</v>
          </cell>
          <cell r="R285">
            <v>3805</v>
          </cell>
          <cell r="S285">
            <v>576.27</v>
          </cell>
          <cell r="T285">
            <v>0</v>
          </cell>
          <cell r="U285">
            <v>87</v>
          </cell>
          <cell r="V285">
            <v>66</v>
          </cell>
          <cell r="W285">
            <v>0.48</v>
          </cell>
          <cell r="X285">
            <v>1</v>
          </cell>
          <cell r="Y285">
            <v>60</v>
          </cell>
          <cell r="Z285" t="str">
            <v>荣耀之剑44</v>
          </cell>
          <cell r="AI285">
            <v>4266</v>
          </cell>
          <cell r="AJ285">
            <v>672</v>
          </cell>
          <cell r="AK285">
            <v>0</v>
          </cell>
          <cell r="AL285">
            <v>102</v>
          </cell>
          <cell r="AM285">
            <v>77</v>
          </cell>
          <cell r="AN285">
            <v>2080</v>
          </cell>
        </row>
        <row r="286">
          <cell r="A286">
            <v>1484405</v>
          </cell>
          <cell r="B286" t="str">
            <v>荣耀之剑</v>
          </cell>
          <cell r="C286">
            <v>5</v>
          </cell>
          <cell r="D286" t="str">
            <v>战士</v>
          </cell>
          <cell r="E286" t="str">
            <v>BUFF类</v>
          </cell>
          <cell r="F286">
            <v>45</v>
          </cell>
          <cell r="G286">
            <v>3</v>
          </cell>
          <cell r="H286" t="str">
            <v>中</v>
          </cell>
          <cell r="I286">
            <v>3993.895</v>
          </cell>
          <cell r="J286">
            <v>606.19500000000005</v>
          </cell>
          <cell r="K286">
            <v>0</v>
          </cell>
          <cell r="L286">
            <v>91.96</v>
          </cell>
          <cell r="M286">
            <v>68.97</v>
          </cell>
          <cell r="N286">
            <v>0.48</v>
          </cell>
          <cell r="O286">
            <v>0.95</v>
          </cell>
          <cell r="R286">
            <v>3994</v>
          </cell>
          <cell r="S286">
            <v>606.19500000000005</v>
          </cell>
          <cell r="T286">
            <v>0</v>
          </cell>
          <cell r="U286">
            <v>92</v>
          </cell>
          <cell r="V286">
            <v>69</v>
          </cell>
          <cell r="W286">
            <v>0.48</v>
          </cell>
          <cell r="X286">
            <v>1</v>
          </cell>
          <cell r="Y286">
            <v>60</v>
          </cell>
          <cell r="Z286" t="str">
            <v>荣耀之剑45</v>
          </cell>
          <cell r="AI286">
            <v>4678</v>
          </cell>
          <cell r="AJ286">
            <v>737</v>
          </cell>
          <cell r="AK286">
            <v>0</v>
          </cell>
          <cell r="AL286">
            <v>112</v>
          </cell>
          <cell r="AM286">
            <v>84</v>
          </cell>
          <cell r="AN286">
            <v>2080</v>
          </cell>
        </row>
        <row r="287">
          <cell r="A287">
            <v>1484406</v>
          </cell>
          <cell r="B287" t="str">
            <v>荣耀之剑</v>
          </cell>
          <cell r="C287">
            <v>6</v>
          </cell>
          <cell r="D287" t="str">
            <v>战士</v>
          </cell>
          <cell r="E287" t="str">
            <v>BUFF类</v>
          </cell>
          <cell r="F287">
            <v>47</v>
          </cell>
          <cell r="G287">
            <v>3</v>
          </cell>
          <cell r="H287" t="str">
            <v>中</v>
          </cell>
          <cell r="I287">
            <v>4631.82</v>
          </cell>
          <cell r="J287">
            <v>713.07</v>
          </cell>
          <cell r="K287">
            <v>0</v>
          </cell>
          <cell r="L287">
            <v>108.68</v>
          </cell>
          <cell r="M287">
            <v>81.510000000000005</v>
          </cell>
          <cell r="N287">
            <v>0.48</v>
          </cell>
          <cell r="O287">
            <v>0.95</v>
          </cell>
          <cell r="R287">
            <v>4632</v>
          </cell>
          <cell r="S287">
            <v>713.07</v>
          </cell>
          <cell r="T287">
            <v>0</v>
          </cell>
          <cell r="U287">
            <v>109</v>
          </cell>
          <cell r="V287">
            <v>82</v>
          </cell>
          <cell r="W287">
            <v>0.48</v>
          </cell>
          <cell r="X287">
            <v>1</v>
          </cell>
          <cell r="Y287">
            <v>60</v>
          </cell>
          <cell r="Z287" t="str">
            <v>荣耀之剑47</v>
          </cell>
          <cell r="AI287">
            <v>5095</v>
          </cell>
          <cell r="AJ287">
            <v>803</v>
          </cell>
          <cell r="AK287">
            <v>0</v>
          </cell>
          <cell r="AL287">
            <v>122</v>
          </cell>
          <cell r="AM287">
            <v>92</v>
          </cell>
          <cell r="AN287">
            <v>2080</v>
          </cell>
        </row>
        <row r="288">
          <cell r="A288">
            <v>1484407</v>
          </cell>
          <cell r="B288" t="str">
            <v>荣耀之剑</v>
          </cell>
          <cell r="C288">
            <v>7</v>
          </cell>
          <cell r="D288" t="str">
            <v>战士</v>
          </cell>
          <cell r="E288" t="str">
            <v>BUFF类</v>
          </cell>
          <cell r="F288">
            <v>49</v>
          </cell>
          <cell r="G288">
            <v>3</v>
          </cell>
          <cell r="H288" t="str">
            <v>中</v>
          </cell>
          <cell r="I288">
            <v>5268.9375</v>
          </cell>
          <cell r="J288">
            <v>819.94500000000005</v>
          </cell>
          <cell r="K288">
            <v>0</v>
          </cell>
          <cell r="L288">
            <v>124.64</v>
          </cell>
          <cell r="M288">
            <v>93.48</v>
          </cell>
          <cell r="N288">
            <v>0.48</v>
          </cell>
          <cell r="O288">
            <v>0.95</v>
          </cell>
          <cell r="R288">
            <v>5269</v>
          </cell>
          <cell r="S288">
            <v>819.94500000000005</v>
          </cell>
          <cell r="T288">
            <v>0</v>
          </cell>
          <cell r="U288">
            <v>125</v>
          </cell>
          <cell r="V288">
            <v>93</v>
          </cell>
          <cell r="W288">
            <v>0.48</v>
          </cell>
          <cell r="X288">
            <v>1</v>
          </cell>
          <cell r="Y288">
            <v>60</v>
          </cell>
          <cell r="Z288" t="str">
            <v>荣耀之剑49</v>
          </cell>
          <cell r="AI288">
            <v>5518</v>
          </cell>
          <cell r="AJ288">
            <v>870</v>
          </cell>
          <cell r="AK288">
            <v>0</v>
          </cell>
          <cell r="AL288">
            <v>132</v>
          </cell>
          <cell r="AM288">
            <v>99</v>
          </cell>
          <cell r="AN288">
            <v>2080</v>
          </cell>
        </row>
        <row r="289">
          <cell r="A289">
            <v>1484408</v>
          </cell>
          <cell r="B289" t="str">
            <v>荣耀之剑</v>
          </cell>
          <cell r="C289">
            <v>8</v>
          </cell>
          <cell r="D289" t="str">
            <v>战士</v>
          </cell>
          <cell r="E289" t="str">
            <v>BUFF类</v>
          </cell>
          <cell r="F289">
            <v>51</v>
          </cell>
          <cell r="G289">
            <v>3</v>
          </cell>
          <cell r="H289" t="str">
            <v>中</v>
          </cell>
          <cell r="I289">
            <v>5885.8675000000003</v>
          </cell>
          <cell r="J289">
            <v>919.98</v>
          </cell>
          <cell r="K289">
            <v>0</v>
          </cell>
          <cell r="L289">
            <v>139.84</v>
          </cell>
          <cell r="M289">
            <v>104.88</v>
          </cell>
          <cell r="N289">
            <v>0.48</v>
          </cell>
          <cell r="O289">
            <v>0.95</v>
          </cell>
          <cell r="R289">
            <v>5886</v>
          </cell>
          <cell r="S289">
            <v>919.98</v>
          </cell>
          <cell r="T289">
            <v>0</v>
          </cell>
          <cell r="U289">
            <v>140</v>
          </cell>
          <cell r="V289">
            <v>105</v>
          </cell>
          <cell r="W289">
            <v>0.48</v>
          </cell>
          <cell r="X289">
            <v>1</v>
          </cell>
          <cell r="Y289">
            <v>60</v>
          </cell>
          <cell r="Z289" t="str">
            <v>荣耀之剑51</v>
          </cell>
          <cell r="AI289">
            <v>5947</v>
          </cell>
          <cell r="AJ289">
            <v>937</v>
          </cell>
          <cell r="AK289">
            <v>0</v>
          </cell>
          <cell r="AL289">
            <v>143</v>
          </cell>
          <cell r="AM289">
            <v>107</v>
          </cell>
          <cell r="AN289">
            <v>2080</v>
          </cell>
        </row>
        <row r="290">
          <cell r="A290">
            <v>1484409</v>
          </cell>
          <cell r="B290" t="str">
            <v>荣耀之剑</v>
          </cell>
          <cell r="C290">
            <v>9</v>
          </cell>
          <cell r="D290" t="str">
            <v>战士</v>
          </cell>
          <cell r="E290" t="str">
            <v>BUFF类</v>
          </cell>
          <cell r="F290">
            <v>52</v>
          </cell>
          <cell r="G290">
            <v>3</v>
          </cell>
          <cell r="H290" t="str">
            <v>中</v>
          </cell>
          <cell r="I290">
            <v>6183.835</v>
          </cell>
          <cell r="J290">
            <v>967.005</v>
          </cell>
          <cell r="K290">
            <v>0</v>
          </cell>
          <cell r="L290">
            <v>147.44</v>
          </cell>
          <cell r="M290">
            <v>110.58</v>
          </cell>
          <cell r="N290">
            <v>0.48</v>
          </cell>
          <cell r="O290">
            <v>0.95</v>
          </cell>
          <cell r="R290">
            <v>6184</v>
          </cell>
          <cell r="S290">
            <v>967.005</v>
          </cell>
          <cell r="T290">
            <v>0</v>
          </cell>
          <cell r="U290">
            <v>147</v>
          </cell>
          <cell r="V290">
            <v>111</v>
          </cell>
          <cell r="W290">
            <v>0.48</v>
          </cell>
          <cell r="X290">
            <v>1</v>
          </cell>
          <cell r="Y290">
            <v>60</v>
          </cell>
          <cell r="Z290" t="str">
            <v>荣耀之剑52</v>
          </cell>
          <cell r="AI290">
            <v>6380</v>
          </cell>
          <cell r="AJ290">
            <v>1006</v>
          </cell>
          <cell r="AK290">
            <v>0</v>
          </cell>
          <cell r="AL290">
            <v>153</v>
          </cell>
          <cell r="AM290">
            <v>115</v>
          </cell>
          <cell r="AN290">
            <v>2080</v>
          </cell>
        </row>
        <row r="291">
          <cell r="A291">
            <v>1484410</v>
          </cell>
          <cell r="B291" t="str">
            <v>荣耀之剑</v>
          </cell>
          <cell r="C291">
            <v>10</v>
          </cell>
          <cell r="D291" t="str">
            <v>战士</v>
          </cell>
          <cell r="E291" t="str">
            <v>BUFF类</v>
          </cell>
          <cell r="F291">
            <v>53</v>
          </cell>
          <cell r="G291">
            <v>3</v>
          </cell>
          <cell r="H291" t="str">
            <v>中</v>
          </cell>
          <cell r="I291">
            <v>6481.8024999999998</v>
          </cell>
          <cell r="J291">
            <v>1014.03</v>
          </cell>
          <cell r="K291">
            <v>0</v>
          </cell>
          <cell r="L291">
            <v>154.28</v>
          </cell>
          <cell r="M291">
            <v>115.71</v>
          </cell>
          <cell r="N291">
            <v>0.48</v>
          </cell>
          <cell r="O291">
            <v>0.95</v>
          </cell>
          <cell r="R291">
            <v>6482</v>
          </cell>
          <cell r="S291">
            <v>1014.03</v>
          </cell>
          <cell r="T291">
            <v>0</v>
          </cell>
          <cell r="U291">
            <v>154</v>
          </cell>
          <cell r="V291">
            <v>116</v>
          </cell>
          <cell r="W291">
            <v>0.48</v>
          </cell>
          <cell r="X291">
            <v>1</v>
          </cell>
          <cell r="Y291">
            <v>60</v>
          </cell>
          <cell r="Z291" t="str">
            <v>荣耀之剑53</v>
          </cell>
          <cell r="AI291">
            <v>6819</v>
          </cell>
          <cell r="AJ291">
            <v>1075</v>
          </cell>
          <cell r="AK291">
            <v>0</v>
          </cell>
          <cell r="AL291">
            <v>163</v>
          </cell>
          <cell r="AM291">
            <v>123</v>
          </cell>
          <cell r="AN291">
            <v>2080</v>
          </cell>
        </row>
        <row r="292">
          <cell r="A292">
            <v>1484411</v>
          </cell>
          <cell r="B292" t="str">
            <v>荣耀之剑</v>
          </cell>
          <cell r="C292">
            <v>11</v>
          </cell>
          <cell r="D292" t="str">
            <v>战士</v>
          </cell>
          <cell r="E292" t="str">
            <v>BUFF类</v>
          </cell>
          <cell r="F292">
            <v>54</v>
          </cell>
          <cell r="G292">
            <v>3</v>
          </cell>
          <cell r="H292" t="str">
            <v>中</v>
          </cell>
          <cell r="I292">
            <v>6779.77</v>
          </cell>
          <cell r="J292">
            <v>1061.0550000000001</v>
          </cell>
          <cell r="K292">
            <v>0</v>
          </cell>
          <cell r="L292">
            <v>161.88</v>
          </cell>
          <cell r="M292">
            <v>121.41</v>
          </cell>
          <cell r="N292">
            <v>0.48</v>
          </cell>
          <cell r="O292">
            <v>0.95</v>
          </cell>
          <cell r="R292">
            <v>6780</v>
          </cell>
          <cell r="S292">
            <v>1061.0550000000001</v>
          </cell>
          <cell r="T292">
            <v>0</v>
          </cell>
          <cell r="U292">
            <v>162</v>
          </cell>
          <cell r="V292">
            <v>121</v>
          </cell>
          <cell r="W292">
            <v>0.48</v>
          </cell>
          <cell r="X292">
            <v>1</v>
          </cell>
          <cell r="Y292">
            <v>60</v>
          </cell>
          <cell r="Z292" t="str">
            <v>荣耀之剑54</v>
          </cell>
          <cell r="AI292">
            <v>7264</v>
          </cell>
          <cell r="AJ292">
            <v>1145</v>
          </cell>
          <cell r="AK292">
            <v>0</v>
          </cell>
          <cell r="AL292">
            <v>174</v>
          </cell>
          <cell r="AM292">
            <v>131</v>
          </cell>
          <cell r="AN292">
            <v>2080</v>
          </cell>
        </row>
        <row r="293">
          <cell r="A293">
            <v>1484412</v>
          </cell>
          <cell r="B293" t="str">
            <v>荣耀之剑</v>
          </cell>
          <cell r="C293">
            <v>12</v>
          </cell>
          <cell r="D293" t="str">
            <v>战士</v>
          </cell>
          <cell r="E293" t="str">
            <v>BUFF类</v>
          </cell>
          <cell r="F293">
            <v>55</v>
          </cell>
          <cell r="G293">
            <v>3</v>
          </cell>
          <cell r="H293" t="str">
            <v>中</v>
          </cell>
          <cell r="I293">
            <v>7078.5450000000001</v>
          </cell>
          <cell r="J293">
            <v>1108.08</v>
          </cell>
          <cell r="K293">
            <v>0</v>
          </cell>
          <cell r="L293">
            <v>168.72</v>
          </cell>
          <cell r="M293">
            <v>126.54</v>
          </cell>
          <cell r="N293">
            <v>0.48</v>
          </cell>
          <cell r="O293">
            <v>0.95</v>
          </cell>
          <cell r="R293">
            <v>7079</v>
          </cell>
          <cell r="S293">
            <v>1108.08</v>
          </cell>
          <cell r="T293">
            <v>0</v>
          </cell>
          <cell r="U293">
            <v>169</v>
          </cell>
          <cell r="V293">
            <v>127</v>
          </cell>
          <cell r="W293">
            <v>0.48</v>
          </cell>
          <cell r="X293">
            <v>1</v>
          </cell>
          <cell r="Y293">
            <v>60</v>
          </cell>
          <cell r="Z293" t="str">
            <v>荣耀之剑55</v>
          </cell>
          <cell r="AI293">
            <v>7714</v>
          </cell>
          <cell r="AJ293">
            <v>1216</v>
          </cell>
          <cell r="AK293">
            <v>0</v>
          </cell>
          <cell r="AL293">
            <v>185</v>
          </cell>
          <cell r="AM293">
            <v>139</v>
          </cell>
          <cell r="AN293">
            <v>2080</v>
          </cell>
        </row>
        <row r="294">
          <cell r="A294">
            <v>1484413</v>
          </cell>
          <cell r="B294" t="str">
            <v>荣耀之剑</v>
          </cell>
          <cell r="C294">
            <v>13</v>
          </cell>
          <cell r="D294" t="str">
            <v>战士</v>
          </cell>
          <cell r="E294" t="str">
            <v>BUFF类</v>
          </cell>
          <cell r="F294">
            <v>57</v>
          </cell>
          <cell r="G294">
            <v>3</v>
          </cell>
          <cell r="H294" t="str">
            <v>中</v>
          </cell>
          <cell r="I294">
            <v>7885.2375000000002</v>
          </cell>
          <cell r="J294">
            <v>1238.04</v>
          </cell>
          <cell r="K294">
            <v>0</v>
          </cell>
          <cell r="L294">
            <v>188.48</v>
          </cell>
          <cell r="M294">
            <v>141.36000000000001</v>
          </cell>
          <cell r="N294">
            <v>0.48</v>
          </cell>
          <cell r="O294">
            <v>0.95</v>
          </cell>
          <cell r="R294">
            <v>7885</v>
          </cell>
          <cell r="S294">
            <v>1238.04</v>
          </cell>
          <cell r="T294">
            <v>0</v>
          </cell>
          <cell r="U294">
            <v>188</v>
          </cell>
          <cell r="V294">
            <v>141</v>
          </cell>
          <cell r="W294">
            <v>0.48</v>
          </cell>
          <cell r="X294">
            <v>1</v>
          </cell>
          <cell r="Y294">
            <v>60</v>
          </cell>
          <cell r="Z294" t="str">
            <v>荣耀之剑57</v>
          </cell>
          <cell r="AI294">
            <v>8169</v>
          </cell>
          <cell r="AJ294">
            <v>1288</v>
          </cell>
          <cell r="AK294">
            <v>0</v>
          </cell>
          <cell r="AL294">
            <v>196</v>
          </cell>
          <cell r="AM294">
            <v>147</v>
          </cell>
          <cell r="AN294">
            <v>2080</v>
          </cell>
        </row>
        <row r="295">
          <cell r="A295">
            <v>1484414</v>
          </cell>
          <cell r="B295" t="str">
            <v>荣耀之剑</v>
          </cell>
          <cell r="C295">
            <v>14</v>
          </cell>
          <cell r="D295" t="str">
            <v>战士</v>
          </cell>
          <cell r="E295" t="str">
            <v>BUFF类</v>
          </cell>
          <cell r="F295">
            <v>59</v>
          </cell>
          <cell r="G295">
            <v>3</v>
          </cell>
          <cell r="H295" t="str">
            <v>中</v>
          </cell>
          <cell r="I295">
            <v>8691.93</v>
          </cell>
          <cell r="J295">
            <v>1368.855</v>
          </cell>
          <cell r="K295">
            <v>0</v>
          </cell>
          <cell r="L295">
            <v>208.24</v>
          </cell>
          <cell r="M295">
            <v>156.18</v>
          </cell>
          <cell r="N295">
            <v>0.48</v>
          </cell>
          <cell r="O295">
            <v>0.95</v>
          </cell>
          <cell r="R295">
            <v>8692</v>
          </cell>
          <cell r="S295">
            <v>1368.855</v>
          </cell>
          <cell r="T295">
            <v>0</v>
          </cell>
          <cell r="U295">
            <v>208</v>
          </cell>
          <cell r="V295">
            <v>156</v>
          </cell>
          <cell r="W295">
            <v>0.48</v>
          </cell>
          <cell r="X295">
            <v>1</v>
          </cell>
          <cell r="Y295">
            <v>60</v>
          </cell>
          <cell r="Z295" t="str">
            <v>荣耀之剑59</v>
          </cell>
          <cell r="AI295">
            <v>8630</v>
          </cell>
          <cell r="AJ295">
            <v>1360</v>
          </cell>
          <cell r="AK295">
            <v>0</v>
          </cell>
          <cell r="AL295">
            <v>207</v>
          </cell>
          <cell r="AM295">
            <v>156</v>
          </cell>
          <cell r="AN295">
            <v>2080</v>
          </cell>
        </row>
        <row r="296">
          <cell r="A296">
            <v>1484415</v>
          </cell>
          <cell r="B296" t="str">
            <v>荣耀之剑</v>
          </cell>
          <cell r="C296">
            <v>15</v>
          </cell>
          <cell r="D296" t="str">
            <v>战士</v>
          </cell>
          <cell r="E296" t="str">
            <v>BUFF类</v>
          </cell>
          <cell r="F296">
            <v>60</v>
          </cell>
          <cell r="G296">
            <v>3</v>
          </cell>
          <cell r="H296" t="str">
            <v>中</v>
          </cell>
          <cell r="I296">
            <v>9095.68</v>
          </cell>
          <cell r="J296">
            <v>1433.835</v>
          </cell>
          <cell r="K296">
            <v>0</v>
          </cell>
          <cell r="L296">
            <v>218.12</v>
          </cell>
          <cell r="M296">
            <v>163.59</v>
          </cell>
          <cell r="N296">
            <v>0.48</v>
          </cell>
          <cell r="O296">
            <v>0.95</v>
          </cell>
          <cell r="R296">
            <v>9096</v>
          </cell>
          <cell r="S296">
            <v>1433.835</v>
          </cell>
          <cell r="T296">
            <v>0</v>
          </cell>
          <cell r="U296">
            <v>218</v>
          </cell>
          <cell r="V296">
            <v>164</v>
          </cell>
          <cell r="W296">
            <v>0.48</v>
          </cell>
          <cell r="X296">
            <v>1</v>
          </cell>
          <cell r="Y296">
            <v>60</v>
          </cell>
          <cell r="Z296" t="str">
            <v>荣耀之剑60</v>
          </cell>
          <cell r="AI296">
            <v>9096</v>
          </cell>
          <cell r="AJ296">
            <v>1434</v>
          </cell>
          <cell r="AK296">
            <v>0</v>
          </cell>
          <cell r="AL296">
            <v>218</v>
          </cell>
          <cell r="AM296">
            <v>164</v>
          </cell>
          <cell r="AN296">
            <v>2080</v>
          </cell>
        </row>
        <row r="297">
          <cell r="A297">
            <v>1484501</v>
          </cell>
          <cell r="B297" t="str">
            <v>圣骑士雕像</v>
          </cell>
          <cell r="C297">
            <v>1</v>
          </cell>
          <cell r="D297" t="str">
            <v>战士</v>
          </cell>
          <cell r="E297" t="str">
            <v>攻速中</v>
          </cell>
          <cell r="F297">
            <v>41</v>
          </cell>
          <cell r="G297">
            <v>3</v>
          </cell>
          <cell r="H297" t="str">
            <v>中</v>
          </cell>
          <cell r="I297">
            <v>3238.8825000000002</v>
          </cell>
          <cell r="J297">
            <v>484.78500000000003</v>
          </cell>
          <cell r="K297">
            <v>0</v>
          </cell>
          <cell r="L297">
            <v>73.72</v>
          </cell>
          <cell r="M297">
            <v>55.29</v>
          </cell>
          <cell r="N297">
            <v>0.48</v>
          </cell>
          <cell r="O297">
            <v>0.95</v>
          </cell>
          <cell r="R297">
            <v>3239</v>
          </cell>
          <cell r="S297">
            <v>484.78500000000003</v>
          </cell>
          <cell r="T297">
            <v>0</v>
          </cell>
          <cell r="U297">
            <v>74</v>
          </cell>
          <cell r="V297">
            <v>55</v>
          </cell>
          <cell r="W297">
            <v>0.48</v>
          </cell>
          <cell r="X297">
            <v>1</v>
          </cell>
          <cell r="Y297">
            <v>60</v>
          </cell>
          <cell r="Z297" t="str">
            <v>圣骑士雕像41</v>
          </cell>
          <cell r="AI297">
            <v>3063</v>
          </cell>
          <cell r="AJ297">
            <v>483</v>
          </cell>
          <cell r="AK297">
            <v>0</v>
          </cell>
          <cell r="AL297">
            <v>73</v>
          </cell>
          <cell r="AM297">
            <v>55</v>
          </cell>
          <cell r="AN297">
            <v>2080</v>
          </cell>
        </row>
        <row r="298">
          <cell r="A298">
            <v>1484502</v>
          </cell>
          <cell r="B298" t="str">
            <v>圣骑士雕像</v>
          </cell>
          <cell r="C298">
            <v>2</v>
          </cell>
          <cell r="D298" t="str">
            <v>战士</v>
          </cell>
          <cell r="E298" t="str">
            <v>攻速中</v>
          </cell>
          <cell r="F298">
            <v>42</v>
          </cell>
          <cell r="G298">
            <v>3</v>
          </cell>
          <cell r="H298" t="str">
            <v>中</v>
          </cell>
          <cell r="I298">
            <v>3427.8375000000001</v>
          </cell>
          <cell r="J298">
            <v>515.56500000000005</v>
          </cell>
          <cell r="K298">
            <v>0</v>
          </cell>
          <cell r="L298">
            <v>78.28</v>
          </cell>
          <cell r="M298">
            <v>58.71</v>
          </cell>
          <cell r="N298">
            <v>0.48</v>
          </cell>
          <cell r="O298">
            <v>0.95</v>
          </cell>
          <cell r="R298">
            <v>3428</v>
          </cell>
          <cell r="S298">
            <v>515.56500000000005</v>
          </cell>
          <cell r="T298">
            <v>0</v>
          </cell>
          <cell r="U298">
            <v>78</v>
          </cell>
          <cell r="V298">
            <v>59</v>
          </cell>
          <cell r="W298">
            <v>0.48</v>
          </cell>
          <cell r="X298">
            <v>1</v>
          </cell>
          <cell r="Y298">
            <v>60</v>
          </cell>
          <cell r="Z298" t="str">
            <v>圣骑士雕像42</v>
          </cell>
          <cell r="AI298">
            <v>3458</v>
          </cell>
          <cell r="AJ298">
            <v>545</v>
          </cell>
          <cell r="AK298">
            <v>0</v>
          </cell>
          <cell r="AL298">
            <v>83</v>
          </cell>
          <cell r="AM298">
            <v>62</v>
          </cell>
          <cell r="AN298">
            <v>2080</v>
          </cell>
        </row>
        <row r="299">
          <cell r="A299">
            <v>1484503</v>
          </cell>
          <cell r="B299" t="str">
            <v>圣骑士雕像</v>
          </cell>
          <cell r="C299">
            <v>3</v>
          </cell>
          <cell r="D299" t="str">
            <v>战士</v>
          </cell>
          <cell r="E299" t="str">
            <v>攻速中</v>
          </cell>
          <cell r="F299">
            <v>43</v>
          </cell>
          <cell r="G299">
            <v>3</v>
          </cell>
          <cell r="H299" t="str">
            <v>中</v>
          </cell>
          <cell r="I299">
            <v>3616.7925</v>
          </cell>
          <cell r="J299">
            <v>545.49</v>
          </cell>
          <cell r="K299">
            <v>0</v>
          </cell>
          <cell r="L299">
            <v>82.84</v>
          </cell>
          <cell r="M299">
            <v>62.13</v>
          </cell>
          <cell r="N299">
            <v>0.48</v>
          </cell>
          <cell r="O299">
            <v>0.95</v>
          </cell>
          <cell r="R299">
            <v>3617</v>
          </cell>
          <cell r="S299">
            <v>545.49</v>
          </cell>
          <cell r="T299">
            <v>0</v>
          </cell>
          <cell r="U299">
            <v>83</v>
          </cell>
          <cell r="V299">
            <v>62</v>
          </cell>
          <cell r="W299">
            <v>0.48</v>
          </cell>
          <cell r="X299">
            <v>1</v>
          </cell>
          <cell r="Y299">
            <v>60</v>
          </cell>
          <cell r="Z299" t="str">
            <v>圣骑士雕像43</v>
          </cell>
          <cell r="AI299">
            <v>3860</v>
          </cell>
          <cell r="AJ299">
            <v>608</v>
          </cell>
          <cell r="AK299">
            <v>0</v>
          </cell>
          <cell r="AL299">
            <v>93</v>
          </cell>
          <cell r="AM299">
            <v>70</v>
          </cell>
          <cell r="AN299">
            <v>2080</v>
          </cell>
        </row>
        <row r="300">
          <cell r="A300">
            <v>1484504</v>
          </cell>
          <cell r="B300" t="str">
            <v>圣骑士雕像</v>
          </cell>
          <cell r="C300">
            <v>4</v>
          </cell>
          <cell r="D300" t="str">
            <v>战士</v>
          </cell>
          <cell r="E300" t="str">
            <v>攻速中</v>
          </cell>
          <cell r="F300">
            <v>44</v>
          </cell>
          <cell r="G300">
            <v>3</v>
          </cell>
          <cell r="H300" t="str">
            <v>中</v>
          </cell>
          <cell r="I300">
            <v>3804.94</v>
          </cell>
          <cell r="J300">
            <v>576.27</v>
          </cell>
          <cell r="K300">
            <v>0</v>
          </cell>
          <cell r="L300">
            <v>87.4</v>
          </cell>
          <cell r="M300">
            <v>65.55</v>
          </cell>
          <cell r="N300">
            <v>0.48</v>
          </cell>
          <cell r="O300">
            <v>0.95</v>
          </cell>
          <cell r="R300">
            <v>3805</v>
          </cell>
          <cell r="S300">
            <v>576.27</v>
          </cell>
          <cell r="T300">
            <v>0</v>
          </cell>
          <cell r="U300">
            <v>87</v>
          </cell>
          <cell r="V300">
            <v>66</v>
          </cell>
          <cell r="W300">
            <v>0.48</v>
          </cell>
          <cell r="X300">
            <v>1</v>
          </cell>
          <cell r="Y300">
            <v>60</v>
          </cell>
          <cell r="Z300" t="str">
            <v>圣骑士雕像44</v>
          </cell>
          <cell r="AI300">
            <v>4266</v>
          </cell>
          <cell r="AJ300">
            <v>672</v>
          </cell>
          <cell r="AK300">
            <v>0</v>
          </cell>
          <cell r="AL300">
            <v>102</v>
          </cell>
          <cell r="AM300">
            <v>77</v>
          </cell>
          <cell r="AN300">
            <v>2080</v>
          </cell>
        </row>
        <row r="301">
          <cell r="A301">
            <v>1484505</v>
          </cell>
          <cell r="B301" t="str">
            <v>圣骑士雕像</v>
          </cell>
          <cell r="C301">
            <v>5</v>
          </cell>
          <cell r="D301" t="str">
            <v>战士</v>
          </cell>
          <cell r="E301" t="str">
            <v>攻速中</v>
          </cell>
          <cell r="F301">
            <v>45</v>
          </cell>
          <cell r="G301">
            <v>3</v>
          </cell>
          <cell r="H301" t="str">
            <v>中</v>
          </cell>
          <cell r="I301">
            <v>3993.895</v>
          </cell>
          <cell r="J301">
            <v>606.19500000000005</v>
          </cell>
          <cell r="K301">
            <v>0</v>
          </cell>
          <cell r="L301">
            <v>91.96</v>
          </cell>
          <cell r="M301">
            <v>68.97</v>
          </cell>
          <cell r="N301">
            <v>0.48</v>
          </cell>
          <cell r="O301">
            <v>0.95</v>
          </cell>
          <cell r="R301">
            <v>3994</v>
          </cell>
          <cell r="S301">
            <v>606.19500000000005</v>
          </cell>
          <cell r="T301">
            <v>0</v>
          </cell>
          <cell r="U301">
            <v>92</v>
          </cell>
          <cell r="V301">
            <v>69</v>
          </cell>
          <cell r="W301">
            <v>0.48</v>
          </cell>
          <cell r="X301">
            <v>1</v>
          </cell>
          <cell r="Y301">
            <v>60</v>
          </cell>
          <cell r="Z301" t="str">
            <v>圣骑士雕像45</v>
          </cell>
          <cell r="AI301">
            <v>4678</v>
          </cell>
          <cell r="AJ301">
            <v>737</v>
          </cell>
          <cell r="AK301">
            <v>0</v>
          </cell>
          <cell r="AL301">
            <v>112</v>
          </cell>
          <cell r="AM301">
            <v>84</v>
          </cell>
          <cell r="AN301">
            <v>2080</v>
          </cell>
        </row>
        <row r="302">
          <cell r="A302">
            <v>1484506</v>
          </cell>
          <cell r="B302" t="str">
            <v>圣骑士雕像</v>
          </cell>
          <cell r="C302">
            <v>6</v>
          </cell>
          <cell r="D302" t="str">
            <v>战士</v>
          </cell>
          <cell r="E302" t="str">
            <v>攻速中</v>
          </cell>
          <cell r="F302">
            <v>47</v>
          </cell>
          <cell r="G302">
            <v>3</v>
          </cell>
          <cell r="H302" t="str">
            <v>中</v>
          </cell>
          <cell r="I302">
            <v>4631.82</v>
          </cell>
          <cell r="J302">
            <v>713.07</v>
          </cell>
          <cell r="K302">
            <v>0</v>
          </cell>
          <cell r="L302">
            <v>108.68</v>
          </cell>
          <cell r="M302">
            <v>81.510000000000005</v>
          </cell>
          <cell r="N302">
            <v>0.48</v>
          </cell>
          <cell r="O302">
            <v>0.95</v>
          </cell>
          <cell r="R302">
            <v>4632</v>
          </cell>
          <cell r="S302">
            <v>713.07</v>
          </cell>
          <cell r="T302">
            <v>0</v>
          </cell>
          <cell r="U302">
            <v>109</v>
          </cell>
          <cell r="V302">
            <v>82</v>
          </cell>
          <cell r="W302">
            <v>0.48</v>
          </cell>
          <cell r="X302">
            <v>1</v>
          </cell>
          <cell r="Y302">
            <v>60</v>
          </cell>
          <cell r="Z302" t="str">
            <v>圣骑士雕像47</v>
          </cell>
          <cell r="AI302">
            <v>5095</v>
          </cell>
          <cell r="AJ302">
            <v>803</v>
          </cell>
          <cell r="AK302">
            <v>0</v>
          </cell>
          <cell r="AL302">
            <v>122</v>
          </cell>
          <cell r="AM302">
            <v>92</v>
          </cell>
          <cell r="AN302">
            <v>2080</v>
          </cell>
        </row>
        <row r="303">
          <cell r="A303">
            <v>1484507</v>
          </cell>
          <cell r="B303" t="str">
            <v>圣骑士雕像</v>
          </cell>
          <cell r="C303">
            <v>7</v>
          </cell>
          <cell r="D303" t="str">
            <v>战士</v>
          </cell>
          <cell r="E303" t="str">
            <v>攻速中</v>
          </cell>
          <cell r="F303">
            <v>49</v>
          </cell>
          <cell r="G303">
            <v>3</v>
          </cell>
          <cell r="H303" t="str">
            <v>中</v>
          </cell>
          <cell r="I303">
            <v>5268.9375</v>
          </cell>
          <cell r="J303">
            <v>819.94500000000005</v>
          </cell>
          <cell r="K303">
            <v>0</v>
          </cell>
          <cell r="L303">
            <v>124.64</v>
          </cell>
          <cell r="M303">
            <v>93.48</v>
          </cell>
          <cell r="N303">
            <v>0.48</v>
          </cell>
          <cell r="O303">
            <v>0.95</v>
          </cell>
          <cell r="R303">
            <v>5269</v>
          </cell>
          <cell r="S303">
            <v>819.94500000000005</v>
          </cell>
          <cell r="T303">
            <v>0</v>
          </cell>
          <cell r="U303">
            <v>125</v>
          </cell>
          <cell r="V303">
            <v>93</v>
          </cell>
          <cell r="W303">
            <v>0.48</v>
          </cell>
          <cell r="X303">
            <v>1</v>
          </cell>
          <cell r="Y303">
            <v>60</v>
          </cell>
          <cell r="Z303" t="str">
            <v>圣骑士雕像49</v>
          </cell>
          <cell r="AI303">
            <v>5518</v>
          </cell>
          <cell r="AJ303">
            <v>870</v>
          </cell>
          <cell r="AK303">
            <v>0</v>
          </cell>
          <cell r="AL303">
            <v>132</v>
          </cell>
          <cell r="AM303">
            <v>99</v>
          </cell>
          <cell r="AN303">
            <v>2080</v>
          </cell>
        </row>
        <row r="304">
          <cell r="A304">
            <v>1484508</v>
          </cell>
          <cell r="B304" t="str">
            <v>圣骑士雕像</v>
          </cell>
          <cell r="C304">
            <v>8</v>
          </cell>
          <cell r="D304" t="str">
            <v>战士</v>
          </cell>
          <cell r="E304" t="str">
            <v>攻速中</v>
          </cell>
          <cell r="F304">
            <v>51</v>
          </cell>
          <cell r="G304">
            <v>3</v>
          </cell>
          <cell r="H304" t="str">
            <v>中</v>
          </cell>
          <cell r="I304">
            <v>5885.8675000000003</v>
          </cell>
          <cell r="J304">
            <v>919.98</v>
          </cell>
          <cell r="K304">
            <v>0</v>
          </cell>
          <cell r="L304">
            <v>139.84</v>
          </cell>
          <cell r="M304">
            <v>104.88</v>
          </cell>
          <cell r="N304">
            <v>0.48</v>
          </cell>
          <cell r="O304">
            <v>0.95</v>
          </cell>
          <cell r="R304">
            <v>5886</v>
          </cell>
          <cell r="S304">
            <v>919.98</v>
          </cell>
          <cell r="T304">
            <v>0</v>
          </cell>
          <cell r="U304">
            <v>140</v>
          </cell>
          <cell r="V304">
            <v>105</v>
          </cell>
          <cell r="W304">
            <v>0.48</v>
          </cell>
          <cell r="X304">
            <v>1</v>
          </cell>
          <cell r="Y304">
            <v>60</v>
          </cell>
          <cell r="Z304" t="str">
            <v>圣骑士雕像51</v>
          </cell>
          <cell r="AI304">
            <v>5947</v>
          </cell>
          <cell r="AJ304">
            <v>937</v>
          </cell>
          <cell r="AK304">
            <v>0</v>
          </cell>
          <cell r="AL304">
            <v>143</v>
          </cell>
          <cell r="AM304">
            <v>107</v>
          </cell>
          <cell r="AN304">
            <v>2080</v>
          </cell>
        </row>
        <row r="305">
          <cell r="A305">
            <v>1484509</v>
          </cell>
          <cell r="B305" t="str">
            <v>圣骑士雕像</v>
          </cell>
          <cell r="C305">
            <v>9</v>
          </cell>
          <cell r="D305" t="str">
            <v>战士</v>
          </cell>
          <cell r="E305" t="str">
            <v>攻速中</v>
          </cell>
          <cell r="F305">
            <v>52</v>
          </cell>
          <cell r="G305">
            <v>3</v>
          </cell>
          <cell r="H305" t="str">
            <v>中</v>
          </cell>
          <cell r="I305">
            <v>6183.835</v>
          </cell>
          <cell r="J305">
            <v>967.005</v>
          </cell>
          <cell r="K305">
            <v>0</v>
          </cell>
          <cell r="L305">
            <v>147.44</v>
          </cell>
          <cell r="M305">
            <v>110.58</v>
          </cell>
          <cell r="N305">
            <v>0.48</v>
          </cell>
          <cell r="O305">
            <v>0.95</v>
          </cell>
          <cell r="R305">
            <v>6184</v>
          </cell>
          <cell r="S305">
            <v>967.005</v>
          </cell>
          <cell r="T305">
            <v>0</v>
          </cell>
          <cell r="U305">
            <v>147</v>
          </cell>
          <cell r="V305">
            <v>111</v>
          </cell>
          <cell r="W305">
            <v>0.48</v>
          </cell>
          <cell r="X305">
            <v>1</v>
          </cell>
          <cell r="Y305">
            <v>60</v>
          </cell>
          <cell r="Z305" t="str">
            <v>圣骑士雕像52</v>
          </cell>
          <cell r="AI305">
            <v>6380</v>
          </cell>
          <cell r="AJ305">
            <v>1006</v>
          </cell>
          <cell r="AK305">
            <v>0</v>
          </cell>
          <cell r="AL305">
            <v>153</v>
          </cell>
          <cell r="AM305">
            <v>115</v>
          </cell>
          <cell r="AN305">
            <v>2080</v>
          </cell>
        </row>
        <row r="306">
          <cell r="A306">
            <v>1484510</v>
          </cell>
          <cell r="B306" t="str">
            <v>圣骑士雕像</v>
          </cell>
          <cell r="C306">
            <v>10</v>
          </cell>
          <cell r="D306" t="str">
            <v>战士</v>
          </cell>
          <cell r="E306" t="str">
            <v>攻速中</v>
          </cell>
          <cell r="F306">
            <v>53</v>
          </cell>
          <cell r="G306">
            <v>3</v>
          </cell>
          <cell r="H306" t="str">
            <v>中</v>
          </cell>
          <cell r="I306">
            <v>6481.8024999999998</v>
          </cell>
          <cell r="J306">
            <v>1014.03</v>
          </cell>
          <cell r="K306">
            <v>0</v>
          </cell>
          <cell r="L306">
            <v>154.28</v>
          </cell>
          <cell r="M306">
            <v>115.71</v>
          </cell>
          <cell r="N306">
            <v>0.48</v>
          </cell>
          <cell r="O306">
            <v>0.95</v>
          </cell>
          <cell r="R306">
            <v>6482</v>
          </cell>
          <cell r="S306">
            <v>1014.03</v>
          </cell>
          <cell r="T306">
            <v>0</v>
          </cell>
          <cell r="U306">
            <v>154</v>
          </cell>
          <cell r="V306">
            <v>116</v>
          </cell>
          <cell r="W306">
            <v>0.48</v>
          </cell>
          <cell r="X306">
            <v>1</v>
          </cell>
          <cell r="Y306">
            <v>60</v>
          </cell>
          <cell r="Z306" t="str">
            <v>圣骑士雕像53</v>
          </cell>
          <cell r="AI306">
            <v>6819</v>
          </cell>
          <cell r="AJ306">
            <v>1075</v>
          </cell>
          <cell r="AK306">
            <v>0</v>
          </cell>
          <cell r="AL306">
            <v>163</v>
          </cell>
          <cell r="AM306">
            <v>123</v>
          </cell>
          <cell r="AN306">
            <v>2080</v>
          </cell>
        </row>
        <row r="307">
          <cell r="A307">
            <v>1484511</v>
          </cell>
          <cell r="B307" t="str">
            <v>圣骑士雕像</v>
          </cell>
          <cell r="C307">
            <v>11</v>
          </cell>
          <cell r="D307" t="str">
            <v>战士</v>
          </cell>
          <cell r="E307" t="str">
            <v>攻速中</v>
          </cell>
          <cell r="F307">
            <v>54</v>
          </cell>
          <cell r="G307">
            <v>3</v>
          </cell>
          <cell r="H307" t="str">
            <v>中</v>
          </cell>
          <cell r="I307">
            <v>6779.77</v>
          </cell>
          <cell r="J307">
            <v>1061.0550000000001</v>
          </cell>
          <cell r="K307">
            <v>0</v>
          </cell>
          <cell r="L307">
            <v>161.88</v>
          </cell>
          <cell r="M307">
            <v>121.41</v>
          </cell>
          <cell r="N307">
            <v>0.48</v>
          </cell>
          <cell r="O307">
            <v>0.95</v>
          </cell>
          <cell r="R307">
            <v>6780</v>
          </cell>
          <cell r="S307">
            <v>1061.0550000000001</v>
          </cell>
          <cell r="T307">
            <v>0</v>
          </cell>
          <cell r="U307">
            <v>162</v>
          </cell>
          <cell r="V307">
            <v>121</v>
          </cell>
          <cell r="W307">
            <v>0.48</v>
          </cell>
          <cell r="X307">
            <v>1</v>
          </cell>
          <cell r="Y307">
            <v>60</v>
          </cell>
          <cell r="Z307" t="str">
            <v>圣骑士雕像54</v>
          </cell>
          <cell r="AI307">
            <v>7264</v>
          </cell>
          <cell r="AJ307">
            <v>1145</v>
          </cell>
          <cell r="AK307">
            <v>0</v>
          </cell>
          <cell r="AL307">
            <v>174</v>
          </cell>
          <cell r="AM307">
            <v>131</v>
          </cell>
          <cell r="AN307">
            <v>2080</v>
          </cell>
        </row>
        <row r="308">
          <cell r="A308">
            <v>1484512</v>
          </cell>
          <cell r="B308" t="str">
            <v>圣骑士雕像</v>
          </cell>
          <cell r="C308">
            <v>12</v>
          </cell>
          <cell r="D308" t="str">
            <v>战士</v>
          </cell>
          <cell r="E308" t="str">
            <v>攻速中</v>
          </cell>
          <cell r="F308">
            <v>55</v>
          </cell>
          <cell r="G308">
            <v>3</v>
          </cell>
          <cell r="H308" t="str">
            <v>中</v>
          </cell>
          <cell r="I308">
            <v>7078.5450000000001</v>
          </cell>
          <cell r="J308">
            <v>1108.08</v>
          </cell>
          <cell r="K308">
            <v>0</v>
          </cell>
          <cell r="L308">
            <v>168.72</v>
          </cell>
          <cell r="M308">
            <v>126.54</v>
          </cell>
          <cell r="N308">
            <v>0.48</v>
          </cell>
          <cell r="O308">
            <v>0.95</v>
          </cell>
          <cell r="R308">
            <v>7079</v>
          </cell>
          <cell r="S308">
            <v>1108.08</v>
          </cell>
          <cell r="T308">
            <v>0</v>
          </cell>
          <cell r="U308">
            <v>169</v>
          </cell>
          <cell r="V308">
            <v>127</v>
          </cell>
          <cell r="W308">
            <v>0.48</v>
          </cell>
          <cell r="X308">
            <v>1</v>
          </cell>
          <cell r="Y308">
            <v>60</v>
          </cell>
          <cell r="Z308" t="str">
            <v>圣骑士雕像55</v>
          </cell>
          <cell r="AI308">
            <v>7714</v>
          </cell>
          <cell r="AJ308">
            <v>1216</v>
          </cell>
          <cell r="AK308">
            <v>0</v>
          </cell>
          <cell r="AL308">
            <v>185</v>
          </cell>
          <cell r="AM308">
            <v>139</v>
          </cell>
          <cell r="AN308">
            <v>2080</v>
          </cell>
        </row>
        <row r="309">
          <cell r="A309">
            <v>1484513</v>
          </cell>
          <cell r="B309" t="str">
            <v>圣骑士雕像</v>
          </cell>
          <cell r="C309">
            <v>13</v>
          </cell>
          <cell r="D309" t="str">
            <v>战士</v>
          </cell>
          <cell r="E309" t="str">
            <v>攻速中</v>
          </cell>
          <cell r="F309">
            <v>57</v>
          </cell>
          <cell r="G309">
            <v>3</v>
          </cell>
          <cell r="H309" t="str">
            <v>中</v>
          </cell>
          <cell r="I309">
            <v>7885.2375000000002</v>
          </cell>
          <cell r="J309">
            <v>1238.04</v>
          </cell>
          <cell r="K309">
            <v>0</v>
          </cell>
          <cell r="L309">
            <v>188.48</v>
          </cell>
          <cell r="M309">
            <v>141.36000000000001</v>
          </cell>
          <cell r="N309">
            <v>0.48</v>
          </cell>
          <cell r="O309">
            <v>0.95</v>
          </cell>
          <cell r="R309">
            <v>7885</v>
          </cell>
          <cell r="S309">
            <v>1238.04</v>
          </cell>
          <cell r="T309">
            <v>0</v>
          </cell>
          <cell r="U309">
            <v>188</v>
          </cell>
          <cell r="V309">
            <v>141</v>
          </cell>
          <cell r="W309">
            <v>0.48</v>
          </cell>
          <cell r="X309">
            <v>1</v>
          </cell>
          <cell r="Y309">
            <v>60</v>
          </cell>
          <cell r="Z309" t="str">
            <v>圣骑士雕像57</v>
          </cell>
          <cell r="AI309">
            <v>8169</v>
          </cell>
          <cell r="AJ309">
            <v>1288</v>
          </cell>
          <cell r="AK309">
            <v>0</v>
          </cell>
          <cell r="AL309">
            <v>196</v>
          </cell>
          <cell r="AM309">
            <v>147</v>
          </cell>
          <cell r="AN309">
            <v>2080</v>
          </cell>
        </row>
        <row r="310">
          <cell r="A310">
            <v>1484514</v>
          </cell>
          <cell r="B310" t="str">
            <v>圣骑士雕像</v>
          </cell>
          <cell r="C310">
            <v>14</v>
          </cell>
          <cell r="D310" t="str">
            <v>战士</v>
          </cell>
          <cell r="E310" t="str">
            <v>攻速中</v>
          </cell>
          <cell r="F310">
            <v>59</v>
          </cell>
          <cell r="G310">
            <v>3</v>
          </cell>
          <cell r="H310" t="str">
            <v>中</v>
          </cell>
          <cell r="I310">
            <v>8691.93</v>
          </cell>
          <cell r="J310">
            <v>1368.855</v>
          </cell>
          <cell r="K310">
            <v>0</v>
          </cell>
          <cell r="L310">
            <v>208.24</v>
          </cell>
          <cell r="M310">
            <v>156.18</v>
          </cell>
          <cell r="N310">
            <v>0.48</v>
          </cell>
          <cell r="O310">
            <v>0.95</v>
          </cell>
          <cell r="R310">
            <v>8692</v>
          </cell>
          <cell r="S310">
            <v>1368.855</v>
          </cell>
          <cell r="T310">
            <v>0</v>
          </cell>
          <cell r="U310">
            <v>208</v>
          </cell>
          <cell r="V310">
            <v>156</v>
          </cell>
          <cell r="W310">
            <v>0.48</v>
          </cell>
          <cell r="X310">
            <v>1</v>
          </cell>
          <cell r="Y310">
            <v>60</v>
          </cell>
          <cell r="Z310" t="str">
            <v>圣骑士雕像59</v>
          </cell>
          <cell r="AI310">
            <v>8630</v>
          </cell>
          <cell r="AJ310">
            <v>1360</v>
          </cell>
          <cell r="AK310">
            <v>0</v>
          </cell>
          <cell r="AL310">
            <v>207</v>
          </cell>
          <cell r="AM310">
            <v>156</v>
          </cell>
          <cell r="AN310">
            <v>2080</v>
          </cell>
        </row>
        <row r="311">
          <cell r="A311">
            <v>1484515</v>
          </cell>
          <cell r="B311" t="str">
            <v>圣骑士雕像</v>
          </cell>
          <cell r="C311">
            <v>15</v>
          </cell>
          <cell r="D311" t="str">
            <v>战士</v>
          </cell>
          <cell r="E311" t="str">
            <v>攻速中</v>
          </cell>
          <cell r="F311">
            <v>60</v>
          </cell>
          <cell r="G311">
            <v>3</v>
          </cell>
          <cell r="H311" t="str">
            <v>中</v>
          </cell>
          <cell r="I311">
            <v>9095.68</v>
          </cell>
          <cell r="J311">
            <v>1433.835</v>
          </cell>
          <cell r="K311">
            <v>0</v>
          </cell>
          <cell r="L311">
            <v>218.12</v>
          </cell>
          <cell r="M311">
            <v>163.59</v>
          </cell>
          <cell r="N311">
            <v>0.48</v>
          </cell>
          <cell r="O311">
            <v>0.95</v>
          </cell>
          <cell r="R311">
            <v>9096</v>
          </cell>
          <cell r="S311">
            <v>1433.835</v>
          </cell>
          <cell r="T311">
            <v>0</v>
          </cell>
          <cell r="U311">
            <v>218</v>
          </cell>
          <cell r="V311">
            <v>164</v>
          </cell>
          <cell r="W311">
            <v>0.48</v>
          </cell>
          <cell r="X311">
            <v>1</v>
          </cell>
          <cell r="Y311">
            <v>60</v>
          </cell>
          <cell r="Z311" t="str">
            <v>圣骑士雕像60</v>
          </cell>
          <cell r="AI311">
            <v>9096</v>
          </cell>
          <cell r="AJ311">
            <v>1434</v>
          </cell>
          <cell r="AK311">
            <v>0</v>
          </cell>
          <cell r="AL311">
            <v>218</v>
          </cell>
          <cell r="AM311">
            <v>164</v>
          </cell>
          <cell r="AN311">
            <v>2080</v>
          </cell>
        </row>
        <row r="312">
          <cell r="A312">
            <v>1484601</v>
          </cell>
          <cell r="B312" t="str">
            <v>灾厄晶球</v>
          </cell>
          <cell r="C312">
            <v>1</v>
          </cell>
          <cell r="D312" t="str">
            <v>法师</v>
          </cell>
          <cell r="E312" t="str">
            <v>攻击高，攻速中</v>
          </cell>
          <cell r="F312">
            <v>41</v>
          </cell>
          <cell r="G312">
            <v>3</v>
          </cell>
          <cell r="H312" t="str">
            <v>中</v>
          </cell>
          <cell r="I312">
            <v>2667.3150000000001</v>
          </cell>
          <cell r="J312">
            <v>0</v>
          </cell>
          <cell r="K312">
            <v>538.65</v>
          </cell>
          <cell r="L312">
            <v>27.645</v>
          </cell>
          <cell r="M312">
            <v>73.72</v>
          </cell>
          <cell r="N312">
            <v>0.64</v>
          </cell>
          <cell r="O312">
            <v>0.95</v>
          </cell>
          <cell r="R312">
            <v>2667</v>
          </cell>
          <cell r="S312">
            <v>0</v>
          </cell>
          <cell r="T312">
            <v>538.65</v>
          </cell>
          <cell r="U312">
            <v>28</v>
          </cell>
          <cell r="V312">
            <v>74</v>
          </cell>
          <cell r="W312">
            <v>0.64</v>
          </cell>
          <cell r="X312">
            <v>1</v>
          </cell>
          <cell r="Y312">
            <v>60</v>
          </cell>
          <cell r="Z312" t="str">
            <v>灾厄晶球41</v>
          </cell>
          <cell r="AI312">
            <v>2522</v>
          </cell>
          <cell r="AJ312">
            <v>0</v>
          </cell>
          <cell r="AK312">
            <v>536</v>
          </cell>
          <cell r="AL312">
            <v>28</v>
          </cell>
          <cell r="AM312">
            <v>73</v>
          </cell>
          <cell r="AN312">
            <v>1560</v>
          </cell>
        </row>
        <row r="313">
          <cell r="A313">
            <v>1484602</v>
          </cell>
          <cell r="B313" t="str">
            <v>灾厄晶球</v>
          </cell>
          <cell r="C313">
            <v>2</v>
          </cell>
          <cell r="D313" t="str">
            <v>法师</v>
          </cell>
          <cell r="E313" t="str">
            <v>攻击高，攻速中</v>
          </cell>
          <cell r="F313">
            <v>42</v>
          </cell>
          <cell r="G313">
            <v>3</v>
          </cell>
          <cell r="H313" t="str">
            <v>中</v>
          </cell>
          <cell r="I313">
            <v>2822.9250000000002</v>
          </cell>
          <cell r="J313">
            <v>0</v>
          </cell>
          <cell r="K313">
            <v>572.85</v>
          </cell>
          <cell r="L313">
            <v>29.355</v>
          </cell>
          <cell r="M313">
            <v>78.28</v>
          </cell>
          <cell r="N313">
            <v>0.64</v>
          </cell>
          <cell r="O313">
            <v>0.95</v>
          </cell>
          <cell r="R313">
            <v>2823</v>
          </cell>
          <cell r="S313">
            <v>0</v>
          </cell>
          <cell r="T313">
            <v>572.85</v>
          </cell>
          <cell r="U313">
            <v>29</v>
          </cell>
          <cell r="V313">
            <v>78</v>
          </cell>
          <cell r="W313">
            <v>0.64</v>
          </cell>
          <cell r="X313">
            <v>1</v>
          </cell>
          <cell r="Y313">
            <v>60</v>
          </cell>
          <cell r="Z313" t="str">
            <v>灾厄晶球42</v>
          </cell>
          <cell r="AI313">
            <v>2848</v>
          </cell>
          <cell r="AJ313">
            <v>0</v>
          </cell>
          <cell r="AK313">
            <v>606</v>
          </cell>
          <cell r="AL313">
            <v>31</v>
          </cell>
          <cell r="AM313">
            <v>83</v>
          </cell>
          <cell r="AN313">
            <v>1560</v>
          </cell>
        </row>
        <row r="314">
          <cell r="A314">
            <v>1484603</v>
          </cell>
          <cell r="B314" t="str">
            <v>灾厄晶球</v>
          </cell>
          <cell r="C314">
            <v>3</v>
          </cell>
          <cell r="D314" t="str">
            <v>法师</v>
          </cell>
          <cell r="E314" t="str">
            <v>攻击高，攻速中</v>
          </cell>
          <cell r="F314">
            <v>43</v>
          </cell>
          <cell r="G314">
            <v>3</v>
          </cell>
          <cell r="H314" t="str">
            <v>中</v>
          </cell>
          <cell r="I314">
            <v>2978.5349999999999</v>
          </cell>
          <cell r="J314">
            <v>0</v>
          </cell>
          <cell r="K314">
            <v>606.1</v>
          </cell>
          <cell r="L314">
            <v>31.065000000000001</v>
          </cell>
          <cell r="M314">
            <v>82.84</v>
          </cell>
          <cell r="N314">
            <v>0.64</v>
          </cell>
          <cell r="O314">
            <v>0.95</v>
          </cell>
          <cell r="R314">
            <v>2979</v>
          </cell>
          <cell r="S314">
            <v>0</v>
          </cell>
          <cell r="T314">
            <v>606.1</v>
          </cell>
          <cell r="U314">
            <v>31</v>
          </cell>
          <cell r="V314">
            <v>83</v>
          </cell>
          <cell r="W314">
            <v>0.64</v>
          </cell>
          <cell r="X314">
            <v>1</v>
          </cell>
          <cell r="Y314">
            <v>60</v>
          </cell>
          <cell r="Z314" t="str">
            <v>灾厄晶球43</v>
          </cell>
          <cell r="AI314">
            <v>3179</v>
          </cell>
          <cell r="AJ314">
            <v>0</v>
          </cell>
          <cell r="AK314">
            <v>676</v>
          </cell>
          <cell r="AL314">
            <v>35</v>
          </cell>
          <cell r="AM314">
            <v>93</v>
          </cell>
          <cell r="AN314">
            <v>1560</v>
          </cell>
        </row>
        <row r="315">
          <cell r="A315">
            <v>1484604</v>
          </cell>
          <cell r="B315" t="str">
            <v>灾厄晶球</v>
          </cell>
          <cell r="C315">
            <v>4</v>
          </cell>
          <cell r="D315" t="str">
            <v>法师</v>
          </cell>
          <cell r="E315" t="str">
            <v>攻击高，攻速中</v>
          </cell>
          <cell r="F315">
            <v>44</v>
          </cell>
          <cell r="G315">
            <v>3</v>
          </cell>
          <cell r="H315" t="str">
            <v>中</v>
          </cell>
          <cell r="I315">
            <v>3133.48</v>
          </cell>
          <cell r="J315">
            <v>0</v>
          </cell>
          <cell r="K315">
            <v>640.29999999999995</v>
          </cell>
          <cell r="L315">
            <v>32.774999999999999</v>
          </cell>
          <cell r="M315">
            <v>87.4</v>
          </cell>
          <cell r="N315">
            <v>0.64</v>
          </cell>
          <cell r="O315">
            <v>0.95</v>
          </cell>
          <cell r="R315">
            <v>3133</v>
          </cell>
          <cell r="S315">
            <v>0</v>
          </cell>
          <cell r="T315">
            <v>640.29999999999995</v>
          </cell>
          <cell r="U315">
            <v>33</v>
          </cell>
          <cell r="V315">
            <v>87</v>
          </cell>
          <cell r="W315">
            <v>0.64</v>
          </cell>
          <cell r="X315">
            <v>1</v>
          </cell>
          <cell r="Y315">
            <v>60</v>
          </cell>
          <cell r="Z315" t="str">
            <v>灾厄晶球44</v>
          </cell>
          <cell r="AI315">
            <v>3513</v>
          </cell>
          <cell r="AJ315">
            <v>0</v>
          </cell>
          <cell r="AK315">
            <v>747</v>
          </cell>
          <cell r="AL315">
            <v>38</v>
          </cell>
          <cell r="AM315">
            <v>102</v>
          </cell>
          <cell r="AN315">
            <v>1560</v>
          </cell>
        </row>
        <row r="316">
          <cell r="A316">
            <v>1484605</v>
          </cell>
          <cell r="B316" t="str">
            <v>灾厄晶球</v>
          </cell>
          <cell r="C316">
            <v>5</v>
          </cell>
          <cell r="D316" t="str">
            <v>法师</v>
          </cell>
          <cell r="E316" t="str">
            <v>攻击高，攻速中</v>
          </cell>
          <cell r="F316">
            <v>45</v>
          </cell>
          <cell r="G316">
            <v>3</v>
          </cell>
          <cell r="H316" t="str">
            <v>中</v>
          </cell>
          <cell r="I316">
            <v>3289.09</v>
          </cell>
          <cell r="J316">
            <v>0</v>
          </cell>
          <cell r="K316">
            <v>673.55</v>
          </cell>
          <cell r="L316">
            <v>34.484999999999999</v>
          </cell>
          <cell r="M316">
            <v>91.96</v>
          </cell>
          <cell r="N316">
            <v>0.64</v>
          </cell>
          <cell r="O316">
            <v>0.95</v>
          </cell>
          <cell r="R316">
            <v>3289</v>
          </cell>
          <cell r="S316">
            <v>0</v>
          </cell>
          <cell r="T316">
            <v>673.55</v>
          </cell>
          <cell r="U316">
            <v>34</v>
          </cell>
          <cell r="V316">
            <v>92</v>
          </cell>
          <cell r="W316">
            <v>0.64</v>
          </cell>
          <cell r="X316">
            <v>1</v>
          </cell>
          <cell r="Y316">
            <v>60</v>
          </cell>
          <cell r="Z316" t="str">
            <v>灾厄晶球45</v>
          </cell>
          <cell r="AI316">
            <v>3853</v>
          </cell>
          <cell r="AJ316">
            <v>0</v>
          </cell>
          <cell r="AK316">
            <v>819</v>
          </cell>
          <cell r="AL316">
            <v>42</v>
          </cell>
          <cell r="AM316">
            <v>112</v>
          </cell>
          <cell r="AN316">
            <v>1560</v>
          </cell>
        </row>
        <row r="317">
          <cell r="A317">
            <v>1484606</v>
          </cell>
          <cell r="B317" t="str">
            <v>灾厄晶球</v>
          </cell>
          <cell r="C317">
            <v>6</v>
          </cell>
          <cell r="D317" t="str">
            <v>法师</v>
          </cell>
          <cell r="E317" t="str">
            <v>攻击高，攻速中</v>
          </cell>
          <cell r="F317">
            <v>47</v>
          </cell>
          <cell r="G317">
            <v>3</v>
          </cell>
          <cell r="H317" t="str">
            <v>中</v>
          </cell>
          <cell r="I317">
            <v>3814.44</v>
          </cell>
          <cell r="J317">
            <v>0</v>
          </cell>
          <cell r="K317">
            <v>792.3</v>
          </cell>
          <cell r="L317">
            <v>40.755000000000003</v>
          </cell>
          <cell r="M317">
            <v>108.68</v>
          </cell>
          <cell r="N317">
            <v>0.64</v>
          </cell>
          <cell r="O317">
            <v>0.95</v>
          </cell>
          <cell r="R317">
            <v>3814</v>
          </cell>
          <cell r="S317">
            <v>0</v>
          </cell>
          <cell r="T317">
            <v>792.3</v>
          </cell>
          <cell r="U317">
            <v>41</v>
          </cell>
          <cell r="V317">
            <v>109</v>
          </cell>
          <cell r="W317">
            <v>0.64</v>
          </cell>
          <cell r="X317">
            <v>1</v>
          </cell>
          <cell r="Y317">
            <v>60</v>
          </cell>
          <cell r="Z317" t="str">
            <v>灾厄晶球47</v>
          </cell>
          <cell r="AI317">
            <v>4196</v>
          </cell>
          <cell r="AJ317">
            <v>0</v>
          </cell>
          <cell r="AK317">
            <v>892</v>
          </cell>
          <cell r="AL317">
            <v>46</v>
          </cell>
          <cell r="AM317">
            <v>122</v>
          </cell>
          <cell r="AN317">
            <v>1560</v>
          </cell>
        </row>
        <row r="318">
          <cell r="A318">
            <v>1484607</v>
          </cell>
          <cell r="B318" t="str">
            <v>灾厄晶球</v>
          </cell>
          <cell r="C318">
            <v>7</v>
          </cell>
          <cell r="D318" t="str">
            <v>法师</v>
          </cell>
          <cell r="E318" t="str">
            <v>攻击高，攻速中</v>
          </cell>
          <cell r="F318">
            <v>49</v>
          </cell>
          <cell r="G318">
            <v>3</v>
          </cell>
          <cell r="H318" t="str">
            <v>中</v>
          </cell>
          <cell r="I318">
            <v>4339.125</v>
          </cell>
          <cell r="J318">
            <v>0</v>
          </cell>
          <cell r="K318">
            <v>911.05</v>
          </cell>
          <cell r="L318">
            <v>46.74</v>
          </cell>
          <cell r="M318">
            <v>124.64</v>
          </cell>
          <cell r="N318">
            <v>0.64</v>
          </cell>
          <cell r="O318">
            <v>0.95</v>
          </cell>
          <cell r="R318">
            <v>4339</v>
          </cell>
          <cell r="S318">
            <v>0</v>
          </cell>
          <cell r="T318">
            <v>911.05</v>
          </cell>
          <cell r="U318">
            <v>47</v>
          </cell>
          <cell r="V318">
            <v>125</v>
          </cell>
          <cell r="W318">
            <v>0.64</v>
          </cell>
          <cell r="X318">
            <v>1</v>
          </cell>
          <cell r="Y318">
            <v>60</v>
          </cell>
          <cell r="Z318" t="str">
            <v>灾厄晶球49</v>
          </cell>
          <cell r="AI318">
            <v>4545</v>
          </cell>
          <cell r="AJ318">
            <v>0</v>
          </cell>
          <cell r="AK318">
            <v>967</v>
          </cell>
          <cell r="AL318">
            <v>50</v>
          </cell>
          <cell r="AM318">
            <v>132</v>
          </cell>
          <cell r="AN318">
            <v>1560</v>
          </cell>
        </row>
        <row r="319">
          <cell r="A319">
            <v>1484608</v>
          </cell>
          <cell r="B319" t="str">
            <v>灾厄晶球</v>
          </cell>
          <cell r="C319">
            <v>8</v>
          </cell>
          <cell r="D319" t="str">
            <v>法师</v>
          </cell>
          <cell r="E319" t="str">
            <v>攻击高，攻速中</v>
          </cell>
          <cell r="F319">
            <v>51</v>
          </cell>
          <cell r="G319">
            <v>3</v>
          </cell>
          <cell r="H319" t="str">
            <v>中</v>
          </cell>
          <cell r="I319">
            <v>4847.1850000000004</v>
          </cell>
          <cell r="J319">
            <v>0</v>
          </cell>
          <cell r="K319">
            <v>1022.2</v>
          </cell>
          <cell r="L319">
            <v>52.44</v>
          </cell>
          <cell r="M319">
            <v>139.84</v>
          </cell>
          <cell r="N319">
            <v>0.64</v>
          </cell>
          <cell r="O319">
            <v>0.95</v>
          </cell>
          <cell r="R319">
            <v>4847</v>
          </cell>
          <cell r="S319">
            <v>0</v>
          </cell>
          <cell r="T319">
            <v>1022.2</v>
          </cell>
          <cell r="U319">
            <v>52</v>
          </cell>
          <cell r="V319">
            <v>140</v>
          </cell>
          <cell r="W319">
            <v>0.64</v>
          </cell>
          <cell r="X319">
            <v>1</v>
          </cell>
          <cell r="Y319">
            <v>60</v>
          </cell>
          <cell r="Z319" t="str">
            <v>灾厄晶球51</v>
          </cell>
          <cell r="AI319">
            <v>4897</v>
          </cell>
          <cell r="AJ319">
            <v>0</v>
          </cell>
          <cell r="AK319">
            <v>1042</v>
          </cell>
          <cell r="AL319">
            <v>54</v>
          </cell>
          <cell r="AM319">
            <v>143</v>
          </cell>
          <cell r="AN319">
            <v>1560</v>
          </cell>
        </row>
        <row r="320">
          <cell r="A320">
            <v>1484609</v>
          </cell>
          <cell r="B320" t="str">
            <v>灾厄晶球</v>
          </cell>
          <cell r="C320">
            <v>9</v>
          </cell>
          <cell r="D320" t="str">
            <v>法师</v>
          </cell>
          <cell r="E320" t="str">
            <v>攻击高，攻速中</v>
          </cell>
          <cell r="F320">
            <v>52</v>
          </cell>
          <cell r="G320">
            <v>3</v>
          </cell>
          <cell r="H320" t="str">
            <v>中</v>
          </cell>
          <cell r="I320">
            <v>5092.57</v>
          </cell>
          <cell r="J320">
            <v>0</v>
          </cell>
          <cell r="K320">
            <v>1074.45</v>
          </cell>
          <cell r="L320">
            <v>55.29</v>
          </cell>
          <cell r="M320">
            <v>147.44</v>
          </cell>
          <cell r="N320">
            <v>0.64</v>
          </cell>
          <cell r="O320">
            <v>0.95</v>
          </cell>
          <cell r="R320">
            <v>5093</v>
          </cell>
          <cell r="S320">
            <v>0</v>
          </cell>
          <cell r="T320">
            <v>1074.45</v>
          </cell>
          <cell r="U320">
            <v>55</v>
          </cell>
          <cell r="V320">
            <v>147</v>
          </cell>
          <cell r="W320">
            <v>0.64</v>
          </cell>
          <cell r="X320">
            <v>1</v>
          </cell>
          <cell r="Y320">
            <v>60</v>
          </cell>
          <cell r="Z320" t="str">
            <v>灾厄晶球52</v>
          </cell>
          <cell r="AI320">
            <v>5254</v>
          </cell>
          <cell r="AJ320">
            <v>0</v>
          </cell>
          <cell r="AK320">
            <v>1117</v>
          </cell>
          <cell r="AL320">
            <v>58</v>
          </cell>
          <cell r="AM320">
            <v>153</v>
          </cell>
          <cell r="AN320">
            <v>1560</v>
          </cell>
        </row>
        <row r="321">
          <cell r="A321">
            <v>1484610</v>
          </cell>
          <cell r="B321" t="str">
            <v>灾厄晶球</v>
          </cell>
          <cell r="C321">
            <v>10</v>
          </cell>
          <cell r="D321" t="str">
            <v>法师</v>
          </cell>
          <cell r="E321" t="str">
            <v>攻击高，攻速中</v>
          </cell>
          <cell r="F321">
            <v>53</v>
          </cell>
          <cell r="G321">
            <v>3</v>
          </cell>
          <cell r="H321" t="str">
            <v>中</v>
          </cell>
          <cell r="I321">
            <v>5337.9549999999999</v>
          </cell>
          <cell r="J321">
            <v>0</v>
          </cell>
          <cell r="K321">
            <v>1126.7</v>
          </cell>
          <cell r="L321">
            <v>57.854999999999997</v>
          </cell>
          <cell r="M321">
            <v>154.28</v>
          </cell>
          <cell r="N321">
            <v>0.64</v>
          </cell>
          <cell r="O321">
            <v>0.95</v>
          </cell>
          <cell r="R321">
            <v>5338</v>
          </cell>
          <cell r="S321">
            <v>0</v>
          </cell>
          <cell r="T321">
            <v>1126.7</v>
          </cell>
          <cell r="U321">
            <v>58</v>
          </cell>
          <cell r="V321">
            <v>154</v>
          </cell>
          <cell r="W321">
            <v>0.64</v>
          </cell>
          <cell r="X321">
            <v>1</v>
          </cell>
          <cell r="Y321">
            <v>60</v>
          </cell>
          <cell r="Z321" t="str">
            <v>灾厄晶球53</v>
          </cell>
          <cell r="AI321">
            <v>5616</v>
          </cell>
          <cell r="AJ321">
            <v>0</v>
          </cell>
          <cell r="AK321">
            <v>1194</v>
          </cell>
          <cell r="AL321">
            <v>61</v>
          </cell>
          <cell r="AM321">
            <v>163</v>
          </cell>
          <cell r="AN321">
            <v>1560</v>
          </cell>
        </row>
        <row r="322">
          <cell r="A322">
            <v>1484611</v>
          </cell>
          <cell r="B322" t="str">
            <v>灾厄晶球</v>
          </cell>
          <cell r="C322">
            <v>11</v>
          </cell>
          <cell r="D322" t="str">
            <v>法师</v>
          </cell>
          <cell r="E322" t="str">
            <v>攻击高，攻速中</v>
          </cell>
          <cell r="F322">
            <v>54</v>
          </cell>
          <cell r="G322">
            <v>3</v>
          </cell>
          <cell r="H322" t="str">
            <v>中</v>
          </cell>
          <cell r="I322">
            <v>5583.34</v>
          </cell>
          <cell r="J322">
            <v>0</v>
          </cell>
          <cell r="K322">
            <v>1178.95</v>
          </cell>
          <cell r="L322">
            <v>60.704999999999998</v>
          </cell>
          <cell r="M322">
            <v>161.88</v>
          </cell>
          <cell r="N322">
            <v>0.64</v>
          </cell>
          <cell r="O322">
            <v>0.95</v>
          </cell>
          <cell r="R322">
            <v>5583</v>
          </cell>
          <cell r="S322">
            <v>0</v>
          </cell>
          <cell r="T322">
            <v>1178.95</v>
          </cell>
          <cell r="U322">
            <v>61</v>
          </cell>
          <cell r="V322">
            <v>162</v>
          </cell>
          <cell r="W322">
            <v>0.64</v>
          </cell>
          <cell r="X322">
            <v>1</v>
          </cell>
          <cell r="Y322">
            <v>60</v>
          </cell>
          <cell r="Z322" t="str">
            <v>灾厄晶球54</v>
          </cell>
          <cell r="AI322">
            <v>5982</v>
          </cell>
          <cell r="AJ322">
            <v>0</v>
          </cell>
          <cell r="AK322">
            <v>1272</v>
          </cell>
          <cell r="AL322">
            <v>65</v>
          </cell>
          <cell r="AM322">
            <v>174</v>
          </cell>
          <cell r="AN322">
            <v>1560</v>
          </cell>
        </row>
        <row r="323">
          <cell r="A323">
            <v>1484612</v>
          </cell>
          <cell r="B323" t="str">
            <v>灾厄晶球</v>
          </cell>
          <cell r="C323">
            <v>12</v>
          </cell>
          <cell r="D323" t="str">
            <v>法师</v>
          </cell>
          <cell r="E323" t="str">
            <v>攻击高，攻速中</v>
          </cell>
          <cell r="F323">
            <v>55</v>
          </cell>
          <cell r="G323">
            <v>3</v>
          </cell>
          <cell r="H323" t="str">
            <v>中</v>
          </cell>
          <cell r="I323">
            <v>5829.39</v>
          </cell>
          <cell r="J323">
            <v>0</v>
          </cell>
          <cell r="K323">
            <v>1231.2</v>
          </cell>
          <cell r="L323">
            <v>63.27</v>
          </cell>
          <cell r="M323">
            <v>168.72</v>
          </cell>
          <cell r="N323">
            <v>0.64</v>
          </cell>
          <cell r="O323">
            <v>0.95</v>
          </cell>
          <cell r="R323">
            <v>5829</v>
          </cell>
          <cell r="S323">
            <v>0</v>
          </cell>
          <cell r="T323">
            <v>1231.2</v>
          </cell>
          <cell r="U323">
            <v>63</v>
          </cell>
          <cell r="V323">
            <v>169</v>
          </cell>
          <cell r="W323">
            <v>0.64</v>
          </cell>
          <cell r="X323">
            <v>1</v>
          </cell>
          <cell r="Y323">
            <v>60</v>
          </cell>
          <cell r="Z323" t="str">
            <v>灾厄晶球55</v>
          </cell>
          <cell r="AI323">
            <v>6353</v>
          </cell>
          <cell r="AJ323">
            <v>0</v>
          </cell>
          <cell r="AK323">
            <v>1351</v>
          </cell>
          <cell r="AL323">
            <v>70</v>
          </cell>
          <cell r="AM323">
            <v>185</v>
          </cell>
          <cell r="AN323">
            <v>1560</v>
          </cell>
        </row>
        <row r="324">
          <cell r="A324">
            <v>1484613</v>
          </cell>
          <cell r="B324" t="str">
            <v>灾厄晶球</v>
          </cell>
          <cell r="C324">
            <v>13</v>
          </cell>
          <cell r="D324" t="str">
            <v>法师</v>
          </cell>
          <cell r="E324" t="str">
            <v>攻击高，攻速中</v>
          </cell>
          <cell r="F324">
            <v>57</v>
          </cell>
          <cell r="G324">
            <v>3</v>
          </cell>
          <cell r="H324" t="str">
            <v>中</v>
          </cell>
          <cell r="I324">
            <v>6493.7250000000004</v>
          </cell>
          <cell r="J324">
            <v>0</v>
          </cell>
          <cell r="K324">
            <v>1375.6</v>
          </cell>
          <cell r="L324">
            <v>70.680000000000007</v>
          </cell>
          <cell r="M324">
            <v>188.48</v>
          </cell>
          <cell r="N324">
            <v>0.64</v>
          </cell>
          <cell r="O324">
            <v>0.95</v>
          </cell>
          <cell r="R324">
            <v>6494</v>
          </cell>
          <cell r="S324">
            <v>0</v>
          </cell>
          <cell r="T324">
            <v>1375.6</v>
          </cell>
          <cell r="U324">
            <v>71</v>
          </cell>
          <cell r="V324">
            <v>188</v>
          </cell>
          <cell r="W324">
            <v>0.64</v>
          </cell>
          <cell r="X324">
            <v>1</v>
          </cell>
          <cell r="Y324">
            <v>60</v>
          </cell>
          <cell r="Z324" t="str">
            <v>灾厄晶球57</v>
          </cell>
          <cell r="AI324">
            <v>6728</v>
          </cell>
          <cell r="AJ324">
            <v>0</v>
          </cell>
          <cell r="AK324">
            <v>1431</v>
          </cell>
          <cell r="AL324">
            <v>74</v>
          </cell>
          <cell r="AM324">
            <v>196</v>
          </cell>
          <cell r="AN324">
            <v>1560</v>
          </cell>
        </row>
        <row r="325">
          <cell r="A325">
            <v>1484614</v>
          </cell>
          <cell r="B325" t="str">
            <v>灾厄晶球</v>
          </cell>
          <cell r="C325">
            <v>14</v>
          </cell>
          <cell r="D325" t="str">
            <v>法师</v>
          </cell>
          <cell r="E325" t="str">
            <v>攻击高，攻速中</v>
          </cell>
          <cell r="F325">
            <v>59</v>
          </cell>
          <cell r="G325">
            <v>3</v>
          </cell>
          <cell r="H325" t="str">
            <v>中</v>
          </cell>
          <cell r="I325">
            <v>7158.06</v>
          </cell>
          <cell r="J325">
            <v>0</v>
          </cell>
          <cell r="K325">
            <v>1520.95</v>
          </cell>
          <cell r="L325">
            <v>78.09</v>
          </cell>
          <cell r="M325">
            <v>208.24</v>
          </cell>
          <cell r="N325">
            <v>0.64</v>
          </cell>
          <cell r="O325">
            <v>0.95</v>
          </cell>
          <cell r="R325">
            <v>7158</v>
          </cell>
          <cell r="S325">
            <v>0</v>
          </cell>
          <cell r="T325">
            <v>1520.95</v>
          </cell>
          <cell r="U325">
            <v>78</v>
          </cell>
          <cell r="V325">
            <v>208</v>
          </cell>
          <cell r="W325">
            <v>0.64</v>
          </cell>
          <cell r="X325">
            <v>1</v>
          </cell>
          <cell r="Y325">
            <v>60</v>
          </cell>
          <cell r="Z325" t="str">
            <v>灾厄晶球59</v>
          </cell>
          <cell r="AI325">
            <v>7107</v>
          </cell>
          <cell r="AJ325">
            <v>0</v>
          </cell>
          <cell r="AK325">
            <v>1511</v>
          </cell>
          <cell r="AL325">
            <v>78</v>
          </cell>
          <cell r="AM325">
            <v>207</v>
          </cell>
          <cell r="AN325">
            <v>1560</v>
          </cell>
        </row>
        <row r="326">
          <cell r="A326">
            <v>1484615</v>
          </cell>
          <cell r="B326" t="str">
            <v>灾厄晶球</v>
          </cell>
          <cell r="C326">
            <v>15</v>
          </cell>
          <cell r="D326" t="str">
            <v>法师</v>
          </cell>
          <cell r="E326" t="str">
            <v>攻击高，攻速中</v>
          </cell>
          <cell r="F326">
            <v>60</v>
          </cell>
          <cell r="G326">
            <v>3</v>
          </cell>
          <cell r="H326" t="str">
            <v>中</v>
          </cell>
          <cell r="I326">
            <v>7490.56</v>
          </cell>
          <cell r="J326">
            <v>0</v>
          </cell>
          <cell r="K326">
            <v>1593.15</v>
          </cell>
          <cell r="L326">
            <v>81.795000000000002</v>
          </cell>
          <cell r="M326">
            <v>218.12</v>
          </cell>
          <cell r="N326">
            <v>0.64</v>
          </cell>
          <cell r="O326">
            <v>0.95</v>
          </cell>
          <cell r="R326">
            <v>7491</v>
          </cell>
          <cell r="S326">
            <v>0</v>
          </cell>
          <cell r="T326">
            <v>1593.15</v>
          </cell>
          <cell r="U326">
            <v>82</v>
          </cell>
          <cell r="V326">
            <v>218</v>
          </cell>
          <cell r="W326">
            <v>0.64</v>
          </cell>
          <cell r="X326">
            <v>1</v>
          </cell>
          <cell r="Y326">
            <v>60</v>
          </cell>
          <cell r="Z326" t="str">
            <v>灾厄晶球60</v>
          </cell>
          <cell r="AI326">
            <v>7491</v>
          </cell>
          <cell r="AJ326">
            <v>0</v>
          </cell>
          <cell r="AK326">
            <v>1593</v>
          </cell>
          <cell r="AL326">
            <v>82</v>
          </cell>
          <cell r="AM326">
            <v>218</v>
          </cell>
          <cell r="AN326">
            <v>1560</v>
          </cell>
        </row>
        <row r="327">
          <cell r="A327">
            <v>1484701</v>
          </cell>
          <cell r="B327" t="str">
            <v>美杜莎雕像</v>
          </cell>
          <cell r="C327">
            <v>1</v>
          </cell>
          <cell r="D327" t="str">
            <v>弓手</v>
          </cell>
          <cell r="E327" t="str">
            <v>攻速中</v>
          </cell>
          <cell r="F327">
            <v>41</v>
          </cell>
          <cell r="G327">
            <v>3</v>
          </cell>
          <cell r="H327" t="str">
            <v>中</v>
          </cell>
          <cell r="I327">
            <v>2857.8375000000001</v>
          </cell>
          <cell r="J327">
            <v>457.85250000000002</v>
          </cell>
          <cell r="K327">
            <v>0</v>
          </cell>
          <cell r="L327">
            <v>59.897500000000001</v>
          </cell>
          <cell r="M327">
            <v>59.897500000000001</v>
          </cell>
          <cell r="N327">
            <v>0.6</v>
          </cell>
          <cell r="O327">
            <v>0.95</v>
          </cell>
          <cell r="R327">
            <v>2858</v>
          </cell>
          <cell r="S327">
            <v>457.85250000000002</v>
          </cell>
          <cell r="T327">
            <v>0</v>
          </cell>
          <cell r="U327">
            <v>60</v>
          </cell>
          <cell r="V327">
            <v>60</v>
          </cell>
          <cell r="W327">
            <v>0.6</v>
          </cell>
          <cell r="X327">
            <v>1</v>
          </cell>
          <cell r="Y327">
            <v>60</v>
          </cell>
          <cell r="Z327" t="str">
            <v>美杜莎雕像41</v>
          </cell>
          <cell r="AI327">
            <v>2702</v>
          </cell>
          <cell r="AJ327">
            <v>456</v>
          </cell>
          <cell r="AK327">
            <v>0</v>
          </cell>
          <cell r="AL327">
            <v>60</v>
          </cell>
          <cell r="AM327">
            <v>60</v>
          </cell>
          <cell r="AN327">
            <v>1670</v>
          </cell>
        </row>
        <row r="328">
          <cell r="A328">
            <v>1484702</v>
          </cell>
          <cell r="B328" t="str">
            <v>美杜莎雕像</v>
          </cell>
          <cell r="C328">
            <v>2</v>
          </cell>
          <cell r="D328" t="str">
            <v>弓手</v>
          </cell>
          <cell r="E328" t="str">
            <v>攻速中</v>
          </cell>
          <cell r="F328">
            <v>42</v>
          </cell>
          <cell r="G328">
            <v>3</v>
          </cell>
          <cell r="H328" t="str">
            <v>中</v>
          </cell>
          <cell r="I328">
            <v>3024.5625</v>
          </cell>
          <cell r="J328">
            <v>486.92250000000001</v>
          </cell>
          <cell r="K328">
            <v>0</v>
          </cell>
          <cell r="L328">
            <v>63.602499999999999</v>
          </cell>
          <cell r="M328">
            <v>63.602499999999999</v>
          </cell>
          <cell r="N328">
            <v>0.6</v>
          </cell>
          <cell r="O328">
            <v>0.95</v>
          </cell>
          <cell r="R328">
            <v>3025</v>
          </cell>
          <cell r="S328">
            <v>486.92250000000001</v>
          </cell>
          <cell r="T328">
            <v>0</v>
          </cell>
          <cell r="U328">
            <v>64</v>
          </cell>
          <cell r="V328">
            <v>64</v>
          </cell>
          <cell r="W328">
            <v>0.6</v>
          </cell>
          <cell r="X328">
            <v>1</v>
          </cell>
          <cell r="Y328">
            <v>60</v>
          </cell>
          <cell r="Z328" t="str">
            <v>美杜莎雕像42</v>
          </cell>
          <cell r="AI328">
            <v>3052</v>
          </cell>
          <cell r="AJ328">
            <v>515</v>
          </cell>
          <cell r="AK328">
            <v>0</v>
          </cell>
          <cell r="AL328">
            <v>67</v>
          </cell>
          <cell r="AM328">
            <v>67</v>
          </cell>
          <cell r="AN328">
            <v>1670</v>
          </cell>
        </row>
        <row r="329">
          <cell r="A329">
            <v>1484703</v>
          </cell>
          <cell r="B329" t="str">
            <v>美杜莎雕像</v>
          </cell>
          <cell r="C329">
            <v>3</v>
          </cell>
          <cell r="D329" t="str">
            <v>弓手</v>
          </cell>
          <cell r="E329" t="str">
            <v>攻速中</v>
          </cell>
          <cell r="F329">
            <v>43</v>
          </cell>
          <cell r="G329">
            <v>3</v>
          </cell>
          <cell r="H329" t="str">
            <v>中</v>
          </cell>
          <cell r="I329">
            <v>3191.2874999999999</v>
          </cell>
          <cell r="J329">
            <v>515.18499999999995</v>
          </cell>
          <cell r="K329">
            <v>0</v>
          </cell>
          <cell r="L329">
            <v>67.307500000000005</v>
          </cell>
          <cell r="M329">
            <v>67.307500000000005</v>
          </cell>
          <cell r="N329">
            <v>0.6</v>
          </cell>
          <cell r="O329">
            <v>0.95</v>
          </cell>
          <cell r="R329">
            <v>3191</v>
          </cell>
          <cell r="S329">
            <v>515.18499999999995</v>
          </cell>
          <cell r="T329">
            <v>0</v>
          </cell>
          <cell r="U329">
            <v>67</v>
          </cell>
          <cell r="V329">
            <v>67</v>
          </cell>
          <cell r="W329">
            <v>0.6</v>
          </cell>
          <cell r="X329">
            <v>1</v>
          </cell>
          <cell r="Y329">
            <v>60</v>
          </cell>
          <cell r="Z329" t="str">
            <v>美杜莎雕像43</v>
          </cell>
          <cell r="AI329">
            <v>3406</v>
          </cell>
          <cell r="AJ329">
            <v>575</v>
          </cell>
          <cell r="AK329">
            <v>0</v>
          </cell>
          <cell r="AL329">
            <v>75</v>
          </cell>
          <cell r="AM329">
            <v>75</v>
          </cell>
          <cell r="AN329">
            <v>1670</v>
          </cell>
        </row>
        <row r="330">
          <cell r="A330">
            <v>1484704</v>
          </cell>
          <cell r="B330" t="str">
            <v>美杜莎雕像</v>
          </cell>
          <cell r="C330">
            <v>4</v>
          </cell>
          <cell r="D330" t="str">
            <v>弓手</v>
          </cell>
          <cell r="E330" t="str">
            <v>攻速中</v>
          </cell>
          <cell r="F330">
            <v>44</v>
          </cell>
          <cell r="G330">
            <v>3</v>
          </cell>
          <cell r="H330" t="str">
            <v>中</v>
          </cell>
          <cell r="I330">
            <v>3357.3</v>
          </cell>
          <cell r="J330">
            <v>544.255</v>
          </cell>
          <cell r="K330">
            <v>0</v>
          </cell>
          <cell r="L330">
            <v>71.012500000000003</v>
          </cell>
          <cell r="M330">
            <v>71.012500000000003</v>
          </cell>
          <cell r="N330">
            <v>0.6</v>
          </cell>
          <cell r="O330">
            <v>0.95</v>
          </cell>
          <cell r="R330">
            <v>3357</v>
          </cell>
          <cell r="S330">
            <v>544.255</v>
          </cell>
          <cell r="T330">
            <v>0</v>
          </cell>
          <cell r="U330">
            <v>71</v>
          </cell>
          <cell r="V330">
            <v>71</v>
          </cell>
          <cell r="W330">
            <v>0.6</v>
          </cell>
          <cell r="X330">
            <v>1</v>
          </cell>
          <cell r="Y330">
            <v>60</v>
          </cell>
          <cell r="Z330" t="str">
            <v>美杜莎雕像44</v>
          </cell>
          <cell r="AI330">
            <v>3764</v>
          </cell>
          <cell r="AJ330">
            <v>635</v>
          </cell>
          <cell r="AK330">
            <v>0</v>
          </cell>
          <cell r="AL330">
            <v>83</v>
          </cell>
          <cell r="AM330">
            <v>83</v>
          </cell>
          <cell r="AN330">
            <v>1670</v>
          </cell>
        </row>
        <row r="331">
          <cell r="A331">
            <v>1484705</v>
          </cell>
          <cell r="B331" t="str">
            <v>美杜莎雕像</v>
          </cell>
          <cell r="C331">
            <v>5</v>
          </cell>
          <cell r="D331" t="str">
            <v>弓手</v>
          </cell>
          <cell r="E331" t="str">
            <v>攻速中</v>
          </cell>
          <cell r="F331">
            <v>45</v>
          </cell>
          <cell r="G331">
            <v>3</v>
          </cell>
          <cell r="H331" t="str">
            <v>中</v>
          </cell>
          <cell r="I331">
            <v>3524.0250000000001</v>
          </cell>
          <cell r="J331">
            <v>572.51750000000004</v>
          </cell>
          <cell r="K331">
            <v>0</v>
          </cell>
          <cell r="L331">
            <v>74.717500000000001</v>
          </cell>
          <cell r="M331">
            <v>74.717500000000001</v>
          </cell>
          <cell r="N331">
            <v>0.6</v>
          </cell>
          <cell r="O331">
            <v>0.95</v>
          </cell>
          <cell r="R331">
            <v>3524</v>
          </cell>
          <cell r="S331">
            <v>572.51750000000004</v>
          </cell>
          <cell r="T331">
            <v>0</v>
          </cell>
          <cell r="U331">
            <v>75</v>
          </cell>
          <cell r="V331">
            <v>75</v>
          </cell>
          <cell r="W331">
            <v>0.6</v>
          </cell>
          <cell r="X331">
            <v>1</v>
          </cell>
          <cell r="Y331">
            <v>60</v>
          </cell>
          <cell r="Z331" t="str">
            <v>美杜莎雕像45</v>
          </cell>
          <cell r="AI331">
            <v>4128</v>
          </cell>
          <cell r="AJ331">
            <v>696</v>
          </cell>
          <cell r="AK331">
            <v>0</v>
          </cell>
          <cell r="AL331">
            <v>91</v>
          </cell>
          <cell r="AM331">
            <v>91</v>
          </cell>
          <cell r="AN331">
            <v>1670</v>
          </cell>
        </row>
        <row r="332">
          <cell r="A332">
            <v>1484706</v>
          </cell>
          <cell r="B332" t="str">
            <v>美杜莎雕像</v>
          </cell>
          <cell r="C332">
            <v>6</v>
          </cell>
          <cell r="D332" t="str">
            <v>弓手</v>
          </cell>
          <cell r="E332" t="str">
            <v>攻速中</v>
          </cell>
          <cell r="F332">
            <v>47</v>
          </cell>
          <cell r="G332">
            <v>3</v>
          </cell>
          <cell r="H332" t="str">
            <v>中</v>
          </cell>
          <cell r="I332">
            <v>4086.9</v>
          </cell>
          <cell r="J332">
            <v>673.45500000000004</v>
          </cell>
          <cell r="K332">
            <v>0</v>
          </cell>
          <cell r="L332">
            <v>88.302499999999995</v>
          </cell>
          <cell r="M332">
            <v>88.302499999999995</v>
          </cell>
          <cell r="N332">
            <v>0.6</v>
          </cell>
          <cell r="O332">
            <v>0.95</v>
          </cell>
          <cell r="R332">
            <v>4087</v>
          </cell>
          <cell r="S332">
            <v>673.45500000000004</v>
          </cell>
          <cell r="T332">
            <v>0</v>
          </cell>
          <cell r="U332">
            <v>88</v>
          </cell>
          <cell r="V332">
            <v>88</v>
          </cell>
          <cell r="W332">
            <v>0.6</v>
          </cell>
          <cell r="X332">
            <v>1</v>
          </cell>
          <cell r="Y332">
            <v>60</v>
          </cell>
          <cell r="Z332" t="str">
            <v>美杜莎雕像47</v>
          </cell>
          <cell r="AI332">
            <v>4496</v>
          </cell>
          <cell r="AJ332">
            <v>759</v>
          </cell>
          <cell r="AK332">
            <v>0</v>
          </cell>
          <cell r="AL332">
            <v>99</v>
          </cell>
          <cell r="AM332">
            <v>99</v>
          </cell>
          <cell r="AN332">
            <v>1670</v>
          </cell>
        </row>
        <row r="333">
          <cell r="A333">
            <v>1484707</v>
          </cell>
          <cell r="B333" t="str">
            <v>美杜莎雕像</v>
          </cell>
          <cell r="C333">
            <v>7</v>
          </cell>
          <cell r="D333" t="str">
            <v>弓手</v>
          </cell>
          <cell r="E333" t="str">
            <v>攻速中</v>
          </cell>
          <cell r="F333">
            <v>49</v>
          </cell>
          <cell r="G333">
            <v>3</v>
          </cell>
          <cell r="H333" t="str">
            <v>中</v>
          </cell>
          <cell r="I333">
            <v>4649.0625</v>
          </cell>
          <cell r="J333">
            <v>774.39250000000004</v>
          </cell>
          <cell r="K333">
            <v>0</v>
          </cell>
          <cell r="L333">
            <v>101.27</v>
          </cell>
          <cell r="M333">
            <v>101.27</v>
          </cell>
          <cell r="N333">
            <v>0.6</v>
          </cell>
          <cell r="O333">
            <v>0.95</v>
          </cell>
          <cell r="R333">
            <v>4649</v>
          </cell>
          <cell r="S333">
            <v>774.39250000000004</v>
          </cell>
          <cell r="T333">
            <v>0</v>
          </cell>
          <cell r="U333">
            <v>101</v>
          </cell>
          <cell r="V333">
            <v>101</v>
          </cell>
          <cell r="W333">
            <v>0.6</v>
          </cell>
          <cell r="X333">
            <v>1</v>
          </cell>
          <cell r="Y333">
            <v>60</v>
          </cell>
          <cell r="Z333" t="str">
            <v>美杜莎雕像49</v>
          </cell>
          <cell r="AI333">
            <v>4869</v>
          </cell>
          <cell r="AJ333">
            <v>822</v>
          </cell>
          <cell r="AK333">
            <v>0</v>
          </cell>
          <cell r="AL333">
            <v>107</v>
          </cell>
          <cell r="AM333">
            <v>107</v>
          </cell>
          <cell r="AN333">
            <v>1670</v>
          </cell>
        </row>
        <row r="334">
          <cell r="A334">
            <v>1484708</v>
          </cell>
          <cell r="B334" t="str">
            <v>美杜莎雕像</v>
          </cell>
          <cell r="C334">
            <v>8</v>
          </cell>
          <cell r="D334" t="str">
            <v>弓手</v>
          </cell>
          <cell r="E334" t="str">
            <v>攻速中</v>
          </cell>
          <cell r="F334">
            <v>51</v>
          </cell>
          <cell r="G334">
            <v>3</v>
          </cell>
          <cell r="H334" t="str">
            <v>中</v>
          </cell>
          <cell r="I334">
            <v>5193.4125000000004</v>
          </cell>
          <cell r="J334">
            <v>868.87</v>
          </cell>
          <cell r="K334">
            <v>0</v>
          </cell>
          <cell r="L334">
            <v>113.62</v>
          </cell>
          <cell r="M334">
            <v>113.62</v>
          </cell>
          <cell r="N334">
            <v>0.6</v>
          </cell>
          <cell r="O334">
            <v>0.95</v>
          </cell>
          <cell r="R334">
            <v>5193</v>
          </cell>
          <cell r="S334">
            <v>868.87</v>
          </cell>
          <cell r="T334">
            <v>0</v>
          </cell>
          <cell r="U334">
            <v>114</v>
          </cell>
          <cell r="V334">
            <v>114</v>
          </cell>
          <cell r="W334">
            <v>0.6</v>
          </cell>
          <cell r="X334">
            <v>1</v>
          </cell>
          <cell r="Y334">
            <v>60</v>
          </cell>
          <cell r="Z334" t="str">
            <v>美杜莎雕像51</v>
          </cell>
          <cell r="AI334">
            <v>5247</v>
          </cell>
          <cell r="AJ334">
            <v>885</v>
          </cell>
          <cell r="AK334">
            <v>0</v>
          </cell>
          <cell r="AL334">
            <v>116</v>
          </cell>
          <cell r="AM334">
            <v>116</v>
          </cell>
          <cell r="AN334">
            <v>1670</v>
          </cell>
        </row>
        <row r="335">
          <cell r="A335">
            <v>1484709</v>
          </cell>
          <cell r="B335" t="str">
            <v>美杜莎雕像</v>
          </cell>
          <cell r="C335">
            <v>9</v>
          </cell>
          <cell r="D335" t="str">
            <v>弓手</v>
          </cell>
          <cell r="E335" t="str">
            <v>攻速中</v>
          </cell>
          <cell r="F335">
            <v>52</v>
          </cell>
          <cell r="G335">
            <v>3</v>
          </cell>
          <cell r="H335" t="str">
            <v>中</v>
          </cell>
          <cell r="I335">
            <v>5456.3249999999998</v>
          </cell>
          <cell r="J335">
            <v>913.28250000000003</v>
          </cell>
          <cell r="K335">
            <v>0</v>
          </cell>
          <cell r="L335">
            <v>119.795</v>
          </cell>
          <cell r="M335">
            <v>119.795</v>
          </cell>
          <cell r="N335">
            <v>0.6</v>
          </cell>
          <cell r="O335">
            <v>0.95</v>
          </cell>
          <cell r="R335">
            <v>5456</v>
          </cell>
          <cell r="S335">
            <v>913.28250000000003</v>
          </cell>
          <cell r="T335">
            <v>0</v>
          </cell>
          <cell r="U335">
            <v>120</v>
          </cell>
          <cell r="V335">
            <v>120</v>
          </cell>
          <cell r="W335">
            <v>0.6</v>
          </cell>
          <cell r="X335">
            <v>1</v>
          </cell>
          <cell r="Y335">
            <v>60</v>
          </cell>
          <cell r="Z335" t="str">
            <v>美杜莎雕像52</v>
          </cell>
          <cell r="AI335">
            <v>5630</v>
          </cell>
          <cell r="AJ335">
            <v>950</v>
          </cell>
          <cell r="AK335">
            <v>0</v>
          </cell>
          <cell r="AL335">
            <v>124</v>
          </cell>
          <cell r="AM335">
            <v>124</v>
          </cell>
          <cell r="AN335">
            <v>1670</v>
          </cell>
        </row>
        <row r="336">
          <cell r="A336">
            <v>1484710</v>
          </cell>
          <cell r="B336" t="str">
            <v>美杜莎雕像</v>
          </cell>
          <cell r="C336">
            <v>10</v>
          </cell>
          <cell r="D336" t="str">
            <v>弓手</v>
          </cell>
          <cell r="E336" t="str">
            <v>攻速中</v>
          </cell>
          <cell r="F336">
            <v>53</v>
          </cell>
          <cell r="G336">
            <v>3</v>
          </cell>
          <cell r="H336" t="str">
            <v>中</v>
          </cell>
          <cell r="I336">
            <v>5719.2375000000002</v>
          </cell>
          <cell r="J336">
            <v>957.69500000000005</v>
          </cell>
          <cell r="K336">
            <v>0</v>
          </cell>
          <cell r="L336">
            <v>125.35250000000001</v>
          </cell>
          <cell r="M336">
            <v>125.35250000000001</v>
          </cell>
          <cell r="N336">
            <v>0.6</v>
          </cell>
          <cell r="O336">
            <v>0.95</v>
          </cell>
          <cell r="R336">
            <v>5719</v>
          </cell>
          <cell r="S336">
            <v>957.69500000000005</v>
          </cell>
          <cell r="T336">
            <v>0</v>
          </cell>
          <cell r="U336">
            <v>125</v>
          </cell>
          <cell r="V336">
            <v>125</v>
          </cell>
          <cell r="W336">
            <v>0.6</v>
          </cell>
          <cell r="X336">
            <v>1</v>
          </cell>
          <cell r="Y336">
            <v>60</v>
          </cell>
          <cell r="Z336" t="str">
            <v>美杜莎雕像53</v>
          </cell>
          <cell r="AI336">
            <v>6017</v>
          </cell>
          <cell r="AJ336">
            <v>1015</v>
          </cell>
          <cell r="AK336">
            <v>0</v>
          </cell>
          <cell r="AL336">
            <v>133</v>
          </cell>
          <cell r="AM336">
            <v>133</v>
          </cell>
          <cell r="AN336">
            <v>1670</v>
          </cell>
        </row>
        <row r="337">
          <cell r="A337">
            <v>1484711</v>
          </cell>
          <cell r="B337" t="str">
            <v>美杜莎雕像</v>
          </cell>
          <cell r="C337">
            <v>11</v>
          </cell>
          <cell r="D337" t="str">
            <v>弓手</v>
          </cell>
          <cell r="E337" t="str">
            <v>攻速中</v>
          </cell>
          <cell r="F337">
            <v>54</v>
          </cell>
          <cell r="G337">
            <v>3</v>
          </cell>
          <cell r="H337" t="str">
            <v>中</v>
          </cell>
          <cell r="I337">
            <v>5982.15</v>
          </cell>
          <cell r="J337">
            <v>1002.1075</v>
          </cell>
          <cell r="K337">
            <v>0</v>
          </cell>
          <cell r="L337">
            <v>131.5275</v>
          </cell>
          <cell r="M337">
            <v>131.5275</v>
          </cell>
          <cell r="N337">
            <v>0.6</v>
          </cell>
          <cell r="O337">
            <v>0.95</v>
          </cell>
          <cell r="R337">
            <v>5982</v>
          </cell>
          <cell r="S337">
            <v>1002.1075</v>
          </cell>
          <cell r="T337">
            <v>0</v>
          </cell>
          <cell r="U337">
            <v>132</v>
          </cell>
          <cell r="V337">
            <v>132</v>
          </cell>
          <cell r="W337">
            <v>0.6</v>
          </cell>
          <cell r="X337">
            <v>1</v>
          </cell>
          <cell r="Y337">
            <v>60</v>
          </cell>
          <cell r="Z337" t="str">
            <v>美杜莎雕像54</v>
          </cell>
          <cell r="AI337">
            <v>6409</v>
          </cell>
          <cell r="AJ337">
            <v>1081</v>
          </cell>
          <cell r="AK337">
            <v>0</v>
          </cell>
          <cell r="AL337">
            <v>141</v>
          </cell>
          <cell r="AM337">
            <v>141</v>
          </cell>
          <cell r="AN337">
            <v>1670</v>
          </cell>
        </row>
        <row r="338">
          <cell r="A338">
            <v>1484712</v>
          </cell>
          <cell r="B338" t="str">
            <v>美杜莎雕像</v>
          </cell>
          <cell r="C338">
            <v>12</v>
          </cell>
          <cell r="D338" t="str">
            <v>弓手</v>
          </cell>
          <cell r="E338" t="str">
            <v>攻速中</v>
          </cell>
          <cell r="F338">
            <v>55</v>
          </cell>
          <cell r="G338">
            <v>3</v>
          </cell>
          <cell r="H338" t="str">
            <v>中</v>
          </cell>
          <cell r="I338">
            <v>6245.7749999999996</v>
          </cell>
          <cell r="J338">
            <v>1046.52</v>
          </cell>
          <cell r="K338">
            <v>0</v>
          </cell>
          <cell r="L338">
            <v>137.08500000000001</v>
          </cell>
          <cell r="M338">
            <v>137.08500000000001</v>
          </cell>
          <cell r="N338">
            <v>0.6</v>
          </cell>
          <cell r="O338">
            <v>0.95</v>
          </cell>
          <cell r="R338">
            <v>6246</v>
          </cell>
          <cell r="S338">
            <v>1046.52</v>
          </cell>
          <cell r="T338">
            <v>0</v>
          </cell>
          <cell r="U338">
            <v>137</v>
          </cell>
          <cell r="V338">
            <v>137</v>
          </cell>
          <cell r="W338">
            <v>0.6</v>
          </cell>
          <cell r="X338">
            <v>1</v>
          </cell>
          <cell r="Y338">
            <v>60</v>
          </cell>
          <cell r="Z338" t="str">
            <v>美杜莎雕像55</v>
          </cell>
          <cell r="AI338">
            <v>6806</v>
          </cell>
          <cell r="AJ338">
            <v>1148</v>
          </cell>
          <cell r="AK338">
            <v>0</v>
          </cell>
          <cell r="AL338">
            <v>150</v>
          </cell>
          <cell r="AM338">
            <v>150</v>
          </cell>
          <cell r="AN338">
            <v>1670</v>
          </cell>
        </row>
        <row r="339">
          <cell r="A339">
            <v>1484713</v>
          </cell>
          <cell r="B339" t="str">
            <v>美杜莎雕像</v>
          </cell>
          <cell r="C339">
            <v>13</v>
          </cell>
          <cell r="D339" t="str">
            <v>弓手</v>
          </cell>
          <cell r="E339" t="str">
            <v>攻速中</v>
          </cell>
          <cell r="F339">
            <v>57</v>
          </cell>
          <cell r="G339">
            <v>3</v>
          </cell>
          <cell r="H339" t="str">
            <v>中</v>
          </cell>
          <cell r="I339">
            <v>6957.5625</v>
          </cell>
          <cell r="J339">
            <v>1169.26</v>
          </cell>
          <cell r="K339">
            <v>0</v>
          </cell>
          <cell r="L339">
            <v>153.13999999999999</v>
          </cell>
          <cell r="M339">
            <v>153.13999999999999</v>
          </cell>
          <cell r="N339">
            <v>0.6</v>
          </cell>
          <cell r="O339">
            <v>0.95</v>
          </cell>
          <cell r="R339">
            <v>6958</v>
          </cell>
          <cell r="S339">
            <v>1169.26</v>
          </cell>
          <cell r="T339">
            <v>0</v>
          </cell>
          <cell r="U339">
            <v>153</v>
          </cell>
          <cell r="V339">
            <v>153</v>
          </cell>
          <cell r="W339">
            <v>0.6</v>
          </cell>
          <cell r="X339">
            <v>1</v>
          </cell>
          <cell r="Y339">
            <v>60</v>
          </cell>
          <cell r="Z339" t="str">
            <v>美杜莎雕像57</v>
          </cell>
          <cell r="AI339">
            <v>7208</v>
          </cell>
          <cell r="AJ339">
            <v>1216</v>
          </cell>
          <cell r="AK339">
            <v>0</v>
          </cell>
          <cell r="AL339">
            <v>159</v>
          </cell>
          <cell r="AM339">
            <v>159</v>
          </cell>
          <cell r="AN339">
            <v>1670</v>
          </cell>
        </row>
        <row r="340">
          <cell r="A340">
            <v>1484714</v>
          </cell>
          <cell r="B340" t="str">
            <v>美杜莎雕像</v>
          </cell>
          <cell r="C340">
            <v>14</v>
          </cell>
          <cell r="D340" t="str">
            <v>弓手</v>
          </cell>
          <cell r="E340" t="str">
            <v>攻速中</v>
          </cell>
          <cell r="F340">
            <v>59</v>
          </cell>
          <cell r="G340">
            <v>3</v>
          </cell>
          <cell r="H340" t="str">
            <v>中</v>
          </cell>
          <cell r="I340">
            <v>7669.35</v>
          </cell>
          <cell r="J340">
            <v>1292.8074999999999</v>
          </cell>
          <cell r="K340">
            <v>0</v>
          </cell>
          <cell r="L340">
            <v>169.19499999999999</v>
          </cell>
          <cell r="M340">
            <v>169.19499999999999</v>
          </cell>
          <cell r="N340">
            <v>0.6</v>
          </cell>
          <cell r="O340">
            <v>0.95</v>
          </cell>
          <cell r="R340">
            <v>7669</v>
          </cell>
          <cell r="S340">
            <v>1292.8074999999999</v>
          </cell>
          <cell r="T340">
            <v>0</v>
          </cell>
          <cell r="U340">
            <v>169</v>
          </cell>
          <cell r="V340">
            <v>169</v>
          </cell>
          <cell r="W340">
            <v>0.6</v>
          </cell>
          <cell r="X340">
            <v>1</v>
          </cell>
          <cell r="Y340">
            <v>60</v>
          </cell>
          <cell r="Z340" t="str">
            <v>美杜莎雕像59</v>
          </cell>
          <cell r="AI340">
            <v>7615</v>
          </cell>
          <cell r="AJ340">
            <v>1285</v>
          </cell>
          <cell r="AK340">
            <v>0</v>
          </cell>
          <cell r="AL340">
            <v>168</v>
          </cell>
          <cell r="AM340">
            <v>168</v>
          </cell>
          <cell r="AN340">
            <v>1670</v>
          </cell>
        </row>
        <row r="341">
          <cell r="A341">
            <v>1484715</v>
          </cell>
          <cell r="B341" t="str">
            <v>美杜莎雕像</v>
          </cell>
          <cell r="C341">
            <v>15</v>
          </cell>
          <cell r="D341" t="str">
            <v>弓手</v>
          </cell>
          <cell r="E341" t="str">
            <v>攻速中</v>
          </cell>
          <cell r="F341">
            <v>60</v>
          </cell>
          <cell r="G341">
            <v>3</v>
          </cell>
          <cell r="H341" t="str">
            <v>中</v>
          </cell>
          <cell r="I341">
            <v>8025.6</v>
          </cell>
          <cell r="J341">
            <v>1354.1775</v>
          </cell>
          <cell r="K341">
            <v>0</v>
          </cell>
          <cell r="L341">
            <v>177.2225</v>
          </cell>
          <cell r="M341">
            <v>177.2225</v>
          </cell>
          <cell r="N341">
            <v>0.6</v>
          </cell>
          <cell r="O341">
            <v>0.95</v>
          </cell>
          <cell r="R341">
            <v>8026</v>
          </cell>
          <cell r="S341">
            <v>1354.1775</v>
          </cell>
          <cell r="T341">
            <v>0</v>
          </cell>
          <cell r="U341">
            <v>177</v>
          </cell>
          <cell r="V341">
            <v>177</v>
          </cell>
          <cell r="W341">
            <v>0.6</v>
          </cell>
          <cell r="X341">
            <v>1</v>
          </cell>
          <cell r="Y341">
            <v>60</v>
          </cell>
          <cell r="Z341" t="str">
            <v>美杜莎雕像60</v>
          </cell>
          <cell r="AI341">
            <v>8026</v>
          </cell>
          <cell r="AJ341">
            <v>1354</v>
          </cell>
          <cell r="AK341">
            <v>0</v>
          </cell>
          <cell r="AL341">
            <v>177</v>
          </cell>
          <cell r="AM341">
            <v>177</v>
          </cell>
          <cell r="AN341">
            <v>1670</v>
          </cell>
        </row>
        <row r="342">
          <cell r="A342">
            <v>1480001</v>
          </cell>
          <cell r="B342" t="str">
            <v>水晶</v>
          </cell>
          <cell r="C342">
            <v>1</v>
          </cell>
          <cell r="D342" t="str">
            <v>战士</v>
          </cell>
          <cell r="E342" t="str">
            <v>无攻击，普通</v>
          </cell>
          <cell r="F342">
            <v>5</v>
          </cell>
          <cell r="G342">
            <v>1</v>
          </cell>
          <cell r="H342" t="str">
            <v>中</v>
          </cell>
          <cell r="I342">
            <v>226.1</v>
          </cell>
          <cell r="J342">
            <v>15.3</v>
          </cell>
          <cell r="K342">
            <v>0</v>
          </cell>
          <cell r="L342">
            <v>3.2</v>
          </cell>
          <cell r="M342">
            <v>2.4</v>
          </cell>
          <cell r="N342">
            <v>0.48</v>
          </cell>
          <cell r="O342">
            <v>1</v>
          </cell>
          <cell r="R342">
            <v>1769.6</v>
          </cell>
          <cell r="S342">
            <v>0</v>
          </cell>
          <cell r="T342">
            <v>0</v>
          </cell>
          <cell r="U342">
            <v>3</v>
          </cell>
          <cell r="V342">
            <v>2</v>
          </cell>
          <cell r="W342">
            <v>0.48</v>
          </cell>
          <cell r="X342">
            <v>1</v>
          </cell>
          <cell r="Y342">
            <v>15</v>
          </cell>
          <cell r="Z342" t="str">
            <v>水晶5</v>
          </cell>
          <cell r="AI342">
            <v>1900</v>
          </cell>
          <cell r="AJ342">
            <v>0</v>
          </cell>
          <cell r="AK342">
            <v>0</v>
          </cell>
          <cell r="AL342">
            <v>3</v>
          </cell>
          <cell r="AM342">
            <v>2</v>
          </cell>
          <cell r="AN342">
            <v>2080</v>
          </cell>
        </row>
        <row r="343">
          <cell r="A343">
            <v>1480002</v>
          </cell>
          <cell r="B343" t="str">
            <v>水晶</v>
          </cell>
          <cell r="C343">
            <v>2</v>
          </cell>
          <cell r="D343" t="str">
            <v>战士</v>
          </cell>
          <cell r="E343" t="str">
            <v>无攻击，普通</v>
          </cell>
          <cell r="F343">
            <v>8</v>
          </cell>
          <cell r="G343">
            <v>1</v>
          </cell>
          <cell r="H343" t="str">
            <v>中</v>
          </cell>
          <cell r="I343">
            <v>334.05</v>
          </cell>
          <cell r="J343">
            <v>29.7</v>
          </cell>
          <cell r="K343">
            <v>0</v>
          </cell>
          <cell r="L343">
            <v>5.6</v>
          </cell>
          <cell r="M343">
            <v>4.2</v>
          </cell>
          <cell r="N343">
            <v>0.48</v>
          </cell>
          <cell r="O343">
            <v>1</v>
          </cell>
          <cell r="R343">
            <v>3260.8</v>
          </cell>
          <cell r="S343">
            <v>0</v>
          </cell>
          <cell r="T343">
            <v>0</v>
          </cell>
          <cell r="U343">
            <v>6</v>
          </cell>
          <cell r="V343">
            <v>4</v>
          </cell>
          <cell r="W343">
            <v>0.48</v>
          </cell>
          <cell r="X343">
            <v>1</v>
          </cell>
          <cell r="Y343">
            <v>15</v>
          </cell>
          <cell r="Z343" t="str">
            <v>水晶8</v>
          </cell>
          <cell r="AI343">
            <v>3500</v>
          </cell>
          <cell r="AJ343">
            <v>0</v>
          </cell>
          <cell r="AK343">
            <v>0</v>
          </cell>
          <cell r="AL343">
            <v>5</v>
          </cell>
          <cell r="AM343">
            <v>4</v>
          </cell>
          <cell r="AN343">
            <v>2080</v>
          </cell>
        </row>
        <row r="344">
          <cell r="A344">
            <v>1480003</v>
          </cell>
          <cell r="B344" t="str">
            <v>水晶</v>
          </cell>
          <cell r="C344">
            <v>3</v>
          </cell>
          <cell r="D344" t="str">
            <v>战士</v>
          </cell>
          <cell r="E344" t="str">
            <v>无攻击，普通</v>
          </cell>
          <cell r="F344">
            <v>11</v>
          </cell>
          <cell r="G344">
            <v>1</v>
          </cell>
          <cell r="H344" t="str">
            <v>中</v>
          </cell>
          <cell r="I344">
            <v>487.9</v>
          </cell>
          <cell r="J344">
            <v>51.3</v>
          </cell>
          <cell r="K344">
            <v>0</v>
          </cell>
          <cell r="L344">
            <v>9.6</v>
          </cell>
          <cell r="M344">
            <v>7.2</v>
          </cell>
          <cell r="N344">
            <v>0.48</v>
          </cell>
          <cell r="O344">
            <v>1</v>
          </cell>
          <cell r="R344">
            <v>4756.8</v>
          </cell>
          <cell r="S344">
            <v>0</v>
          </cell>
          <cell r="T344">
            <v>0</v>
          </cell>
          <cell r="U344">
            <v>10</v>
          </cell>
          <cell r="V344">
            <v>7</v>
          </cell>
          <cell r="W344">
            <v>0.48</v>
          </cell>
          <cell r="X344">
            <v>1</v>
          </cell>
          <cell r="Y344">
            <v>15</v>
          </cell>
          <cell r="Z344" t="str">
            <v>水晶11</v>
          </cell>
          <cell r="AI344">
            <v>5200</v>
          </cell>
          <cell r="AJ344">
            <v>0</v>
          </cell>
          <cell r="AK344">
            <v>0</v>
          </cell>
          <cell r="AL344">
            <v>7</v>
          </cell>
          <cell r="AM344">
            <v>6</v>
          </cell>
          <cell r="AN344">
            <v>2080</v>
          </cell>
        </row>
        <row r="345">
          <cell r="A345">
            <v>1480004</v>
          </cell>
          <cell r="B345" t="str">
            <v>水晶</v>
          </cell>
          <cell r="C345">
            <v>4</v>
          </cell>
          <cell r="D345" t="str">
            <v>战士</v>
          </cell>
          <cell r="E345" t="str">
            <v>无攻击，普通</v>
          </cell>
          <cell r="F345">
            <v>13</v>
          </cell>
          <cell r="G345">
            <v>1</v>
          </cell>
          <cell r="H345" t="str">
            <v>中</v>
          </cell>
          <cell r="I345">
            <v>573.75</v>
          </cell>
          <cell r="J345">
            <v>63</v>
          </cell>
          <cell r="K345">
            <v>0</v>
          </cell>
          <cell r="L345">
            <v>11.2</v>
          </cell>
          <cell r="M345">
            <v>8.4</v>
          </cell>
          <cell r="N345">
            <v>0.48</v>
          </cell>
          <cell r="O345">
            <v>1</v>
          </cell>
          <cell r="R345">
            <v>6833.6</v>
          </cell>
          <cell r="S345">
            <v>0</v>
          </cell>
          <cell r="T345">
            <v>0</v>
          </cell>
          <cell r="U345">
            <v>11</v>
          </cell>
          <cell r="V345">
            <v>8</v>
          </cell>
          <cell r="W345">
            <v>0.48</v>
          </cell>
          <cell r="X345">
            <v>1</v>
          </cell>
          <cell r="Y345">
            <v>15</v>
          </cell>
          <cell r="Z345" t="str">
            <v>水晶13</v>
          </cell>
          <cell r="AI345">
            <v>7100</v>
          </cell>
          <cell r="AJ345">
            <v>0</v>
          </cell>
          <cell r="AK345">
            <v>0</v>
          </cell>
          <cell r="AL345">
            <v>10</v>
          </cell>
          <cell r="AM345">
            <v>8</v>
          </cell>
          <cell r="AN345">
            <v>2080</v>
          </cell>
        </row>
        <row r="346">
          <cell r="A346">
            <v>1480005</v>
          </cell>
          <cell r="B346" t="str">
            <v>水晶</v>
          </cell>
          <cell r="C346">
            <v>5</v>
          </cell>
          <cell r="D346" t="str">
            <v>战士</v>
          </cell>
          <cell r="E346" t="str">
            <v>无攻击，普通</v>
          </cell>
          <cell r="F346">
            <v>15</v>
          </cell>
          <cell r="G346">
            <v>1</v>
          </cell>
          <cell r="H346" t="str">
            <v>中</v>
          </cell>
          <cell r="I346">
            <v>658.75</v>
          </cell>
          <cell r="J346">
            <v>74.7</v>
          </cell>
          <cell r="K346">
            <v>0</v>
          </cell>
          <cell r="L346">
            <v>12.8</v>
          </cell>
          <cell r="M346">
            <v>9.6</v>
          </cell>
          <cell r="N346">
            <v>0.48</v>
          </cell>
          <cell r="O346">
            <v>1</v>
          </cell>
          <cell r="R346">
            <v>9150.4</v>
          </cell>
          <cell r="S346">
            <v>0</v>
          </cell>
          <cell r="T346">
            <v>0</v>
          </cell>
          <cell r="U346">
            <v>13</v>
          </cell>
          <cell r="V346">
            <v>10</v>
          </cell>
          <cell r="W346">
            <v>0.48</v>
          </cell>
          <cell r="X346">
            <v>1</v>
          </cell>
          <cell r="Y346">
            <v>15</v>
          </cell>
          <cell r="Z346" t="str">
            <v>水晶15</v>
          </cell>
          <cell r="AI346">
            <v>9200</v>
          </cell>
          <cell r="AJ346">
            <v>0</v>
          </cell>
          <cell r="AK346">
            <v>0</v>
          </cell>
          <cell r="AL346">
            <v>13</v>
          </cell>
          <cell r="AM346">
            <v>10</v>
          </cell>
          <cell r="AN346">
            <v>2080</v>
          </cell>
        </row>
        <row r="347">
          <cell r="A347">
            <v>1480006</v>
          </cell>
          <cell r="B347" t="str">
            <v>水晶</v>
          </cell>
          <cell r="C347">
            <v>6</v>
          </cell>
          <cell r="D347" t="str">
            <v>战士</v>
          </cell>
          <cell r="E347" t="str">
            <v>无攻击，普通</v>
          </cell>
          <cell r="F347">
            <v>20</v>
          </cell>
          <cell r="G347">
            <v>1</v>
          </cell>
          <cell r="H347" t="str">
            <v>中</v>
          </cell>
          <cell r="I347">
            <v>959.65</v>
          </cell>
          <cell r="J347">
            <v>117</v>
          </cell>
          <cell r="K347">
            <v>0</v>
          </cell>
          <cell r="L347">
            <v>20</v>
          </cell>
          <cell r="M347">
            <v>15</v>
          </cell>
          <cell r="N347">
            <v>0.48</v>
          </cell>
          <cell r="O347">
            <v>1</v>
          </cell>
          <cell r="R347">
            <v>10816</v>
          </cell>
          <cell r="S347">
            <v>0</v>
          </cell>
          <cell r="T347">
            <v>0</v>
          </cell>
          <cell r="U347">
            <v>20</v>
          </cell>
          <cell r="V347">
            <v>15</v>
          </cell>
          <cell r="W347">
            <v>0.48</v>
          </cell>
          <cell r="X347">
            <v>1</v>
          </cell>
          <cell r="Y347">
            <v>38</v>
          </cell>
          <cell r="Z347" t="str">
            <v>水晶20</v>
          </cell>
          <cell r="AI347">
            <v>11100</v>
          </cell>
          <cell r="AJ347">
            <v>0</v>
          </cell>
          <cell r="AK347">
            <v>0</v>
          </cell>
          <cell r="AL347">
            <v>18</v>
          </cell>
          <cell r="AM347">
            <v>14</v>
          </cell>
          <cell r="AN347">
            <v>2080</v>
          </cell>
        </row>
        <row r="348">
          <cell r="A348">
            <v>1480007</v>
          </cell>
          <cell r="B348" t="str">
            <v>水晶</v>
          </cell>
          <cell r="C348">
            <v>7</v>
          </cell>
          <cell r="D348" t="str">
            <v>战士</v>
          </cell>
          <cell r="E348" t="str">
            <v>无攻击，普通</v>
          </cell>
          <cell r="F348">
            <v>22</v>
          </cell>
          <cell r="G348">
            <v>1</v>
          </cell>
          <cell r="H348" t="str">
            <v>中</v>
          </cell>
          <cell r="I348">
            <v>1122</v>
          </cell>
          <cell r="J348">
            <v>140.4</v>
          </cell>
          <cell r="K348">
            <v>0</v>
          </cell>
          <cell r="L348">
            <v>24</v>
          </cell>
          <cell r="M348">
            <v>18</v>
          </cell>
          <cell r="N348">
            <v>0.48</v>
          </cell>
          <cell r="O348">
            <v>1</v>
          </cell>
          <cell r="R348">
            <v>13624</v>
          </cell>
          <cell r="S348">
            <v>0</v>
          </cell>
          <cell r="T348">
            <v>0</v>
          </cell>
          <cell r="U348">
            <v>24</v>
          </cell>
          <cell r="V348">
            <v>18</v>
          </cell>
          <cell r="W348">
            <v>0.48</v>
          </cell>
          <cell r="X348">
            <v>1</v>
          </cell>
          <cell r="Y348">
            <v>38</v>
          </cell>
          <cell r="Z348" t="str">
            <v>水晶22</v>
          </cell>
          <cell r="AI348">
            <v>13800</v>
          </cell>
          <cell r="AJ348">
            <v>0</v>
          </cell>
          <cell r="AK348">
            <v>0</v>
          </cell>
          <cell r="AL348">
            <v>23</v>
          </cell>
          <cell r="AM348">
            <v>17</v>
          </cell>
          <cell r="AN348">
            <v>2080</v>
          </cell>
        </row>
        <row r="349">
          <cell r="A349">
            <v>1480008</v>
          </cell>
          <cell r="B349" t="str">
            <v>水晶</v>
          </cell>
          <cell r="C349">
            <v>8</v>
          </cell>
          <cell r="D349" t="str">
            <v>战士</v>
          </cell>
          <cell r="E349" t="str">
            <v>无攻击，普通</v>
          </cell>
          <cell r="F349">
            <v>24</v>
          </cell>
          <cell r="G349">
            <v>1</v>
          </cell>
          <cell r="H349" t="str">
            <v>中</v>
          </cell>
          <cell r="I349">
            <v>1284.3499999999999</v>
          </cell>
          <cell r="J349">
            <v>164.7</v>
          </cell>
          <cell r="K349">
            <v>0</v>
          </cell>
          <cell r="L349">
            <v>27.2</v>
          </cell>
          <cell r="M349">
            <v>20.399999999999999</v>
          </cell>
          <cell r="N349">
            <v>0.48</v>
          </cell>
          <cell r="O349">
            <v>1</v>
          </cell>
          <cell r="R349">
            <v>16665.599999999999</v>
          </cell>
          <cell r="S349">
            <v>0</v>
          </cell>
          <cell r="T349">
            <v>0</v>
          </cell>
          <cell r="U349">
            <v>27</v>
          </cell>
          <cell r="V349">
            <v>20</v>
          </cell>
          <cell r="W349">
            <v>0.48</v>
          </cell>
          <cell r="X349">
            <v>1</v>
          </cell>
          <cell r="Y349">
            <v>38</v>
          </cell>
          <cell r="Z349" t="str">
            <v>水晶24</v>
          </cell>
          <cell r="AI349">
            <v>16600</v>
          </cell>
          <cell r="AJ349">
            <v>0</v>
          </cell>
          <cell r="AK349">
            <v>0</v>
          </cell>
          <cell r="AL349">
            <v>27</v>
          </cell>
          <cell r="AM349">
            <v>21</v>
          </cell>
          <cell r="AN349">
            <v>2080</v>
          </cell>
        </row>
        <row r="350">
          <cell r="A350">
            <v>1480009</v>
          </cell>
          <cell r="B350" t="str">
            <v>水晶</v>
          </cell>
          <cell r="C350">
            <v>9</v>
          </cell>
          <cell r="D350" t="str">
            <v>战士</v>
          </cell>
          <cell r="E350" t="str">
            <v>无攻击，普通</v>
          </cell>
          <cell r="F350">
            <v>26</v>
          </cell>
          <cell r="G350">
            <v>1</v>
          </cell>
          <cell r="H350" t="str">
            <v>中</v>
          </cell>
          <cell r="I350">
            <v>1454.35</v>
          </cell>
          <cell r="J350">
            <v>190.8</v>
          </cell>
          <cell r="K350">
            <v>0</v>
          </cell>
          <cell r="L350">
            <v>31.2</v>
          </cell>
          <cell r="M350">
            <v>23.4</v>
          </cell>
          <cell r="N350">
            <v>0.48</v>
          </cell>
          <cell r="O350">
            <v>1</v>
          </cell>
          <cell r="R350">
            <v>19653.599999999999</v>
          </cell>
          <cell r="S350">
            <v>0</v>
          </cell>
          <cell r="T350">
            <v>0</v>
          </cell>
          <cell r="U350">
            <v>31</v>
          </cell>
          <cell r="V350">
            <v>23</v>
          </cell>
          <cell r="W350">
            <v>0.48</v>
          </cell>
          <cell r="X350">
            <v>1</v>
          </cell>
          <cell r="Y350">
            <v>38</v>
          </cell>
          <cell r="Z350" t="str">
            <v>水晶26</v>
          </cell>
          <cell r="AI350">
            <v>19500</v>
          </cell>
          <cell r="AJ350">
            <v>0</v>
          </cell>
          <cell r="AK350">
            <v>0</v>
          </cell>
          <cell r="AL350">
            <v>32</v>
          </cell>
          <cell r="AM350">
            <v>24</v>
          </cell>
          <cell r="AN350">
            <v>2080</v>
          </cell>
        </row>
        <row r="351">
          <cell r="A351">
            <v>1480010</v>
          </cell>
          <cell r="B351" t="str">
            <v>水晶</v>
          </cell>
          <cell r="C351">
            <v>10</v>
          </cell>
          <cell r="D351" t="str">
            <v>战士</v>
          </cell>
          <cell r="E351" t="str">
            <v>无攻击，普通</v>
          </cell>
          <cell r="F351">
            <v>28</v>
          </cell>
          <cell r="G351">
            <v>1</v>
          </cell>
          <cell r="H351" t="str">
            <v>中</v>
          </cell>
          <cell r="I351">
            <v>1632.85</v>
          </cell>
          <cell r="J351">
            <v>219.6</v>
          </cell>
          <cell r="K351">
            <v>0</v>
          </cell>
          <cell r="L351">
            <v>36</v>
          </cell>
          <cell r="M351">
            <v>27</v>
          </cell>
          <cell r="N351">
            <v>0.48</v>
          </cell>
          <cell r="O351">
            <v>1</v>
          </cell>
          <cell r="R351">
            <v>22568</v>
          </cell>
          <cell r="S351">
            <v>0</v>
          </cell>
          <cell r="T351">
            <v>0</v>
          </cell>
          <cell r="U351">
            <v>36</v>
          </cell>
          <cell r="V351">
            <v>27</v>
          </cell>
          <cell r="W351">
            <v>0.48</v>
          </cell>
          <cell r="X351">
            <v>1</v>
          </cell>
          <cell r="Y351">
            <v>38</v>
          </cell>
          <cell r="Z351" t="str">
            <v>水晶28</v>
          </cell>
          <cell r="AI351">
            <v>22500</v>
          </cell>
          <cell r="AJ351">
            <v>0</v>
          </cell>
          <cell r="AK351">
            <v>0</v>
          </cell>
          <cell r="AL351">
            <v>37</v>
          </cell>
          <cell r="AM351">
            <v>28</v>
          </cell>
          <cell r="AN351">
            <v>2080</v>
          </cell>
        </row>
        <row r="352">
          <cell r="A352">
            <v>1480011</v>
          </cell>
          <cell r="B352" t="str">
            <v>水晶</v>
          </cell>
          <cell r="C352">
            <v>11</v>
          </cell>
          <cell r="D352" t="str">
            <v>战士</v>
          </cell>
          <cell r="E352" t="str">
            <v>无攻击，普通</v>
          </cell>
          <cell r="F352">
            <v>30</v>
          </cell>
          <cell r="G352">
            <v>1</v>
          </cell>
          <cell r="H352" t="str">
            <v>中</v>
          </cell>
          <cell r="I352">
            <v>1810.5</v>
          </cell>
          <cell r="J352">
            <v>248.4</v>
          </cell>
          <cell r="K352">
            <v>0</v>
          </cell>
          <cell r="L352">
            <v>40</v>
          </cell>
          <cell r="M352">
            <v>30</v>
          </cell>
          <cell r="N352">
            <v>0.48</v>
          </cell>
          <cell r="O352">
            <v>1</v>
          </cell>
          <cell r="R352">
            <v>25928</v>
          </cell>
          <cell r="S352">
            <v>0</v>
          </cell>
          <cell r="T352">
            <v>0</v>
          </cell>
          <cell r="U352">
            <v>40</v>
          </cell>
          <cell r="V352">
            <v>30</v>
          </cell>
          <cell r="W352">
            <v>0.48</v>
          </cell>
          <cell r="X352">
            <v>1</v>
          </cell>
          <cell r="Y352">
            <v>38</v>
          </cell>
          <cell r="Z352" t="str">
            <v>水晶30</v>
          </cell>
          <cell r="AI352">
            <v>25500</v>
          </cell>
          <cell r="AJ352">
            <v>0</v>
          </cell>
          <cell r="AK352">
            <v>0</v>
          </cell>
          <cell r="AL352">
            <v>42</v>
          </cell>
          <cell r="AM352">
            <v>32</v>
          </cell>
          <cell r="AN352">
            <v>2080</v>
          </cell>
        </row>
        <row r="353">
          <cell r="A353">
            <v>1480012</v>
          </cell>
          <cell r="B353" t="str">
            <v>水晶</v>
          </cell>
          <cell r="C353">
            <v>12</v>
          </cell>
          <cell r="D353" t="str">
            <v>战士</v>
          </cell>
          <cell r="E353" t="str">
            <v>无攻击，普通</v>
          </cell>
          <cell r="F353">
            <v>32</v>
          </cell>
          <cell r="G353">
            <v>1</v>
          </cell>
          <cell r="H353" t="str">
            <v>中</v>
          </cell>
          <cell r="I353">
            <v>2002.6</v>
          </cell>
          <cell r="J353">
            <v>283.5</v>
          </cell>
          <cell r="K353">
            <v>0</v>
          </cell>
          <cell r="L353">
            <v>44</v>
          </cell>
          <cell r="M353">
            <v>33</v>
          </cell>
          <cell r="N353">
            <v>0.48</v>
          </cell>
          <cell r="O353">
            <v>1</v>
          </cell>
          <cell r="R353">
            <v>29176</v>
          </cell>
          <cell r="S353">
            <v>0</v>
          </cell>
          <cell r="T353">
            <v>0</v>
          </cell>
          <cell r="U353">
            <v>44</v>
          </cell>
          <cell r="V353">
            <v>33</v>
          </cell>
          <cell r="W353">
            <v>0.48</v>
          </cell>
          <cell r="X353">
            <v>1</v>
          </cell>
          <cell r="Y353">
            <v>38</v>
          </cell>
          <cell r="Z353" t="str">
            <v>水晶32</v>
          </cell>
          <cell r="AI353">
            <v>28600</v>
          </cell>
          <cell r="AJ353">
            <v>0</v>
          </cell>
          <cell r="AK353">
            <v>0</v>
          </cell>
          <cell r="AL353">
            <v>47</v>
          </cell>
          <cell r="AM353">
            <v>35</v>
          </cell>
          <cell r="AN353">
            <v>2080</v>
          </cell>
        </row>
        <row r="354">
          <cell r="A354">
            <v>1480013</v>
          </cell>
          <cell r="B354" t="str">
            <v>水晶</v>
          </cell>
          <cell r="C354">
            <v>13</v>
          </cell>
          <cell r="D354" t="str">
            <v>战士</v>
          </cell>
          <cell r="E354" t="str">
            <v>无攻击，普通</v>
          </cell>
          <cell r="F354">
            <v>34</v>
          </cell>
          <cell r="G354">
            <v>1</v>
          </cell>
          <cell r="H354" t="str">
            <v>中</v>
          </cell>
          <cell r="I354">
            <v>2193.85</v>
          </cell>
          <cell r="J354">
            <v>318.60000000000002</v>
          </cell>
          <cell r="K354">
            <v>0</v>
          </cell>
          <cell r="L354">
            <v>48.8</v>
          </cell>
          <cell r="M354">
            <v>36.6</v>
          </cell>
          <cell r="N354">
            <v>0.48</v>
          </cell>
          <cell r="O354">
            <v>1</v>
          </cell>
          <cell r="R354">
            <v>32562.400000000001</v>
          </cell>
          <cell r="S354">
            <v>0</v>
          </cell>
          <cell r="T354">
            <v>0</v>
          </cell>
          <cell r="U354">
            <v>49</v>
          </cell>
          <cell r="V354">
            <v>37</v>
          </cell>
          <cell r="W354">
            <v>0.48</v>
          </cell>
          <cell r="X354">
            <v>1</v>
          </cell>
          <cell r="Y354">
            <v>38</v>
          </cell>
          <cell r="Z354" t="str">
            <v>水晶34</v>
          </cell>
          <cell r="AI354">
            <v>31900</v>
          </cell>
          <cell r="AJ354">
            <v>0</v>
          </cell>
          <cell r="AK354">
            <v>0</v>
          </cell>
          <cell r="AL354">
            <v>53</v>
          </cell>
          <cell r="AM354">
            <v>39</v>
          </cell>
          <cell r="AN354">
            <v>2080</v>
          </cell>
        </row>
        <row r="355">
          <cell r="A355">
            <v>1480014</v>
          </cell>
          <cell r="B355" t="str">
            <v>水晶</v>
          </cell>
          <cell r="C355">
            <v>14</v>
          </cell>
          <cell r="D355" t="str">
            <v>战士</v>
          </cell>
          <cell r="E355" t="str">
            <v>无攻击，普通</v>
          </cell>
          <cell r="F355">
            <v>36</v>
          </cell>
          <cell r="G355">
            <v>1</v>
          </cell>
          <cell r="H355" t="str">
            <v>中</v>
          </cell>
          <cell r="I355">
            <v>2473.5</v>
          </cell>
          <cell r="J355">
            <v>365.4</v>
          </cell>
          <cell r="K355">
            <v>0</v>
          </cell>
          <cell r="L355">
            <v>55.2</v>
          </cell>
          <cell r="M355">
            <v>41.4</v>
          </cell>
          <cell r="N355">
            <v>0.48</v>
          </cell>
          <cell r="O355">
            <v>1</v>
          </cell>
          <cell r="R355">
            <v>35821.599999999999</v>
          </cell>
          <cell r="S355">
            <v>0</v>
          </cell>
          <cell r="T355">
            <v>0</v>
          </cell>
          <cell r="U355">
            <v>55</v>
          </cell>
          <cell r="V355">
            <v>41</v>
          </cell>
          <cell r="W355">
            <v>0.48</v>
          </cell>
          <cell r="X355">
            <v>1</v>
          </cell>
          <cell r="Y355">
            <v>38</v>
          </cell>
          <cell r="Z355" t="str">
            <v>水晶36</v>
          </cell>
          <cell r="AI355">
            <v>35300</v>
          </cell>
          <cell r="AJ355">
            <v>0</v>
          </cell>
          <cell r="AK355">
            <v>0</v>
          </cell>
          <cell r="AL355">
            <v>58</v>
          </cell>
          <cell r="AM355">
            <v>44</v>
          </cell>
          <cell r="AN355">
            <v>2080</v>
          </cell>
        </row>
        <row r="356">
          <cell r="A356">
            <v>1480015</v>
          </cell>
          <cell r="B356" t="str">
            <v>水晶</v>
          </cell>
          <cell r="C356">
            <v>15</v>
          </cell>
          <cell r="D356" t="str">
            <v>战士</v>
          </cell>
          <cell r="E356" t="str">
            <v>无攻击，普通</v>
          </cell>
          <cell r="F356">
            <v>38</v>
          </cell>
          <cell r="G356">
            <v>1</v>
          </cell>
          <cell r="H356" t="str">
            <v>中</v>
          </cell>
          <cell r="I356">
            <v>2842.4</v>
          </cell>
          <cell r="J356">
            <v>422.1</v>
          </cell>
          <cell r="K356">
            <v>0</v>
          </cell>
          <cell r="L356">
            <v>64</v>
          </cell>
          <cell r="M356">
            <v>48</v>
          </cell>
          <cell r="N356">
            <v>0.48</v>
          </cell>
          <cell r="O356">
            <v>1</v>
          </cell>
          <cell r="R356">
            <v>38800</v>
          </cell>
          <cell r="S356">
            <v>0</v>
          </cell>
          <cell r="T356">
            <v>0</v>
          </cell>
          <cell r="U356">
            <v>64</v>
          </cell>
          <cell r="V356">
            <v>48</v>
          </cell>
          <cell r="W356">
            <v>0.48</v>
          </cell>
          <cell r="X356">
            <v>1</v>
          </cell>
          <cell r="Y356">
            <v>38</v>
          </cell>
          <cell r="Z356" t="str">
            <v>水晶38</v>
          </cell>
          <cell r="AI356">
            <v>38800</v>
          </cell>
          <cell r="AJ356">
            <v>0</v>
          </cell>
          <cell r="AK356">
            <v>0</v>
          </cell>
          <cell r="AL356">
            <v>64</v>
          </cell>
          <cell r="AM356">
            <v>48</v>
          </cell>
          <cell r="AN356">
            <v>2080</v>
          </cell>
        </row>
        <row r="357">
          <cell r="A357">
            <v>1480016</v>
          </cell>
          <cell r="B357" t="str">
            <v>水晶</v>
          </cell>
          <cell r="C357">
            <v>16</v>
          </cell>
          <cell r="D357" t="str">
            <v>战士</v>
          </cell>
          <cell r="E357" t="str">
            <v>无攻击，普通</v>
          </cell>
          <cell r="F357">
            <v>41</v>
          </cell>
          <cell r="G357">
            <v>1</v>
          </cell>
          <cell r="H357" t="str">
            <v>中</v>
          </cell>
          <cell r="I357">
            <v>3409.35</v>
          </cell>
          <cell r="J357">
            <v>510.3</v>
          </cell>
          <cell r="K357">
            <v>0</v>
          </cell>
          <cell r="L357">
            <v>77.599999999999994</v>
          </cell>
          <cell r="M357">
            <v>58.2</v>
          </cell>
          <cell r="N357">
            <v>0.48</v>
          </cell>
          <cell r="O357">
            <v>1</v>
          </cell>
          <cell r="R357">
            <v>43828.800000000003</v>
          </cell>
          <cell r="S357">
            <v>0</v>
          </cell>
          <cell r="T357">
            <v>0</v>
          </cell>
          <cell r="U357">
            <v>78</v>
          </cell>
          <cell r="V357">
            <v>58</v>
          </cell>
          <cell r="W357">
            <v>0.48</v>
          </cell>
          <cell r="X357">
            <v>1</v>
          </cell>
          <cell r="Y357">
            <v>60</v>
          </cell>
          <cell r="Z357" t="str">
            <v>水晶41</v>
          </cell>
          <cell r="AI357">
            <v>43800</v>
          </cell>
          <cell r="AJ357">
            <v>0</v>
          </cell>
          <cell r="AK357">
            <v>0</v>
          </cell>
          <cell r="AL357">
            <v>77</v>
          </cell>
          <cell r="AM357">
            <v>58</v>
          </cell>
          <cell r="AN357">
            <v>2080</v>
          </cell>
        </row>
        <row r="358">
          <cell r="A358">
            <v>1480017</v>
          </cell>
          <cell r="B358" t="str">
            <v>水晶</v>
          </cell>
          <cell r="C358">
            <v>17</v>
          </cell>
          <cell r="D358" t="str">
            <v>战士</v>
          </cell>
          <cell r="E358" t="str">
            <v>无攻击，普通</v>
          </cell>
          <cell r="F358">
            <v>42</v>
          </cell>
          <cell r="G358">
            <v>1</v>
          </cell>
          <cell r="H358" t="str">
            <v>中</v>
          </cell>
          <cell r="I358">
            <v>3608.25</v>
          </cell>
          <cell r="J358">
            <v>542.70000000000005</v>
          </cell>
          <cell r="K358">
            <v>0</v>
          </cell>
          <cell r="L358">
            <v>82.4</v>
          </cell>
          <cell r="M358">
            <v>61.8</v>
          </cell>
          <cell r="N358">
            <v>0.48</v>
          </cell>
          <cell r="O358">
            <v>1</v>
          </cell>
          <cell r="R358">
            <v>50299.199999999997</v>
          </cell>
          <cell r="S358">
            <v>0</v>
          </cell>
          <cell r="T358">
            <v>0</v>
          </cell>
          <cell r="U358">
            <v>82</v>
          </cell>
          <cell r="V358">
            <v>62</v>
          </cell>
          <cell r="W358">
            <v>0.48</v>
          </cell>
          <cell r="X358">
            <v>1</v>
          </cell>
          <cell r="Y358">
            <v>60</v>
          </cell>
          <cell r="Z358" t="str">
            <v>水晶42</v>
          </cell>
          <cell r="AI358">
            <v>49500</v>
          </cell>
          <cell r="AJ358">
            <v>0</v>
          </cell>
          <cell r="AK358">
            <v>0</v>
          </cell>
          <cell r="AL358">
            <v>87</v>
          </cell>
          <cell r="AM358">
            <v>65</v>
          </cell>
          <cell r="AN358">
            <v>2080</v>
          </cell>
        </row>
        <row r="359">
          <cell r="A359">
            <v>1480018</v>
          </cell>
          <cell r="B359" t="str">
            <v>水晶</v>
          </cell>
          <cell r="C359">
            <v>18</v>
          </cell>
          <cell r="D359" t="str">
            <v>战士</v>
          </cell>
          <cell r="E359" t="str">
            <v>无攻击，普通</v>
          </cell>
          <cell r="F359">
            <v>43</v>
          </cell>
          <cell r="G359">
            <v>1</v>
          </cell>
          <cell r="H359" t="str">
            <v>中</v>
          </cell>
          <cell r="I359">
            <v>3807.15</v>
          </cell>
          <cell r="J359">
            <v>574.20000000000005</v>
          </cell>
          <cell r="K359">
            <v>0</v>
          </cell>
          <cell r="L359">
            <v>87.2</v>
          </cell>
          <cell r="M359">
            <v>65.400000000000006</v>
          </cell>
          <cell r="N359">
            <v>0.48</v>
          </cell>
          <cell r="O359">
            <v>1</v>
          </cell>
          <cell r="R359">
            <v>57061.599999999999</v>
          </cell>
          <cell r="S359">
            <v>0</v>
          </cell>
          <cell r="T359">
            <v>0</v>
          </cell>
          <cell r="U359">
            <v>87</v>
          </cell>
          <cell r="V359">
            <v>65</v>
          </cell>
          <cell r="W359">
            <v>0.48</v>
          </cell>
          <cell r="X359">
            <v>1</v>
          </cell>
          <cell r="Y359">
            <v>60</v>
          </cell>
          <cell r="Z359" t="str">
            <v>水晶43</v>
          </cell>
          <cell r="AI359">
            <v>55200</v>
          </cell>
          <cell r="AJ359">
            <v>0</v>
          </cell>
          <cell r="AK359">
            <v>0</v>
          </cell>
          <cell r="AL359">
            <v>98</v>
          </cell>
          <cell r="AM359">
            <v>73</v>
          </cell>
          <cell r="AN359">
            <v>2080</v>
          </cell>
        </row>
        <row r="360">
          <cell r="A360">
            <v>1480019</v>
          </cell>
          <cell r="B360" t="str">
            <v>水晶</v>
          </cell>
          <cell r="C360">
            <v>19</v>
          </cell>
          <cell r="D360" t="str">
            <v>战士</v>
          </cell>
          <cell r="E360" t="str">
            <v>无攻击，普通</v>
          </cell>
          <cell r="F360">
            <v>44</v>
          </cell>
          <cell r="G360">
            <v>1</v>
          </cell>
          <cell r="H360" t="str">
            <v>中</v>
          </cell>
          <cell r="I360">
            <v>4005.2</v>
          </cell>
          <cell r="J360">
            <v>606.6</v>
          </cell>
          <cell r="K360">
            <v>0</v>
          </cell>
          <cell r="L360">
            <v>92</v>
          </cell>
          <cell r="M360">
            <v>69</v>
          </cell>
          <cell r="N360">
            <v>0.48</v>
          </cell>
          <cell r="O360">
            <v>1</v>
          </cell>
          <cell r="R360">
            <v>64096</v>
          </cell>
          <cell r="S360">
            <v>0</v>
          </cell>
          <cell r="T360">
            <v>0</v>
          </cell>
          <cell r="U360">
            <v>92</v>
          </cell>
          <cell r="V360">
            <v>69</v>
          </cell>
          <cell r="W360">
            <v>0.48</v>
          </cell>
          <cell r="X360">
            <v>1</v>
          </cell>
          <cell r="Y360">
            <v>60</v>
          </cell>
          <cell r="Z360" t="str">
            <v>水晶44</v>
          </cell>
          <cell r="AI360">
            <v>61000</v>
          </cell>
          <cell r="AJ360">
            <v>0</v>
          </cell>
          <cell r="AK360">
            <v>0</v>
          </cell>
          <cell r="AL360">
            <v>108</v>
          </cell>
          <cell r="AM360">
            <v>81</v>
          </cell>
          <cell r="AN360">
            <v>2080</v>
          </cell>
        </row>
        <row r="361">
          <cell r="A361">
            <v>1480020</v>
          </cell>
          <cell r="B361" t="str">
            <v>水晶</v>
          </cell>
          <cell r="C361">
            <v>20</v>
          </cell>
          <cell r="D361" t="str">
            <v>战士</v>
          </cell>
          <cell r="E361" t="str">
            <v>无攻击，普通</v>
          </cell>
          <cell r="F361">
            <v>45</v>
          </cell>
          <cell r="G361">
            <v>1</v>
          </cell>
          <cell r="H361" t="str">
            <v>中</v>
          </cell>
          <cell r="I361">
            <v>4204.1000000000004</v>
          </cell>
          <cell r="J361">
            <v>638.1</v>
          </cell>
          <cell r="K361">
            <v>0</v>
          </cell>
          <cell r="L361">
            <v>96.8</v>
          </cell>
          <cell r="M361">
            <v>72.599999999999994</v>
          </cell>
          <cell r="N361">
            <v>0.48</v>
          </cell>
          <cell r="O361">
            <v>1</v>
          </cell>
          <cell r="R361">
            <v>71018.399999999994</v>
          </cell>
          <cell r="S361">
            <v>0</v>
          </cell>
          <cell r="T361">
            <v>0</v>
          </cell>
          <cell r="U361">
            <v>97</v>
          </cell>
          <cell r="V361">
            <v>73</v>
          </cell>
          <cell r="W361">
            <v>0.48</v>
          </cell>
          <cell r="X361">
            <v>1</v>
          </cell>
          <cell r="Y361">
            <v>60</v>
          </cell>
          <cell r="Z361" t="str">
            <v>水晶45</v>
          </cell>
          <cell r="AI361">
            <v>66900</v>
          </cell>
          <cell r="AJ361">
            <v>0</v>
          </cell>
          <cell r="AK361">
            <v>0</v>
          </cell>
          <cell r="AL361">
            <v>118</v>
          </cell>
          <cell r="AM361">
            <v>88</v>
          </cell>
          <cell r="AN361">
            <v>2080</v>
          </cell>
        </row>
        <row r="362">
          <cell r="A362">
            <v>1480021</v>
          </cell>
          <cell r="B362" t="str">
            <v>水晶</v>
          </cell>
          <cell r="C362">
            <v>21</v>
          </cell>
          <cell r="D362" t="str">
            <v>战士</v>
          </cell>
          <cell r="E362" t="str">
            <v>无攻击，普通</v>
          </cell>
          <cell r="F362">
            <v>47</v>
          </cell>
          <cell r="G362">
            <v>1</v>
          </cell>
          <cell r="H362" t="str">
            <v>中</v>
          </cell>
          <cell r="I362">
            <v>4875.6000000000004</v>
          </cell>
          <cell r="J362">
            <v>750.6</v>
          </cell>
          <cell r="K362">
            <v>0</v>
          </cell>
          <cell r="L362">
            <v>114.4</v>
          </cell>
          <cell r="M362">
            <v>85.8</v>
          </cell>
          <cell r="N362">
            <v>0.48</v>
          </cell>
          <cell r="O362">
            <v>1</v>
          </cell>
          <cell r="R362">
            <v>75583.199999999997</v>
          </cell>
          <cell r="S362">
            <v>0</v>
          </cell>
          <cell r="T362">
            <v>0</v>
          </cell>
          <cell r="U362">
            <v>114</v>
          </cell>
          <cell r="V362">
            <v>86</v>
          </cell>
          <cell r="W362">
            <v>0.48</v>
          </cell>
          <cell r="X362">
            <v>1</v>
          </cell>
          <cell r="Y362">
            <v>60</v>
          </cell>
          <cell r="Z362" t="str">
            <v>水晶47</v>
          </cell>
          <cell r="AI362">
            <v>72900</v>
          </cell>
          <cell r="AJ362">
            <v>0</v>
          </cell>
          <cell r="AK362">
            <v>0</v>
          </cell>
          <cell r="AL362">
            <v>129</v>
          </cell>
          <cell r="AM362">
            <v>96</v>
          </cell>
          <cell r="AN362">
            <v>2080</v>
          </cell>
        </row>
        <row r="363">
          <cell r="A363">
            <v>1480022</v>
          </cell>
          <cell r="B363" t="str">
            <v>水晶</v>
          </cell>
          <cell r="C363">
            <v>22</v>
          </cell>
          <cell r="D363" t="str">
            <v>战士</v>
          </cell>
          <cell r="E363" t="str">
            <v>无攻击，普通</v>
          </cell>
          <cell r="F363">
            <v>49</v>
          </cell>
          <cell r="G363">
            <v>1</v>
          </cell>
          <cell r="H363" t="str">
            <v>中</v>
          </cell>
          <cell r="I363">
            <v>5546.25</v>
          </cell>
          <cell r="J363">
            <v>863.1</v>
          </cell>
          <cell r="K363">
            <v>0</v>
          </cell>
          <cell r="L363">
            <v>131.19999999999999</v>
          </cell>
          <cell r="M363">
            <v>98.4</v>
          </cell>
          <cell r="N363">
            <v>0.48</v>
          </cell>
          <cell r="O363">
            <v>1</v>
          </cell>
          <cell r="R363">
            <v>80381.600000000006</v>
          </cell>
          <cell r="S363">
            <v>0</v>
          </cell>
          <cell r="T363">
            <v>0</v>
          </cell>
          <cell r="U363">
            <v>131</v>
          </cell>
          <cell r="V363">
            <v>98</v>
          </cell>
          <cell r="W363">
            <v>0.48</v>
          </cell>
          <cell r="X363">
            <v>1</v>
          </cell>
          <cell r="Y363">
            <v>60</v>
          </cell>
          <cell r="Z363" t="str">
            <v>水晶49</v>
          </cell>
          <cell r="AI363">
            <v>78900</v>
          </cell>
          <cell r="AJ363">
            <v>0</v>
          </cell>
          <cell r="AK363">
            <v>0</v>
          </cell>
          <cell r="AL363">
            <v>140</v>
          </cell>
          <cell r="AM363">
            <v>104</v>
          </cell>
          <cell r="AN363">
            <v>2080</v>
          </cell>
        </row>
        <row r="364">
          <cell r="A364">
            <v>1480023</v>
          </cell>
          <cell r="B364" t="str">
            <v>水晶</v>
          </cell>
          <cell r="C364">
            <v>23</v>
          </cell>
          <cell r="D364" t="str">
            <v>战士</v>
          </cell>
          <cell r="E364" t="str">
            <v>无攻击，普通</v>
          </cell>
          <cell r="F364">
            <v>51</v>
          </cell>
          <cell r="G364">
            <v>1</v>
          </cell>
          <cell r="H364" t="str">
            <v>中</v>
          </cell>
          <cell r="I364">
            <v>6195.65</v>
          </cell>
          <cell r="J364">
            <v>968.4</v>
          </cell>
          <cell r="K364">
            <v>0</v>
          </cell>
          <cell r="L364">
            <v>147.19999999999999</v>
          </cell>
          <cell r="M364">
            <v>110.4</v>
          </cell>
          <cell r="N364">
            <v>0.48</v>
          </cell>
          <cell r="O364">
            <v>1</v>
          </cell>
          <cell r="R364">
            <v>85605.6</v>
          </cell>
          <cell r="S364">
            <v>0</v>
          </cell>
          <cell r="T364">
            <v>0</v>
          </cell>
          <cell r="U364">
            <v>147</v>
          </cell>
          <cell r="V364">
            <v>110</v>
          </cell>
          <cell r="W364">
            <v>0.48</v>
          </cell>
          <cell r="X364">
            <v>1</v>
          </cell>
          <cell r="Y364">
            <v>60</v>
          </cell>
          <cell r="Z364" t="str">
            <v>水晶51</v>
          </cell>
          <cell r="AI364">
            <v>85000</v>
          </cell>
          <cell r="AJ364">
            <v>0</v>
          </cell>
          <cell r="AK364">
            <v>0</v>
          </cell>
          <cell r="AL364">
            <v>150</v>
          </cell>
          <cell r="AM364">
            <v>112</v>
          </cell>
          <cell r="AN364">
            <v>2080</v>
          </cell>
        </row>
        <row r="365">
          <cell r="A365">
            <v>1480024</v>
          </cell>
          <cell r="B365" t="str">
            <v>水晶</v>
          </cell>
          <cell r="C365">
            <v>24</v>
          </cell>
          <cell r="D365" t="str">
            <v>战士</v>
          </cell>
          <cell r="E365" t="str">
            <v>无攻击，普通</v>
          </cell>
          <cell r="F365">
            <v>52</v>
          </cell>
          <cell r="G365">
            <v>1</v>
          </cell>
          <cell r="H365" t="str">
            <v>中</v>
          </cell>
          <cell r="I365">
            <v>6509.3</v>
          </cell>
          <cell r="J365">
            <v>1017.9</v>
          </cell>
          <cell r="K365">
            <v>0</v>
          </cell>
          <cell r="L365">
            <v>155.19999999999999</v>
          </cell>
          <cell r="M365">
            <v>116.4</v>
          </cell>
          <cell r="N365">
            <v>0.48</v>
          </cell>
          <cell r="O365">
            <v>1</v>
          </cell>
          <cell r="R365">
            <v>92445.6</v>
          </cell>
          <cell r="S365">
            <v>0</v>
          </cell>
          <cell r="T365">
            <v>0</v>
          </cell>
          <cell r="U365">
            <v>155</v>
          </cell>
          <cell r="V365">
            <v>116</v>
          </cell>
          <cell r="W365">
            <v>0.48</v>
          </cell>
          <cell r="X365">
            <v>1</v>
          </cell>
          <cell r="Y365">
            <v>60</v>
          </cell>
          <cell r="Z365" t="str">
            <v>水晶52</v>
          </cell>
          <cell r="AI365">
            <v>91200</v>
          </cell>
          <cell r="AJ365">
            <v>0</v>
          </cell>
          <cell r="AK365">
            <v>0</v>
          </cell>
          <cell r="AL365">
            <v>161</v>
          </cell>
          <cell r="AM365">
            <v>121</v>
          </cell>
          <cell r="AN365">
            <v>2080</v>
          </cell>
        </row>
        <row r="366">
          <cell r="A366">
            <v>1480025</v>
          </cell>
          <cell r="B366" t="str">
            <v>水晶</v>
          </cell>
          <cell r="C366">
            <v>25</v>
          </cell>
          <cell r="D366" t="str">
            <v>战士</v>
          </cell>
          <cell r="E366" t="str">
            <v>无攻击，普通</v>
          </cell>
          <cell r="F366">
            <v>53</v>
          </cell>
          <cell r="G366">
            <v>1</v>
          </cell>
          <cell r="H366" t="str">
            <v>中</v>
          </cell>
          <cell r="I366">
            <v>6822.95</v>
          </cell>
          <cell r="J366">
            <v>1067.4000000000001</v>
          </cell>
          <cell r="K366">
            <v>0</v>
          </cell>
          <cell r="L366">
            <v>162.4</v>
          </cell>
          <cell r="M366">
            <v>121.8</v>
          </cell>
          <cell r="N366">
            <v>0.48</v>
          </cell>
          <cell r="O366">
            <v>1</v>
          </cell>
          <cell r="R366">
            <v>99347.199999999997</v>
          </cell>
          <cell r="S366">
            <v>0</v>
          </cell>
          <cell r="T366">
            <v>0</v>
          </cell>
          <cell r="U366">
            <v>162</v>
          </cell>
          <cell r="V366">
            <v>122</v>
          </cell>
          <cell r="W366">
            <v>0.48</v>
          </cell>
          <cell r="X366">
            <v>1</v>
          </cell>
          <cell r="Y366">
            <v>60</v>
          </cell>
          <cell r="Z366" t="str">
            <v>水晶53</v>
          </cell>
          <cell r="AI366">
            <v>97500</v>
          </cell>
          <cell r="AJ366">
            <v>0</v>
          </cell>
          <cell r="AK366">
            <v>0</v>
          </cell>
          <cell r="AL366">
            <v>172</v>
          </cell>
          <cell r="AM366">
            <v>129</v>
          </cell>
          <cell r="AN366">
            <v>2080</v>
          </cell>
        </row>
        <row r="367">
          <cell r="A367">
            <v>1480026</v>
          </cell>
          <cell r="B367" t="str">
            <v>水晶</v>
          </cell>
          <cell r="C367">
            <v>26</v>
          </cell>
          <cell r="D367" t="str">
            <v>战士</v>
          </cell>
          <cell r="E367" t="str">
            <v>无攻击，普通</v>
          </cell>
          <cell r="F367">
            <v>54</v>
          </cell>
          <cell r="G367">
            <v>1</v>
          </cell>
          <cell r="H367" t="str">
            <v>中</v>
          </cell>
          <cell r="I367">
            <v>7136.6</v>
          </cell>
          <cell r="J367">
            <v>1116.9000000000001</v>
          </cell>
          <cell r="K367">
            <v>0</v>
          </cell>
          <cell r="L367">
            <v>170.4</v>
          </cell>
          <cell r="M367">
            <v>127.8</v>
          </cell>
          <cell r="N367">
            <v>0.48</v>
          </cell>
          <cell r="O367">
            <v>1</v>
          </cell>
          <cell r="R367">
            <v>106367.2</v>
          </cell>
          <cell r="S367">
            <v>0</v>
          </cell>
          <cell r="T367">
            <v>0</v>
          </cell>
          <cell r="U367">
            <v>170</v>
          </cell>
          <cell r="V367">
            <v>128</v>
          </cell>
          <cell r="W367">
            <v>0.48</v>
          </cell>
          <cell r="X367">
            <v>1</v>
          </cell>
          <cell r="Y367">
            <v>60</v>
          </cell>
          <cell r="Z367" t="str">
            <v>水晶54</v>
          </cell>
          <cell r="AI367">
            <v>103900</v>
          </cell>
          <cell r="AJ367">
            <v>0</v>
          </cell>
          <cell r="AK367">
            <v>0</v>
          </cell>
          <cell r="AL367">
            <v>184</v>
          </cell>
          <cell r="AM367">
            <v>137</v>
          </cell>
          <cell r="AN367">
            <v>2080</v>
          </cell>
        </row>
        <row r="368">
          <cell r="A368">
            <v>1480027</v>
          </cell>
          <cell r="B368" t="str">
            <v>水晶</v>
          </cell>
          <cell r="C368">
            <v>27</v>
          </cell>
          <cell r="D368" t="str">
            <v>战士</v>
          </cell>
          <cell r="E368" t="str">
            <v>无攻击，普通</v>
          </cell>
          <cell r="F368">
            <v>55</v>
          </cell>
          <cell r="G368">
            <v>1</v>
          </cell>
          <cell r="H368" t="str">
            <v>中</v>
          </cell>
          <cell r="I368">
            <v>7451.1</v>
          </cell>
          <cell r="J368">
            <v>1166.4000000000001</v>
          </cell>
          <cell r="K368">
            <v>0</v>
          </cell>
          <cell r="L368">
            <v>177.6</v>
          </cell>
          <cell r="M368">
            <v>133.19999999999999</v>
          </cell>
          <cell r="N368">
            <v>0.48</v>
          </cell>
          <cell r="O368">
            <v>1</v>
          </cell>
          <cell r="R368">
            <v>113620.8</v>
          </cell>
          <cell r="S368">
            <v>0</v>
          </cell>
          <cell r="T368">
            <v>0</v>
          </cell>
          <cell r="U368">
            <v>178</v>
          </cell>
          <cell r="V368">
            <v>133</v>
          </cell>
          <cell r="W368">
            <v>0.48</v>
          </cell>
          <cell r="X368">
            <v>1</v>
          </cell>
          <cell r="Y368">
            <v>60</v>
          </cell>
          <cell r="Z368" t="str">
            <v>水晶55</v>
          </cell>
          <cell r="AI368">
            <v>110300</v>
          </cell>
          <cell r="AJ368">
            <v>0</v>
          </cell>
          <cell r="AK368">
            <v>0</v>
          </cell>
          <cell r="AL368">
            <v>195</v>
          </cell>
          <cell r="AM368">
            <v>146</v>
          </cell>
          <cell r="AN368">
            <v>2080</v>
          </cell>
        </row>
        <row r="369">
          <cell r="A369">
            <v>1480028</v>
          </cell>
          <cell r="B369" t="str">
            <v>水晶</v>
          </cell>
          <cell r="C369">
            <v>28</v>
          </cell>
          <cell r="D369" t="str">
            <v>战士</v>
          </cell>
          <cell r="E369" t="str">
            <v>无攻击，普通</v>
          </cell>
          <cell r="F369">
            <v>57</v>
          </cell>
          <cell r="G369">
            <v>1</v>
          </cell>
          <cell r="H369" t="str">
            <v>中</v>
          </cell>
          <cell r="I369">
            <v>8300.25</v>
          </cell>
          <cell r="J369">
            <v>1303.2</v>
          </cell>
          <cell r="K369">
            <v>0</v>
          </cell>
          <cell r="L369">
            <v>198.4</v>
          </cell>
          <cell r="M369">
            <v>148.80000000000001</v>
          </cell>
          <cell r="N369">
            <v>0.48</v>
          </cell>
          <cell r="O369">
            <v>1</v>
          </cell>
          <cell r="R369">
            <v>118343.2</v>
          </cell>
          <cell r="S369">
            <v>0</v>
          </cell>
          <cell r="T369">
            <v>0</v>
          </cell>
          <cell r="U369">
            <v>198</v>
          </cell>
          <cell r="V369">
            <v>149</v>
          </cell>
          <cell r="W369">
            <v>0.48</v>
          </cell>
          <cell r="X369">
            <v>1</v>
          </cell>
          <cell r="Y369">
            <v>60</v>
          </cell>
          <cell r="Z369" t="str">
            <v>水晶57</v>
          </cell>
          <cell r="AI369">
            <v>116800</v>
          </cell>
          <cell r="AJ369">
            <v>0</v>
          </cell>
          <cell r="AK369">
            <v>0</v>
          </cell>
          <cell r="AL369">
            <v>207</v>
          </cell>
          <cell r="AM369">
            <v>154</v>
          </cell>
          <cell r="AN369">
            <v>2080</v>
          </cell>
        </row>
        <row r="370">
          <cell r="A370">
            <v>1480029</v>
          </cell>
          <cell r="B370" t="str">
            <v>水晶</v>
          </cell>
          <cell r="C370">
            <v>29</v>
          </cell>
          <cell r="D370" t="str">
            <v>战士</v>
          </cell>
          <cell r="E370" t="str">
            <v>无攻击，普通</v>
          </cell>
          <cell r="F370">
            <v>59</v>
          </cell>
          <cell r="G370">
            <v>1</v>
          </cell>
          <cell r="H370" t="str">
            <v>中</v>
          </cell>
          <cell r="I370">
            <v>9149.4</v>
          </cell>
          <cell r="J370">
            <v>1440.9</v>
          </cell>
          <cell r="K370">
            <v>0</v>
          </cell>
          <cell r="L370">
            <v>219.2</v>
          </cell>
          <cell r="M370">
            <v>164.4</v>
          </cell>
          <cell r="N370">
            <v>0.48</v>
          </cell>
          <cell r="O370">
            <v>1</v>
          </cell>
          <cell r="R370">
            <v>123165.6</v>
          </cell>
          <cell r="S370">
            <v>0</v>
          </cell>
          <cell r="T370">
            <v>0</v>
          </cell>
          <cell r="U370">
            <v>219</v>
          </cell>
          <cell r="V370">
            <v>164</v>
          </cell>
          <cell r="W370">
            <v>0.48</v>
          </cell>
          <cell r="X370">
            <v>1</v>
          </cell>
          <cell r="Y370">
            <v>60</v>
          </cell>
          <cell r="Z370" t="str">
            <v>水晶59</v>
          </cell>
          <cell r="AI370">
            <v>123400</v>
          </cell>
          <cell r="AJ370">
            <v>0</v>
          </cell>
          <cell r="AK370">
            <v>0</v>
          </cell>
          <cell r="AL370">
            <v>218</v>
          </cell>
          <cell r="AM370">
            <v>163</v>
          </cell>
          <cell r="AN370">
            <v>2080</v>
          </cell>
        </row>
        <row r="371">
          <cell r="A371">
            <v>1480030</v>
          </cell>
          <cell r="B371" t="str">
            <v>水晶</v>
          </cell>
          <cell r="C371">
            <v>30</v>
          </cell>
          <cell r="D371" t="str">
            <v>战士</v>
          </cell>
          <cell r="E371" t="str">
            <v>无攻击，普通</v>
          </cell>
          <cell r="F371">
            <v>60</v>
          </cell>
          <cell r="G371">
            <v>1</v>
          </cell>
          <cell r="H371" t="str">
            <v>中</v>
          </cell>
          <cell r="I371">
            <v>9574.4</v>
          </cell>
          <cell r="J371">
            <v>1509.3</v>
          </cell>
          <cell r="K371">
            <v>0</v>
          </cell>
          <cell r="L371">
            <v>229.6</v>
          </cell>
          <cell r="M371">
            <v>172.2</v>
          </cell>
          <cell r="N371">
            <v>0.48</v>
          </cell>
          <cell r="O371">
            <v>1</v>
          </cell>
          <cell r="R371">
            <v>130064.8</v>
          </cell>
          <cell r="S371">
            <v>0</v>
          </cell>
          <cell r="T371">
            <v>0</v>
          </cell>
          <cell r="U371">
            <v>230</v>
          </cell>
          <cell r="V371">
            <v>172</v>
          </cell>
          <cell r="W371">
            <v>0.48</v>
          </cell>
          <cell r="X371">
            <v>1</v>
          </cell>
          <cell r="Y371">
            <v>60</v>
          </cell>
          <cell r="Z371" t="str">
            <v>水晶60</v>
          </cell>
          <cell r="AG371">
            <v>8</v>
          </cell>
          <cell r="AI371">
            <v>130100</v>
          </cell>
          <cell r="AJ371">
            <v>0</v>
          </cell>
          <cell r="AK371">
            <v>0</v>
          </cell>
          <cell r="AL371">
            <v>230</v>
          </cell>
          <cell r="AM371">
            <v>172</v>
          </cell>
          <cell r="AN371">
            <v>2080</v>
          </cell>
        </row>
        <row r="372">
          <cell r="A372">
            <v>1480031</v>
          </cell>
          <cell r="B372" t="str">
            <v>水晶</v>
          </cell>
          <cell r="C372">
            <v>31</v>
          </cell>
          <cell r="D372" t="str">
            <v>战士</v>
          </cell>
          <cell r="E372" t="str">
            <v>无攻击，普通</v>
          </cell>
          <cell r="F372">
            <v>61</v>
          </cell>
          <cell r="G372">
            <v>1</v>
          </cell>
          <cell r="H372" t="str">
            <v>中</v>
          </cell>
          <cell r="I372">
            <v>10067.4</v>
          </cell>
          <cell r="J372">
            <v>1584.9</v>
          </cell>
          <cell r="K372">
            <v>0</v>
          </cell>
          <cell r="L372">
            <v>241.6</v>
          </cell>
          <cell r="M372">
            <v>181.2</v>
          </cell>
          <cell r="N372">
            <v>0.48</v>
          </cell>
          <cell r="O372">
            <v>1</v>
          </cell>
          <cell r="R372">
            <v>127760.8</v>
          </cell>
          <cell r="S372">
            <v>0</v>
          </cell>
          <cell r="T372">
            <v>0</v>
          </cell>
          <cell r="U372">
            <v>242</v>
          </cell>
          <cell r="V372">
            <v>181</v>
          </cell>
          <cell r="W372">
            <v>0.48</v>
          </cell>
          <cell r="X372">
            <v>1</v>
          </cell>
          <cell r="Y372">
            <v>60</v>
          </cell>
          <cell r="Z372" t="str">
            <v>水晶61</v>
          </cell>
          <cell r="AG372">
            <v>12</v>
          </cell>
          <cell r="AI372">
            <v>195200</v>
          </cell>
          <cell r="AJ372">
            <v>0</v>
          </cell>
          <cell r="AK372">
            <v>0</v>
          </cell>
          <cell r="AL372">
            <v>300</v>
          </cell>
          <cell r="AM372">
            <v>300</v>
          </cell>
          <cell r="AN372">
            <v>2080</v>
          </cell>
        </row>
        <row r="373">
          <cell r="A373">
            <v>1480032</v>
          </cell>
          <cell r="B373" t="str">
            <v>水晶</v>
          </cell>
          <cell r="C373">
            <v>32</v>
          </cell>
          <cell r="D373" t="str">
            <v>战士</v>
          </cell>
          <cell r="E373" t="str">
            <v>无攻击，普通</v>
          </cell>
          <cell r="F373">
            <v>62</v>
          </cell>
          <cell r="G373">
            <v>1</v>
          </cell>
          <cell r="H373" t="str">
            <v>中</v>
          </cell>
          <cell r="I373">
            <v>10560.4</v>
          </cell>
          <cell r="J373">
            <v>1660.5</v>
          </cell>
          <cell r="K373">
            <v>0</v>
          </cell>
          <cell r="L373">
            <v>253.6</v>
          </cell>
          <cell r="M373">
            <v>190.2</v>
          </cell>
          <cell r="N373">
            <v>0.48</v>
          </cell>
          <cell r="O373">
            <v>1</v>
          </cell>
          <cell r="R373">
            <v>125456.8</v>
          </cell>
          <cell r="S373">
            <v>0</v>
          </cell>
          <cell r="T373">
            <v>0</v>
          </cell>
          <cell r="U373">
            <v>254</v>
          </cell>
          <cell r="V373">
            <v>190</v>
          </cell>
          <cell r="W373">
            <v>0.48</v>
          </cell>
          <cell r="X373">
            <v>1</v>
          </cell>
          <cell r="Y373">
            <v>60</v>
          </cell>
          <cell r="Z373" t="str">
            <v>水晶62</v>
          </cell>
          <cell r="AG373">
            <v>17</v>
          </cell>
          <cell r="AI373">
            <v>276500</v>
          </cell>
          <cell r="AJ373">
            <v>0</v>
          </cell>
          <cell r="AK373">
            <v>0</v>
          </cell>
          <cell r="AL373">
            <v>500</v>
          </cell>
          <cell r="AM373">
            <v>400</v>
          </cell>
          <cell r="AN373">
            <v>2080</v>
          </cell>
        </row>
        <row r="374">
          <cell r="A374">
            <v>1480033</v>
          </cell>
          <cell r="B374" t="str">
            <v>水晶</v>
          </cell>
          <cell r="C374">
            <v>33</v>
          </cell>
          <cell r="D374" t="str">
            <v>战士</v>
          </cell>
          <cell r="E374" t="str">
            <v>无攻击，普通</v>
          </cell>
          <cell r="F374">
            <v>63</v>
          </cell>
          <cell r="G374">
            <v>1</v>
          </cell>
          <cell r="H374" t="str">
            <v>中</v>
          </cell>
          <cell r="I374">
            <v>11053.4</v>
          </cell>
          <cell r="J374">
            <v>1736.1</v>
          </cell>
          <cell r="K374">
            <v>0</v>
          </cell>
          <cell r="L374">
            <v>265.60000000000002</v>
          </cell>
          <cell r="M374">
            <v>199.2</v>
          </cell>
          <cell r="N374">
            <v>0.48</v>
          </cell>
          <cell r="O374">
            <v>1</v>
          </cell>
          <cell r="R374">
            <v>123152.8</v>
          </cell>
          <cell r="S374">
            <v>0</v>
          </cell>
          <cell r="T374">
            <v>0</v>
          </cell>
          <cell r="U374">
            <v>266</v>
          </cell>
          <cell r="V374">
            <v>199</v>
          </cell>
          <cell r="W374">
            <v>0.48</v>
          </cell>
          <cell r="X374">
            <v>1</v>
          </cell>
          <cell r="Y374">
            <v>60</v>
          </cell>
          <cell r="Z374" t="str">
            <v>水晶63</v>
          </cell>
          <cell r="AG374">
            <v>23</v>
          </cell>
          <cell r="AI374">
            <v>374000</v>
          </cell>
          <cell r="AJ374">
            <v>0</v>
          </cell>
          <cell r="AK374">
            <v>0</v>
          </cell>
          <cell r="AL374">
            <v>700</v>
          </cell>
          <cell r="AM374">
            <v>500</v>
          </cell>
          <cell r="AN374">
            <v>2080</v>
          </cell>
        </row>
        <row r="375">
          <cell r="A375">
            <v>1480034</v>
          </cell>
          <cell r="B375" t="str">
            <v>水晶</v>
          </cell>
          <cell r="C375">
            <v>34</v>
          </cell>
          <cell r="D375" t="str">
            <v>战士</v>
          </cell>
          <cell r="E375" t="str">
            <v>无攻击，普通</v>
          </cell>
          <cell r="F375">
            <v>64</v>
          </cell>
          <cell r="G375">
            <v>1</v>
          </cell>
          <cell r="H375" t="str">
            <v>中</v>
          </cell>
          <cell r="I375">
            <v>11547.25</v>
          </cell>
          <cell r="J375">
            <v>1811.7</v>
          </cell>
          <cell r="K375">
            <v>0</v>
          </cell>
          <cell r="L375">
            <v>277.60000000000002</v>
          </cell>
          <cell r="M375">
            <v>208.2</v>
          </cell>
          <cell r="N375">
            <v>0.48</v>
          </cell>
          <cell r="O375">
            <v>1</v>
          </cell>
          <cell r="R375">
            <v>120848.8</v>
          </cell>
          <cell r="S375">
            <v>0</v>
          </cell>
          <cell r="T375">
            <v>0</v>
          </cell>
          <cell r="U375">
            <v>278</v>
          </cell>
          <cell r="V375">
            <v>208</v>
          </cell>
          <cell r="W375">
            <v>0.48</v>
          </cell>
          <cell r="X375">
            <v>1</v>
          </cell>
          <cell r="Y375">
            <v>60</v>
          </cell>
          <cell r="Z375" t="str">
            <v>水晶64</v>
          </cell>
          <cell r="AG375">
            <v>30</v>
          </cell>
          <cell r="AI375">
            <v>487900</v>
          </cell>
          <cell r="AJ375">
            <v>0</v>
          </cell>
          <cell r="AK375">
            <v>0</v>
          </cell>
          <cell r="AL375">
            <v>900</v>
          </cell>
          <cell r="AM375">
            <v>600</v>
          </cell>
          <cell r="AN375">
            <v>2080</v>
          </cell>
        </row>
        <row r="376">
          <cell r="A376">
            <v>1480035</v>
          </cell>
          <cell r="B376" t="str">
            <v>水晶</v>
          </cell>
          <cell r="C376">
            <v>35</v>
          </cell>
          <cell r="D376" t="str">
            <v>战士</v>
          </cell>
          <cell r="E376" t="str">
            <v>无攻击，普通</v>
          </cell>
          <cell r="F376">
            <v>65</v>
          </cell>
          <cell r="G376">
            <v>1</v>
          </cell>
          <cell r="H376" t="str">
            <v>中</v>
          </cell>
          <cell r="I376">
            <v>12040.25</v>
          </cell>
          <cell r="J376">
            <v>1887.3</v>
          </cell>
          <cell r="K376">
            <v>0</v>
          </cell>
          <cell r="L376">
            <v>289.60000000000002</v>
          </cell>
          <cell r="M376">
            <v>217.2</v>
          </cell>
          <cell r="N376">
            <v>0.48</v>
          </cell>
          <cell r="O376">
            <v>1</v>
          </cell>
          <cell r="R376">
            <v>118544.8</v>
          </cell>
          <cell r="S376">
            <v>0</v>
          </cell>
          <cell r="T376">
            <v>0</v>
          </cell>
          <cell r="U376">
            <v>290</v>
          </cell>
          <cell r="V376">
            <v>217</v>
          </cell>
          <cell r="W376">
            <v>0.48</v>
          </cell>
          <cell r="X376">
            <v>1</v>
          </cell>
          <cell r="Y376">
            <v>60</v>
          </cell>
          <cell r="Z376" t="str">
            <v>水晶65</v>
          </cell>
          <cell r="AG376">
            <v>45</v>
          </cell>
          <cell r="AI376">
            <v>731800</v>
          </cell>
          <cell r="AJ376">
            <v>0</v>
          </cell>
          <cell r="AK376">
            <v>0</v>
          </cell>
          <cell r="AL376">
            <v>1300</v>
          </cell>
          <cell r="AM376">
            <v>1000</v>
          </cell>
          <cell r="AN376">
            <v>2080</v>
          </cell>
        </row>
        <row r="377">
          <cell r="A377">
            <v>1480036</v>
          </cell>
          <cell r="B377" t="str">
            <v>水晶</v>
          </cell>
          <cell r="C377">
            <v>36</v>
          </cell>
          <cell r="D377" t="str">
            <v>战士</v>
          </cell>
          <cell r="E377" t="str">
            <v>无攻击，普通</v>
          </cell>
          <cell r="F377">
            <v>66</v>
          </cell>
          <cell r="G377">
            <v>1</v>
          </cell>
          <cell r="H377" t="str">
            <v>中</v>
          </cell>
          <cell r="I377">
            <v>12540.05</v>
          </cell>
          <cell r="J377">
            <v>1971</v>
          </cell>
          <cell r="K377">
            <v>0</v>
          </cell>
          <cell r="L377">
            <v>301.60000000000002</v>
          </cell>
          <cell r="M377">
            <v>226.2</v>
          </cell>
          <cell r="N377">
            <v>0.48</v>
          </cell>
          <cell r="O377">
            <v>1</v>
          </cell>
          <cell r="R377">
            <v>116240.8</v>
          </cell>
          <cell r="S377">
            <v>0</v>
          </cell>
          <cell r="T377">
            <v>0</v>
          </cell>
          <cell r="U377">
            <v>302</v>
          </cell>
          <cell r="V377">
            <v>226</v>
          </cell>
          <cell r="W377">
            <v>0.48</v>
          </cell>
          <cell r="X377">
            <v>1</v>
          </cell>
          <cell r="Y377">
            <v>60</v>
          </cell>
          <cell r="Z377" t="str">
            <v>水晶66</v>
          </cell>
          <cell r="AG377">
            <v>53</v>
          </cell>
          <cell r="AI377">
            <v>861900</v>
          </cell>
          <cell r="AJ377">
            <v>0</v>
          </cell>
          <cell r="AK377">
            <v>0</v>
          </cell>
          <cell r="AL377">
            <v>1500</v>
          </cell>
          <cell r="AM377">
            <v>1100</v>
          </cell>
          <cell r="AN377">
            <v>2080</v>
          </cell>
        </row>
        <row r="378">
          <cell r="A378">
            <v>1480037</v>
          </cell>
          <cell r="B378" t="str">
            <v>水晶</v>
          </cell>
          <cell r="C378">
            <v>37</v>
          </cell>
          <cell r="D378" t="str">
            <v>战士</v>
          </cell>
          <cell r="E378" t="str">
            <v>无攻击，普通</v>
          </cell>
          <cell r="F378">
            <v>67</v>
          </cell>
          <cell r="G378">
            <v>1</v>
          </cell>
          <cell r="H378" t="str">
            <v>中</v>
          </cell>
          <cell r="I378">
            <v>13039.85</v>
          </cell>
          <cell r="J378">
            <v>2054.6999999999998</v>
          </cell>
          <cell r="K378">
            <v>0</v>
          </cell>
          <cell r="L378">
            <v>313.60000000000002</v>
          </cell>
          <cell r="M378">
            <v>235.2</v>
          </cell>
          <cell r="N378">
            <v>0.48</v>
          </cell>
          <cell r="O378">
            <v>1</v>
          </cell>
          <cell r="R378">
            <v>113936.8</v>
          </cell>
          <cell r="S378">
            <v>0</v>
          </cell>
          <cell r="T378">
            <v>0</v>
          </cell>
          <cell r="U378">
            <v>314</v>
          </cell>
          <cell r="V378">
            <v>235</v>
          </cell>
          <cell r="W378">
            <v>0.48</v>
          </cell>
          <cell r="X378">
            <v>1</v>
          </cell>
          <cell r="Y378">
            <v>60</v>
          </cell>
          <cell r="Z378" t="str">
            <v>水晶67</v>
          </cell>
          <cell r="AG378">
            <v>63</v>
          </cell>
          <cell r="AI378">
            <v>1024500</v>
          </cell>
          <cell r="AJ378">
            <v>0</v>
          </cell>
          <cell r="AK378">
            <v>0</v>
          </cell>
          <cell r="AL378">
            <v>1800</v>
          </cell>
          <cell r="AM378">
            <v>1400</v>
          </cell>
          <cell r="AN378">
            <v>2080</v>
          </cell>
        </row>
        <row r="379">
          <cell r="A379">
            <v>1480038</v>
          </cell>
          <cell r="B379" t="str">
            <v>水晶</v>
          </cell>
          <cell r="C379">
            <v>38</v>
          </cell>
          <cell r="D379" t="str">
            <v>战士</v>
          </cell>
          <cell r="E379" t="str">
            <v>无攻击，普通</v>
          </cell>
          <cell r="F379">
            <v>68</v>
          </cell>
          <cell r="G379">
            <v>1</v>
          </cell>
          <cell r="H379" t="str">
            <v>中</v>
          </cell>
          <cell r="I379">
            <v>13539.65</v>
          </cell>
          <cell r="J379">
            <v>2138.4</v>
          </cell>
          <cell r="K379">
            <v>0</v>
          </cell>
          <cell r="L379">
            <v>326.39999999999998</v>
          </cell>
          <cell r="M379">
            <v>244.8</v>
          </cell>
          <cell r="N379">
            <v>0.48</v>
          </cell>
          <cell r="O379">
            <v>1</v>
          </cell>
          <cell r="R379">
            <v>111479.2</v>
          </cell>
          <cell r="S379">
            <v>0</v>
          </cell>
          <cell r="T379">
            <v>0</v>
          </cell>
          <cell r="U379">
            <v>326</v>
          </cell>
          <cell r="V379">
            <v>245</v>
          </cell>
          <cell r="W379">
            <v>0.48</v>
          </cell>
          <cell r="X379">
            <v>1</v>
          </cell>
          <cell r="Y379">
            <v>60</v>
          </cell>
          <cell r="Z379" t="str">
            <v>水晶68</v>
          </cell>
          <cell r="AG379">
            <v>74</v>
          </cell>
          <cell r="AI379">
            <v>1203400</v>
          </cell>
          <cell r="AJ379">
            <v>0</v>
          </cell>
          <cell r="AK379">
            <v>0</v>
          </cell>
          <cell r="AL379">
            <v>2100</v>
          </cell>
          <cell r="AM379">
            <v>1600</v>
          </cell>
          <cell r="AN379">
            <v>2080</v>
          </cell>
        </row>
        <row r="380">
          <cell r="A380">
            <v>1480039</v>
          </cell>
          <cell r="B380" t="str">
            <v>水晶</v>
          </cell>
          <cell r="C380">
            <v>39</v>
          </cell>
          <cell r="D380" t="str">
            <v>战士</v>
          </cell>
          <cell r="E380" t="str">
            <v>无攻击，普通</v>
          </cell>
          <cell r="F380">
            <v>69</v>
          </cell>
          <cell r="G380">
            <v>1</v>
          </cell>
          <cell r="H380" t="str">
            <v>中</v>
          </cell>
          <cell r="I380">
            <v>14039.45</v>
          </cell>
          <cell r="J380">
            <v>2222.1</v>
          </cell>
          <cell r="K380">
            <v>0</v>
          </cell>
          <cell r="L380">
            <v>338.4</v>
          </cell>
          <cell r="M380">
            <v>253.8</v>
          </cell>
          <cell r="N380">
            <v>0.48</v>
          </cell>
          <cell r="O380">
            <v>1</v>
          </cell>
          <cell r="R380">
            <v>109175.2</v>
          </cell>
          <cell r="S380">
            <v>0</v>
          </cell>
          <cell r="T380">
            <v>0</v>
          </cell>
          <cell r="U380">
            <v>338</v>
          </cell>
          <cell r="V380">
            <v>254</v>
          </cell>
          <cell r="W380">
            <v>0.48</v>
          </cell>
          <cell r="X380">
            <v>1</v>
          </cell>
          <cell r="Y380">
            <v>60</v>
          </cell>
          <cell r="Z380" t="str">
            <v>水晶69</v>
          </cell>
          <cell r="AG380">
            <v>87</v>
          </cell>
          <cell r="AI380">
            <v>1414800</v>
          </cell>
          <cell r="AJ380">
            <v>0</v>
          </cell>
          <cell r="AK380">
            <v>0</v>
          </cell>
          <cell r="AL380">
            <v>2500</v>
          </cell>
          <cell r="AM380">
            <v>1900</v>
          </cell>
          <cell r="AN380">
            <v>2080</v>
          </cell>
        </row>
        <row r="381">
          <cell r="A381">
            <v>1480040</v>
          </cell>
          <cell r="B381" t="str">
            <v>水晶</v>
          </cell>
          <cell r="C381">
            <v>40</v>
          </cell>
          <cell r="D381" t="str">
            <v>战士</v>
          </cell>
          <cell r="E381" t="str">
            <v>无攻击，普通</v>
          </cell>
          <cell r="F381">
            <v>70</v>
          </cell>
          <cell r="G381">
            <v>1</v>
          </cell>
          <cell r="H381" t="str">
            <v>中</v>
          </cell>
          <cell r="I381">
            <v>14540.1</v>
          </cell>
          <cell r="J381">
            <v>2305.8000000000002</v>
          </cell>
          <cell r="K381">
            <v>0</v>
          </cell>
          <cell r="L381">
            <v>350.4</v>
          </cell>
          <cell r="M381">
            <v>262.8</v>
          </cell>
          <cell r="N381">
            <v>0.48</v>
          </cell>
          <cell r="O381">
            <v>1</v>
          </cell>
          <cell r="R381">
            <v>106871.2</v>
          </cell>
          <cell r="S381">
            <v>0</v>
          </cell>
          <cell r="T381">
            <v>0</v>
          </cell>
          <cell r="U381">
            <v>350</v>
          </cell>
          <cell r="V381">
            <v>263</v>
          </cell>
          <cell r="W381">
            <v>0.48</v>
          </cell>
          <cell r="X381">
            <v>1</v>
          </cell>
          <cell r="Y381">
            <v>60</v>
          </cell>
          <cell r="Z381" t="str">
            <v>水晶70</v>
          </cell>
          <cell r="AG381">
            <v>101</v>
          </cell>
          <cell r="AI381">
            <v>1642500</v>
          </cell>
          <cell r="AJ381">
            <v>0</v>
          </cell>
          <cell r="AK381">
            <v>0</v>
          </cell>
          <cell r="AL381">
            <v>2900</v>
          </cell>
          <cell r="AM381">
            <v>2200</v>
          </cell>
          <cell r="AN381">
            <v>2080</v>
          </cell>
        </row>
        <row r="382">
          <cell r="A382">
            <v>1480041</v>
          </cell>
          <cell r="B382" t="str">
            <v>水晶</v>
          </cell>
          <cell r="C382">
            <v>41</v>
          </cell>
          <cell r="D382" t="str">
            <v>战士</v>
          </cell>
          <cell r="E382" t="str">
            <v>无攻击，普通</v>
          </cell>
          <cell r="F382">
            <v>71</v>
          </cell>
          <cell r="G382">
            <v>1</v>
          </cell>
          <cell r="H382" t="str">
            <v>中</v>
          </cell>
          <cell r="I382">
            <v>15121.5</v>
          </cell>
          <cell r="J382">
            <v>2404.8000000000002</v>
          </cell>
          <cell r="K382">
            <v>0</v>
          </cell>
          <cell r="L382">
            <v>364.8</v>
          </cell>
          <cell r="M382">
            <v>273.60000000000002</v>
          </cell>
          <cell r="N382">
            <v>0.48</v>
          </cell>
          <cell r="O382">
            <v>1</v>
          </cell>
          <cell r="R382">
            <v>104106.4</v>
          </cell>
          <cell r="S382">
            <v>0</v>
          </cell>
          <cell r="T382">
            <v>0</v>
          </cell>
          <cell r="U382">
            <v>365</v>
          </cell>
          <cell r="V382">
            <v>274</v>
          </cell>
          <cell r="W382">
            <v>0.48</v>
          </cell>
          <cell r="X382">
            <v>1</v>
          </cell>
          <cell r="Y382">
            <v>60</v>
          </cell>
          <cell r="Z382" t="str">
            <v>水晶71</v>
          </cell>
          <cell r="AG382">
            <v>117</v>
          </cell>
          <cell r="AI382">
            <v>1902700</v>
          </cell>
          <cell r="AJ382">
            <v>0</v>
          </cell>
          <cell r="AK382">
            <v>0</v>
          </cell>
          <cell r="AL382">
            <v>3400</v>
          </cell>
          <cell r="AM382">
            <v>2500</v>
          </cell>
          <cell r="AN382">
            <v>2080</v>
          </cell>
        </row>
        <row r="383">
          <cell r="A383">
            <v>1480042</v>
          </cell>
          <cell r="B383" t="str">
            <v>水晶</v>
          </cell>
          <cell r="C383">
            <v>42</v>
          </cell>
          <cell r="D383" t="str">
            <v>战士</v>
          </cell>
          <cell r="E383" t="str">
            <v>无攻击，普通</v>
          </cell>
          <cell r="F383">
            <v>72</v>
          </cell>
          <cell r="G383">
            <v>1</v>
          </cell>
          <cell r="H383" t="str">
            <v>中</v>
          </cell>
          <cell r="I383">
            <v>15703.75</v>
          </cell>
          <cell r="J383">
            <v>2503.8000000000002</v>
          </cell>
          <cell r="K383">
            <v>0</v>
          </cell>
          <cell r="L383">
            <v>378.4</v>
          </cell>
          <cell r="M383">
            <v>283.8</v>
          </cell>
          <cell r="N383">
            <v>0.48</v>
          </cell>
          <cell r="O383">
            <v>1</v>
          </cell>
          <cell r="R383">
            <v>101495.2</v>
          </cell>
          <cell r="S383">
            <v>0</v>
          </cell>
          <cell r="T383">
            <v>0</v>
          </cell>
          <cell r="U383">
            <v>378</v>
          </cell>
          <cell r="V383">
            <v>284</v>
          </cell>
          <cell r="W383">
            <v>0.48</v>
          </cell>
          <cell r="X383">
            <v>1</v>
          </cell>
          <cell r="Y383">
            <v>60</v>
          </cell>
          <cell r="Z383" t="str">
            <v>水晶72</v>
          </cell>
          <cell r="AG383">
            <v>135</v>
          </cell>
          <cell r="AI383">
            <v>2195400</v>
          </cell>
          <cell r="AJ383">
            <v>0</v>
          </cell>
          <cell r="AK383">
            <v>0</v>
          </cell>
          <cell r="AL383">
            <v>3900</v>
          </cell>
          <cell r="AM383">
            <v>2900</v>
          </cell>
          <cell r="AN383">
            <v>2080</v>
          </cell>
        </row>
        <row r="384">
          <cell r="A384">
            <v>1480043</v>
          </cell>
          <cell r="B384" t="str">
            <v>水晶</v>
          </cell>
          <cell r="C384">
            <v>43</v>
          </cell>
          <cell r="D384" t="str">
            <v>战士</v>
          </cell>
          <cell r="E384" t="str">
            <v>无攻击，普通</v>
          </cell>
          <cell r="F384">
            <v>73</v>
          </cell>
          <cell r="G384">
            <v>1</v>
          </cell>
          <cell r="H384" t="str">
            <v>中</v>
          </cell>
          <cell r="I384">
            <v>16285.15</v>
          </cell>
          <cell r="J384">
            <v>2601.9</v>
          </cell>
          <cell r="K384">
            <v>0</v>
          </cell>
          <cell r="L384">
            <v>392.8</v>
          </cell>
          <cell r="M384">
            <v>294.60000000000002</v>
          </cell>
          <cell r="N384">
            <v>0.48</v>
          </cell>
          <cell r="O384">
            <v>1</v>
          </cell>
          <cell r="R384">
            <v>98730.4</v>
          </cell>
          <cell r="S384">
            <v>0</v>
          </cell>
          <cell r="T384">
            <v>0</v>
          </cell>
          <cell r="U384">
            <v>393</v>
          </cell>
          <cell r="V384">
            <v>295</v>
          </cell>
          <cell r="W384">
            <v>0.48</v>
          </cell>
          <cell r="X384">
            <v>1</v>
          </cell>
          <cell r="Y384">
            <v>60</v>
          </cell>
          <cell r="Z384" t="str">
            <v>水晶73</v>
          </cell>
          <cell r="AG384">
            <v>154</v>
          </cell>
          <cell r="AI384">
            <v>2504400</v>
          </cell>
          <cell r="AJ384">
            <v>0</v>
          </cell>
          <cell r="AK384">
            <v>0</v>
          </cell>
          <cell r="AL384">
            <v>4400</v>
          </cell>
          <cell r="AM384">
            <v>3300</v>
          </cell>
          <cell r="AN384">
            <v>2080</v>
          </cell>
        </row>
        <row r="385">
          <cell r="A385">
            <v>1480044</v>
          </cell>
          <cell r="B385" t="str">
            <v>水晶</v>
          </cell>
          <cell r="C385">
            <v>44</v>
          </cell>
          <cell r="D385" t="str">
            <v>战士</v>
          </cell>
          <cell r="E385" t="str">
            <v>无攻击，普通</v>
          </cell>
          <cell r="F385">
            <v>74</v>
          </cell>
          <cell r="G385">
            <v>1</v>
          </cell>
          <cell r="H385" t="str">
            <v>中</v>
          </cell>
          <cell r="I385">
            <v>16867.400000000001</v>
          </cell>
          <cell r="J385">
            <v>2700.9</v>
          </cell>
          <cell r="K385">
            <v>0</v>
          </cell>
          <cell r="L385">
            <v>407.2</v>
          </cell>
          <cell r="M385">
            <v>305.39999999999998</v>
          </cell>
          <cell r="N385">
            <v>0.48</v>
          </cell>
          <cell r="O385">
            <v>1</v>
          </cell>
          <cell r="R385">
            <v>63977.066666666702</v>
          </cell>
          <cell r="S385">
            <v>0</v>
          </cell>
          <cell r="T385">
            <v>0</v>
          </cell>
          <cell r="U385">
            <v>407</v>
          </cell>
          <cell r="V385">
            <v>305</v>
          </cell>
          <cell r="W385">
            <v>0.48</v>
          </cell>
          <cell r="X385">
            <v>1</v>
          </cell>
          <cell r="Y385">
            <v>60</v>
          </cell>
          <cell r="Z385" t="str">
            <v>水晶74</v>
          </cell>
          <cell r="AG385">
            <v>175</v>
          </cell>
          <cell r="AI385">
            <v>2845900</v>
          </cell>
          <cell r="AJ385">
            <v>0</v>
          </cell>
          <cell r="AK385">
            <v>0</v>
          </cell>
          <cell r="AL385">
            <v>5000</v>
          </cell>
          <cell r="AM385">
            <v>3800</v>
          </cell>
          <cell r="AN385">
            <v>2080</v>
          </cell>
        </row>
        <row r="386">
          <cell r="A386">
            <v>1480045</v>
          </cell>
          <cell r="B386" t="str">
            <v>水晶</v>
          </cell>
          <cell r="C386">
            <v>45</v>
          </cell>
          <cell r="D386" t="str">
            <v>战士</v>
          </cell>
          <cell r="E386" t="str">
            <v>无攻击，普通</v>
          </cell>
          <cell r="F386">
            <v>75</v>
          </cell>
          <cell r="G386">
            <v>1</v>
          </cell>
          <cell r="H386" t="str">
            <v>中</v>
          </cell>
          <cell r="I386">
            <v>17448.8</v>
          </cell>
          <cell r="J386">
            <v>2799.9</v>
          </cell>
          <cell r="K386">
            <v>0</v>
          </cell>
          <cell r="L386">
            <v>421.6</v>
          </cell>
          <cell r="M386">
            <v>316.2</v>
          </cell>
          <cell r="N386">
            <v>0.48</v>
          </cell>
          <cell r="O386">
            <v>1</v>
          </cell>
          <cell r="R386">
            <v>62133.866666666698</v>
          </cell>
          <cell r="S386">
            <v>0</v>
          </cell>
          <cell r="T386">
            <v>0</v>
          </cell>
          <cell r="U386">
            <v>422</v>
          </cell>
          <cell r="V386">
            <v>316</v>
          </cell>
          <cell r="W386">
            <v>0.48</v>
          </cell>
          <cell r="X386">
            <v>1</v>
          </cell>
          <cell r="Y386">
            <v>60</v>
          </cell>
          <cell r="Z386" t="str">
            <v>水晶75</v>
          </cell>
          <cell r="AG386">
            <v>220</v>
          </cell>
          <cell r="AI386">
            <v>3577800</v>
          </cell>
          <cell r="AJ386">
            <v>0</v>
          </cell>
          <cell r="AK386">
            <v>0</v>
          </cell>
          <cell r="AL386">
            <v>6300</v>
          </cell>
          <cell r="AM386">
            <v>4700</v>
          </cell>
          <cell r="AN386">
            <v>2080</v>
          </cell>
        </row>
        <row r="387">
          <cell r="A387">
            <v>1480046</v>
          </cell>
          <cell r="B387" t="str">
            <v>水晶</v>
          </cell>
          <cell r="C387">
            <v>46</v>
          </cell>
          <cell r="D387" t="str">
            <v>战士</v>
          </cell>
          <cell r="E387" t="str">
            <v>无攻击，普通</v>
          </cell>
          <cell r="F387">
            <v>76</v>
          </cell>
          <cell r="G387">
            <v>1</v>
          </cell>
          <cell r="H387" t="str">
            <v>中</v>
          </cell>
          <cell r="I387">
            <v>18417.8</v>
          </cell>
          <cell r="J387">
            <v>2942.1</v>
          </cell>
          <cell r="K387">
            <v>0</v>
          </cell>
          <cell r="L387">
            <v>444.8</v>
          </cell>
          <cell r="M387">
            <v>333.6</v>
          </cell>
          <cell r="N387">
            <v>0.48</v>
          </cell>
          <cell r="O387">
            <v>1</v>
          </cell>
          <cell r="R387">
            <v>59164.266666666699</v>
          </cell>
          <cell r="S387">
            <v>0</v>
          </cell>
          <cell r="T387">
            <v>0</v>
          </cell>
          <cell r="U387">
            <v>445</v>
          </cell>
          <cell r="V387">
            <v>334</v>
          </cell>
          <cell r="W387">
            <v>0.48</v>
          </cell>
          <cell r="X387">
            <v>1</v>
          </cell>
          <cell r="Y387">
            <v>60</v>
          </cell>
          <cell r="Z387" t="str">
            <v>水晶76</v>
          </cell>
          <cell r="AG387">
            <v>244</v>
          </cell>
          <cell r="AI387">
            <v>3968100</v>
          </cell>
          <cell r="AJ387">
            <v>0</v>
          </cell>
          <cell r="AK387">
            <v>0</v>
          </cell>
          <cell r="AL387">
            <v>7000</v>
          </cell>
          <cell r="AM387">
            <v>5200</v>
          </cell>
          <cell r="AN387">
            <v>2080</v>
          </cell>
        </row>
        <row r="388">
          <cell r="A388">
            <v>1480047</v>
          </cell>
          <cell r="B388" t="str">
            <v>水晶</v>
          </cell>
          <cell r="C388">
            <v>47</v>
          </cell>
          <cell r="D388" t="str">
            <v>战士</v>
          </cell>
          <cell r="E388" t="str">
            <v>无攻击，普通</v>
          </cell>
          <cell r="F388">
            <v>77</v>
          </cell>
          <cell r="G388">
            <v>1</v>
          </cell>
          <cell r="H388" t="str">
            <v>中</v>
          </cell>
          <cell r="I388">
            <v>19386.8</v>
          </cell>
          <cell r="J388">
            <v>3085.2</v>
          </cell>
          <cell r="K388">
            <v>0</v>
          </cell>
          <cell r="L388">
            <v>468</v>
          </cell>
          <cell r="M388">
            <v>351</v>
          </cell>
          <cell r="N388">
            <v>0.48</v>
          </cell>
          <cell r="O388">
            <v>1</v>
          </cell>
          <cell r="R388">
            <v>56194.666666666701</v>
          </cell>
          <cell r="S388">
            <v>0</v>
          </cell>
          <cell r="T388">
            <v>0</v>
          </cell>
          <cell r="U388">
            <v>468</v>
          </cell>
          <cell r="V388">
            <v>351</v>
          </cell>
          <cell r="W388">
            <v>0.48</v>
          </cell>
          <cell r="X388">
            <v>1</v>
          </cell>
          <cell r="Y388">
            <v>60</v>
          </cell>
          <cell r="Z388" t="str">
            <v>水晶77</v>
          </cell>
          <cell r="AG388">
            <v>270</v>
          </cell>
          <cell r="AI388">
            <v>4390900</v>
          </cell>
          <cell r="AJ388">
            <v>0</v>
          </cell>
          <cell r="AK388">
            <v>0</v>
          </cell>
          <cell r="AL388">
            <v>7800</v>
          </cell>
          <cell r="AM388">
            <v>5800</v>
          </cell>
          <cell r="AN388">
            <v>2080</v>
          </cell>
        </row>
        <row r="389">
          <cell r="A389">
            <v>1480048</v>
          </cell>
          <cell r="B389" t="str">
            <v>水晶</v>
          </cell>
          <cell r="C389">
            <v>48</v>
          </cell>
          <cell r="D389" t="str">
            <v>战士</v>
          </cell>
          <cell r="E389" t="str">
            <v>无攻击，普通</v>
          </cell>
          <cell r="F389">
            <v>78</v>
          </cell>
          <cell r="G389">
            <v>1</v>
          </cell>
          <cell r="H389" t="str">
            <v>中</v>
          </cell>
          <cell r="I389">
            <v>20355.8</v>
          </cell>
          <cell r="J389">
            <v>3227.4</v>
          </cell>
          <cell r="K389">
            <v>0</v>
          </cell>
          <cell r="L389">
            <v>491.2</v>
          </cell>
          <cell r="M389">
            <v>368.4</v>
          </cell>
          <cell r="N389">
            <v>0.48</v>
          </cell>
          <cell r="O389">
            <v>1</v>
          </cell>
          <cell r="R389">
            <v>53225.066666666702</v>
          </cell>
          <cell r="S389">
            <v>0</v>
          </cell>
          <cell r="T389">
            <v>0</v>
          </cell>
          <cell r="U389">
            <v>491</v>
          </cell>
          <cell r="V389">
            <v>368</v>
          </cell>
          <cell r="W389">
            <v>0.48</v>
          </cell>
          <cell r="X389">
            <v>1</v>
          </cell>
          <cell r="Y389">
            <v>60</v>
          </cell>
          <cell r="Z389" t="str">
            <v>水晶78</v>
          </cell>
          <cell r="AG389">
            <v>299</v>
          </cell>
          <cell r="AI389">
            <v>4862500</v>
          </cell>
          <cell r="AJ389">
            <v>0</v>
          </cell>
          <cell r="AK389">
            <v>0</v>
          </cell>
          <cell r="AL389">
            <v>8600</v>
          </cell>
          <cell r="AM389">
            <v>6400</v>
          </cell>
          <cell r="AN389">
            <v>2080</v>
          </cell>
        </row>
        <row r="390">
          <cell r="A390">
            <v>1481001</v>
          </cell>
          <cell r="B390" t="str">
            <v>水晶底座</v>
          </cell>
          <cell r="C390">
            <v>1</v>
          </cell>
          <cell r="D390" t="str">
            <v>战士</v>
          </cell>
          <cell r="E390" t="str">
            <v>无攻击，普通</v>
          </cell>
          <cell r="F390">
            <v>5</v>
          </cell>
          <cell r="G390">
            <v>1</v>
          </cell>
          <cell r="H390" t="str">
            <v>中</v>
          </cell>
          <cell r="I390">
            <v>226.1</v>
          </cell>
          <cell r="J390">
            <v>15.3</v>
          </cell>
          <cell r="K390">
            <v>0</v>
          </cell>
          <cell r="L390">
            <v>3.2</v>
          </cell>
          <cell r="M390">
            <v>2.4</v>
          </cell>
          <cell r="N390">
            <v>0.48</v>
          </cell>
          <cell r="O390">
            <v>1</v>
          </cell>
          <cell r="R390">
            <v>1769.6</v>
          </cell>
          <cell r="S390">
            <v>0</v>
          </cell>
          <cell r="T390">
            <v>0</v>
          </cell>
          <cell r="U390">
            <v>3</v>
          </cell>
          <cell r="V390">
            <v>2</v>
          </cell>
          <cell r="W390">
            <v>0.48</v>
          </cell>
          <cell r="X390">
            <v>1</v>
          </cell>
          <cell r="Y390">
            <v>15</v>
          </cell>
          <cell r="Z390" t="str">
            <v>水晶底座5</v>
          </cell>
          <cell r="AI390">
            <v>1852</v>
          </cell>
          <cell r="AJ390">
            <v>0</v>
          </cell>
          <cell r="AK390">
            <v>0</v>
          </cell>
          <cell r="AL390">
            <v>3</v>
          </cell>
          <cell r="AM390">
            <v>2</v>
          </cell>
          <cell r="AN390">
            <v>2080</v>
          </cell>
        </row>
        <row r="391">
          <cell r="A391">
            <v>1481002</v>
          </cell>
          <cell r="B391" t="str">
            <v>水晶底座</v>
          </cell>
          <cell r="C391">
            <v>2</v>
          </cell>
          <cell r="D391" t="str">
            <v>战士</v>
          </cell>
          <cell r="E391" t="str">
            <v>无攻击，普通</v>
          </cell>
          <cell r="F391">
            <v>8</v>
          </cell>
          <cell r="G391">
            <v>1</v>
          </cell>
          <cell r="H391" t="str">
            <v>中</v>
          </cell>
          <cell r="I391">
            <v>334.05</v>
          </cell>
          <cell r="J391">
            <v>29.7</v>
          </cell>
          <cell r="K391">
            <v>0</v>
          </cell>
          <cell r="L391">
            <v>5.6</v>
          </cell>
          <cell r="M391">
            <v>4.2</v>
          </cell>
          <cell r="N391">
            <v>0.48</v>
          </cell>
          <cell r="O391">
            <v>1</v>
          </cell>
          <cell r="R391">
            <v>3260.8</v>
          </cell>
          <cell r="S391">
            <v>0</v>
          </cell>
          <cell r="T391">
            <v>0</v>
          </cell>
          <cell r="U391">
            <v>6</v>
          </cell>
          <cell r="V391">
            <v>4</v>
          </cell>
          <cell r="W391">
            <v>0.48</v>
          </cell>
          <cell r="X391">
            <v>1</v>
          </cell>
          <cell r="Y391">
            <v>15</v>
          </cell>
          <cell r="Z391" t="str">
            <v>水晶底座8</v>
          </cell>
          <cell r="AI391">
            <v>3486</v>
          </cell>
          <cell r="AJ391">
            <v>0</v>
          </cell>
          <cell r="AK391">
            <v>0</v>
          </cell>
          <cell r="AL391">
            <v>5</v>
          </cell>
          <cell r="AM391">
            <v>4</v>
          </cell>
          <cell r="AN391">
            <v>2080</v>
          </cell>
        </row>
        <row r="392">
          <cell r="A392">
            <v>1481003</v>
          </cell>
          <cell r="B392" t="str">
            <v>水晶底座</v>
          </cell>
          <cell r="C392">
            <v>3</v>
          </cell>
          <cell r="D392" t="str">
            <v>战士</v>
          </cell>
          <cell r="E392" t="str">
            <v>无攻击，普通</v>
          </cell>
          <cell r="F392">
            <v>11</v>
          </cell>
          <cell r="G392">
            <v>1</v>
          </cell>
          <cell r="H392" t="str">
            <v>中</v>
          </cell>
          <cell r="I392">
            <v>487.9</v>
          </cell>
          <cell r="J392">
            <v>51.3</v>
          </cell>
          <cell r="K392">
            <v>0</v>
          </cell>
          <cell r="L392">
            <v>9.6</v>
          </cell>
          <cell r="M392">
            <v>7.2</v>
          </cell>
          <cell r="N392">
            <v>0.48</v>
          </cell>
          <cell r="O392">
            <v>1</v>
          </cell>
          <cell r="R392">
            <v>4756.8</v>
          </cell>
          <cell r="S392">
            <v>0</v>
          </cell>
          <cell r="T392">
            <v>0</v>
          </cell>
          <cell r="U392">
            <v>10</v>
          </cell>
          <cell r="V392">
            <v>7</v>
          </cell>
          <cell r="W392">
            <v>0.48</v>
          </cell>
          <cell r="X392">
            <v>1</v>
          </cell>
          <cell r="Y392">
            <v>15</v>
          </cell>
          <cell r="Z392" t="str">
            <v>水晶底座11</v>
          </cell>
          <cell r="AI392">
            <v>5229</v>
          </cell>
          <cell r="AJ392">
            <v>0</v>
          </cell>
          <cell r="AK392">
            <v>0</v>
          </cell>
          <cell r="AL392">
            <v>7</v>
          </cell>
          <cell r="AM392">
            <v>6</v>
          </cell>
          <cell r="AN392">
            <v>2080</v>
          </cell>
        </row>
        <row r="393">
          <cell r="A393">
            <v>1481004</v>
          </cell>
          <cell r="B393" t="str">
            <v>水晶底座</v>
          </cell>
          <cell r="C393">
            <v>4</v>
          </cell>
          <cell r="D393" t="str">
            <v>战士</v>
          </cell>
          <cell r="E393" t="str">
            <v>无攻击，普通</v>
          </cell>
          <cell r="F393">
            <v>13</v>
          </cell>
          <cell r="G393">
            <v>1</v>
          </cell>
          <cell r="H393" t="str">
            <v>中</v>
          </cell>
          <cell r="I393">
            <v>573.75</v>
          </cell>
          <cell r="J393">
            <v>63</v>
          </cell>
          <cell r="K393">
            <v>0</v>
          </cell>
          <cell r="L393">
            <v>11.2</v>
          </cell>
          <cell r="M393">
            <v>8.4</v>
          </cell>
          <cell r="N393">
            <v>0.48</v>
          </cell>
          <cell r="O393">
            <v>1</v>
          </cell>
          <cell r="R393">
            <v>6833.6</v>
          </cell>
          <cell r="S393">
            <v>0</v>
          </cell>
          <cell r="T393">
            <v>0</v>
          </cell>
          <cell r="U393">
            <v>11</v>
          </cell>
          <cell r="V393">
            <v>8</v>
          </cell>
          <cell r="W393">
            <v>0.48</v>
          </cell>
          <cell r="X393">
            <v>1</v>
          </cell>
          <cell r="Y393">
            <v>15</v>
          </cell>
          <cell r="Z393" t="str">
            <v>水晶底座13</v>
          </cell>
          <cell r="AI393">
            <v>7081</v>
          </cell>
          <cell r="AJ393">
            <v>0</v>
          </cell>
          <cell r="AK393">
            <v>0</v>
          </cell>
          <cell r="AL393">
            <v>10</v>
          </cell>
          <cell r="AM393">
            <v>8</v>
          </cell>
          <cell r="AN393">
            <v>2080</v>
          </cell>
        </row>
        <row r="394">
          <cell r="A394">
            <v>1481005</v>
          </cell>
          <cell r="B394" t="str">
            <v>水晶底座</v>
          </cell>
          <cell r="C394">
            <v>5</v>
          </cell>
          <cell r="D394" t="str">
            <v>战士</v>
          </cell>
          <cell r="E394" t="str">
            <v>无攻击，普通</v>
          </cell>
          <cell r="F394">
            <v>15</v>
          </cell>
          <cell r="G394">
            <v>1</v>
          </cell>
          <cell r="H394" t="str">
            <v>中</v>
          </cell>
          <cell r="I394">
            <v>658.75</v>
          </cell>
          <cell r="J394">
            <v>74.7</v>
          </cell>
          <cell r="K394">
            <v>0</v>
          </cell>
          <cell r="L394">
            <v>12.8</v>
          </cell>
          <cell r="M394">
            <v>9.6</v>
          </cell>
          <cell r="N394">
            <v>0.48</v>
          </cell>
          <cell r="O394">
            <v>1</v>
          </cell>
          <cell r="R394">
            <v>9150.4</v>
          </cell>
          <cell r="S394">
            <v>0</v>
          </cell>
          <cell r="T394">
            <v>0</v>
          </cell>
          <cell r="U394">
            <v>13</v>
          </cell>
          <cell r="V394">
            <v>10</v>
          </cell>
          <cell r="W394">
            <v>0.48</v>
          </cell>
          <cell r="X394">
            <v>1</v>
          </cell>
          <cell r="Y394">
            <v>15</v>
          </cell>
          <cell r="Z394" t="str">
            <v>水晶底座15</v>
          </cell>
          <cell r="AI394">
            <v>9150</v>
          </cell>
          <cell r="AJ394">
            <v>0</v>
          </cell>
          <cell r="AK394">
            <v>0</v>
          </cell>
          <cell r="AL394">
            <v>13</v>
          </cell>
          <cell r="AM394">
            <v>10</v>
          </cell>
          <cell r="AN394">
            <v>2080</v>
          </cell>
        </row>
        <row r="395">
          <cell r="A395">
            <v>1481006</v>
          </cell>
          <cell r="B395" t="str">
            <v>水晶底座</v>
          </cell>
          <cell r="C395">
            <v>6</v>
          </cell>
          <cell r="D395" t="str">
            <v>战士</v>
          </cell>
          <cell r="E395" t="str">
            <v>无攻击，普通</v>
          </cell>
          <cell r="F395">
            <v>20</v>
          </cell>
          <cell r="G395">
            <v>1</v>
          </cell>
          <cell r="H395" t="str">
            <v>中</v>
          </cell>
          <cell r="I395">
            <v>959.65</v>
          </cell>
          <cell r="J395">
            <v>117</v>
          </cell>
          <cell r="K395">
            <v>0</v>
          </cell>
          <cell r="L395">
            <v>20</v>
          </cell>
          <cell r="M395">
            <v>15</v>
          </cell>
          <cell r="N395">
            <v>0.48</v>
          </cell>
          <cell r="O395">
            <v>1</v>
          </cell>
          <cell r="R395">
            <v>10816</v>
          </cell>
          <cell r="S395">
            <v>0</v>
          </cell>
          <cell r="T395">
            <v>0</v>
          </cell>
          <cell r="U395">
            <v>20</v>
          </cell>
          <cell r="V395">
            <v>15</v>
          </cell>
          <cell r="W395">
            <v>0.48</v>
          </cell>
          <cell r="X395">
            <v>1</v>
          </cell>
          <cell r="Y395">
            <v>38</v>
          </cell>
          <cell r="Z395" t="str">
            <v>水晶底座20</v>
          </cell>
          <cell r="AI395">
            <v>11062</v>
          </cell>
          <cell r="AJ395">
            <v>0</v>
          </cell>
          <cell r="AK395">
            <v>0</v>
          </cell>
          <cell r="AL395">
            <v>18</v>
          </cell>
          <cell r="AM395">
            <v>14</v>
          </cell>
          <cell r="AN395">
            <v>2080</v>
          </cell>
        </row>
        <row r="396">
          <cell r="A396">
            <v>1481007</v>
          </cell>
          <cell r="B396" t="str">
            <v>水晶底座</v>
          </cell>
          <cell r="C396">
            <v>7</v>
          </cell>
          <cell r="D396" t="str">
            <v>战士</v>
          </cell>
          <cell r="E396" t="str">
            <v>无攻击，普通</v>
          </cell>
          <cell r="F396">
            <v>22</v>
          </cell>
          <cell r="G396">
            <v>1</v>
          </cell>
          <cell r="H396" t="str">
            <v>中</v>
          </cell>
          <cell r="I396">
            <v>1122</v>
          </cell>
          <cell r="J396">
            <v>140.4</v>
          </cell>
          <cell r="K396">
            <v>0</v>
          </cell>
          <cell r="L396">
            <v>24</v>
          </cell>
          <cell r="M396">
            <v>18</v>
          </cell>
          <cell r="N396">
            <v>0.48</v>
          </cell>
          <cell r="O396">
            <v>1</v>
          </cell>
          <cell r="R396">
            <v>13624</v>
          </cell>
          <cell r="S396">
            <v>0</v>
          </cell>
          <cell r="T396">
            <v>0</v>
          </cell>
          <cell r="U396">
            <v>24</v>
          </cell>
          <cell r="V396">
            <v>18</v>
          </cell>
          <cell r="W396">
            <v>0.48</v>
          </cell>
          <cell r="X396">
            <v>1</v>
          </cell>
          <cell r="Y396">
            <v>38</v>
          </cell>
          <cell r="Z396" t="str">
            <v>水晶底座22</v>
          </cell>
          <cell r="AI396">
            <v>13786</v>
          </cell>
          <cell r="AJ396">
            <v>0</v>
          </cell>
          <cell r="AK396">
            <v>0</v>
          </cell>
          <cell r="AL396">
            <v>23</v>
          </cell>
          <cell r="AM396">
            <v>17</v>
          </cell>
          <cell r="AN396">
            <v>2080</v>
          </cell>
        </row>
        <row r="397">
          <cell r="A397">
            <v>1481008</v>
          </cell>
          <cell r="B397" t="str">
            <v>水晶底座</v>
          </cell>
          <cell r="C397">
            <v>8</v>
          </cell>
          <cell r="D397" t="str">
            <v>战士</v>
          </cell>
          <cell r="E397" t="str">
            <v>无攻击，普通</v>
          </cell>
          <cell r="F397">
            <v>24</v>
          </cell>
          <cell r="G397">
            <v>1</v>
          </cell>
          <cell r="H397" t="str">
            <v>中</v>
          </cell>
          <cell r="I397">
            <v>1284.3499999999999</v>
          </cell>
          <cell r="J397">
            <v>164.7</v>
          </cell>
          <cell r="K397">
            <v>0</v>
          </cell>
          <cell r="L397">
            <v>27.2</v>
          </cell>
          <cell r="M397">
            <v>20.399999999999999</v>
          </cell>
          <cell r="N397">
            <v>0.48</v>
          </cell>
          <cell r="O397">
            <v>1</v>
          </cell>
          <cell r="R397">
            <v>16665.599999999999</v>
          </cell>
          <cell r="S397">
            <v>0</v>
          </cell>
          <cell r="T397">
            <v>0</v>
          </cell>
          <cell r="U397">
            <v>27</v>
          </cell>
          <cell r="V397">
            <v>20</v>
          </cell>
          <cell r="W397">
            <v>0.48</v>
          </cell>
          <cell r="X397">
            <v>1</v>
          </cell>
          <cell r="Y397">
            <v>38</v>
          </cell>
          <cell r="Z397" t="str">
            <v>水晶底座24</v>
          </cell>
          <cell r="AI397">
            <v>16593</v>
          </cell>
          <cell r="AJ397">
            <v>0</v>
          </cell>
          <cell r="AK397">
            <v>0</v>
          </cell>
          <cell r="AL397">
            <v>27</v>
          </cell>
          <cell r="AM397">
            <v>21</v>
          </cell>
          <cell r="AN397">
            <v>2080</v>
          </cell>
        </row>
        <row r="398">
          <cell r="A398">
            <v>1481009</v>
          </cell>
          <cell r="B398" t="str">
            <v>水晶底座</v>
          </cell>
          <cell r="C398">
            <v>9</v>
          </cell>
          <cell r="D398" t="str">
            <v>战士</v>
          </cell>
          <cell r="E398" t="str">
            <v>无攻击，普通</v>
          </cell>
          <cell r="F398">
            <v>26</v>
          </cell>
          <cell r="G398">
            <v>1</v>
          </cell>
          <cell r="H398" t="str">
            <v>中</v>
          </cell>
          <cell r="I398">
            <v>1454.35</v>
          </cell>
          <cell r="J398">
            <v>190.8</v>
          </cell>
          <cell r="K398">
            <v>0</v>
          </cell>
          <cell r="L398">
            <v>31.2</v>
          </cell>
          <cell r="M398">
            <v>23.4</v>
          </cell>
          <cell r="N398">
            <v>0.48</v>
          </cell>
          <cell r="O398">
            <v>1</v>
          </cell>
          <cell r="R398">
            <v>19653.599999999999</v>
          </cell>
          <cell r="S398">
            <v>0</v>
          </cell>
          <cell r="T398">
            <v>0</v>
          </cell>
          <cell r="U398">
            <v>31</v>
          </cell>
          <cell r="V398">
            <v>23</v>
          </cell>
          <cell r="W398">
            <v>0.48</v>
          </cell>
          <cell r="X398">
            <v>1</v>
          </cell>
          <cell r="Y398">
            <v>38</v>
          </cell>
          <cell r="Z398" t="str">
            <v>水晶底座26</v>
          </cell>
          <cell r="AI398">
            <v>19483</v>
          </cell>
          <cell r="AJ398">
            <v>0</v>
          </cell>
          <cell r="AK398">
            <v>0</v>
          </cell>
          <cell r="AL398">
            <v>32</v>
          </cell>
          <cell r="AM398">
            <v>24</v>
          </cell>
          <cell r="AN398">
            <v>2080</v>
          </cell>
        </row>
        <row r="399">
          <cell r="A399">
            <v>1481010</v>
          </cell>
          <cell r="B399" t="str">
            <v>水晶底座</v>
          </cell>
          <cell r="C399">
            <v>10</v>
          </cell>
          <cell r="D399" t="str">
            <v>战士</v>
          </cell>
          <cell r="E399" t="str">
            <v>无攻击，普通</v>
          </cell>
          <cell r="F399">
            <v>28</v>
          </cell>
          <cell r="G399">
            <v>1</v>
          </cell>
          <cell r="H399" t="str">
            <v>中</v>
          </cell>
          <cell r="I399">
            <v>1632.85</v>
          </cell>
          <cell r="J399">
            <v>219.6</v>
          </cell>
          <cell r="K399">
            <v>0</v>
          </cell>
          <cell r="L399">
            <v>36</v>
          </cell>
          <cell r="M399">
            <v>27</v>
          </cell>
          <cell r="N399">
            <v>0.48</v>
          </cell>
          <cell r="O399">
            <v>1</v>
          </cell>
          <cell r="R399">
            <v>22568</v>
          </cell>
          <cell r="S399">
            <v>0</v>
          </cell>
          <cell r="T399">
            <v>0</v>
          </cell>
          <cell r="U399">
            <v>36</v>
          </cell>
          <cell r="V399">
            <v>27</v>
          </cell>
          <cell r="W399">
            <v>0.48</v>
          </cell>
          <cell r="X399">
            <v>1</v>
          </cell>
          <cell r="Y399">
            <v>38</v>
          </cell>
          <cell r="Z399" t="str">
            <v>水晶底座28</v>
          </cell>
          <cell r="AI399">
            <v>22454</v>
          </cell>
          <cell r="AJ399">
            <v>0</v>
          </cell>
          <cell r="AK399">
            <v>0</v>
          </cell>
          <cell r="AL399">
            <v>37</v>
          </cell>
          <cell r="AM399">
            <v>28</v>
          </cell>
          <cell r="AN399">
            <v>2080</v>
          </cell>
        </row>
        <row r="400">
          <cell r="A400">
            <v>1481011</v>
          </cell>
          <cell r="B400" t="str">
            <v>水晶底座</v>
          </cell>
          <cell r="C400">
            <v>11</v>
          </cell>
          <cell r="D400" t="str">
            <v>战士</v>
          </cell>
          <cell r="E400" t="str">
            <v>无攻击，普通</v>
          </cell>
          <cell r="F400">
            <v>30</v>
          </cell>
          <cell r="G400">
            <v>1</v>
          </cell>
          <cell r="H400" t="str">
            <v>中</v>
          </cell>
          <cell r="I400">
            <v>1810.5</v>
          </cell>
          <cell r="J400">
            <v>248.4</v>
          </cell>
          <cell r="K400">
            <v>0</v>
          </cell>
          <cell r="L400">
            <v>40</v>
          </cell>
          <cell r="M400">
            <v>30</v>
          </cell>
          <cell r="N400">
            <v>0.48</v>
          </cell>
          <cell r="O400">
            <v>1</v>
          </cell>
          <cell r="R400">
            <v>25928</v>
          </cell>
          <cell r="S400">
            <v>0</v>
          </cell>
          <cell r="T400">
            <v>0</v>
          </cell>
          <cell r="U400">
            <v>40</v>
          </cell>
          <cell r="V400">
            <v>30</v>
          </cell>
          <cell r="W400">
            <v>0.48</v>
          </cell>
          <cell r="X400">
            <v>1</v>
          </cell>
          <cell r="Y400">
            <v>38</v>
          </cell>
          <cell r="Z400" t="str">
            <v>水晶底座30</v>
          </cell>
          <cell r="AI400">
            <v>25509</v>
          </cell>
          <cell r="AJ400">
            <v>0</v>
          </cell>
          <cell r="AK400">
            <v>0</v>
          </cell>
          <cell r="AL400">
            <v>42</v>
          </cell>
          <cell r="AM400">
            <v>32</v>
          </cell>
          <cell r="AN400">
            <v>2080</v>
          </cell>
        </row>
        <row r="401">
          <cell r="A401">
            <v>1481012</v>
          </cell>
          <cell r="B401" t="str">
            <v>水晶底座</v>
          </cell>
          <cell r="C401">
            <v>12</v>
          </cell>
          <cell r="D401" t="str">
            <v>战士</v>
          </cell>
          <cell r="E401" t="str">
            <v>无攻击，普通</v>
          </cell>
          <cell r="F401">
            <v>32</v>
          </cell>
          <cell r="G401">
            <v>1</v>
          </cell>
          <cell r="H401" t="str">
            <v>中</v>
          </cell>
          <cell r="I401">
            <v>2002.6</v>
          </cell>
          <cell r="J401">
            <v>283.5</v>
          </cell>
          <cell r="K401">
            <v>0</v>
          </cell>
          <cell r="L401">
            <v>44</v>
          </cell>
          <cell r="M401">
            <v>33</v>
          </cell>
          <cell r="N401">
            <v>0.48</v>
          </cell>
          <cell r="O401">
            <v>1</v>
          </cell>
          <cell r="R401">
            <v>29176</v>
          </cell>
          <cell r="S401">
            <v>0</v>
          </cell>
          <cell r="T401">
            <v>0</v>
          </cell>
          <cell r="U401">
            <v>44</v>
          </cell>
          <cell r="V401">
            <v>33</v>
          </cell>
          <cell r="W401">
            <v>0.48</v>
          </cell>
          <cell r="X401">
            <v>1</v>
          </cell>
          <cell r="Y401">
            <v>38</v>
          </cell>
          <cell r="Z401" t="str">
            <v>水晶底座32</v>
          </cell>
          <cell r="AI401">
            <v>28646</v>
          </cell>
          <cell r="AJ401">
            <v>0</v>
          </cell>
          <cell r="AK401">
            <v>0</v>
          </cell>
          <cell r="AL401">
            <v>47</v>
          </cell>
          <cell r="AM401">
            <v>35</v>
          </cell>
          <cell r="AN401">
            <v>2080</v>
          </cell>
        </row>
        <row r="402">
          <cell r="A402">
            <v>1481013</v>
          </cell>
          <cell r="B402" t="str">
            <v>水晶底座</v>
          </cell>
          <cell r="C402">
            <v>13</v>
          </cell>
          <cell r="D402" t="str">
            <v>战士</v>
          </cell>
          <cell r="E402" t="str">
            <v>无攻击，普通</v>
          </cell>
          <cell r="F402">
            <v>34</v>
          </cell>
          <cell r="G402">
            <v>1</v>
          </cell>
          <cell r="H402" t="str">
            <v>中</v>
          </cell>
          <cell r="I402">
            <v>2193.85</v>
          </cell>
          <cell r="J402">
            <v>318.60000000000002</v>
          </cell>
          <cell r="K402">
            <v>0</v>
          </cell>
          <cell r="L402">
            <v>48.8</v>
          </cell>
          <cell r="M402">
            <v>36.6</v>
          </cell>
          <cell r="N402">
            <v>0.48</v>
          </cell>
          <cell r="O402">
            <v>1</v>
          </cell>
          <cell r="R402">
            <v>32562.400000000001</v>
          </cell>
          <cell r="S402">
            <v>0</v>
          </cell>
          <cell r="T402">
            <v>0</v>
          </cell>
          <cell r="U402">
            <v>49</v>
          </cell>
          <cell r="V402">
            <v>37</v>
          </cell>
          <cell r="W402">
            <v>0.48</v>
          </cell>
          <cell r="X402">
            <v>1</v>
          </cell>
          <cell r="Y402">
            <v>38</v>
          </cell>
          <cell r="Z402" t="str">
            <v>水晶底座34</v>
          </cell>
          <cell r="AI402">
            <v>31866</v>
          </cell>
          <cell r="AJ402">
            <v>0</v>
          </cell>
          <cell r="AK402">
            <v>0</v>
          </cell>
          <cell r="AL402">
            <v>53</v>
          </cell>
          <cell r="AM402">
            <v>39</v>
          </cell>
          <cell r="AN402">
            <v>2080</v>
          </cell>
        </row>
        <row r="403">
          <cell r="A403">
            <v>1481014</v>
          </cell>
          <cell r="B403" t="str">
            <v>水晶底座</v>
          </cell>
          <cell r="C403">
            <v>14</v>
          </cell>
          <cell r="D403" t="str">
            <v>战士</v>
          </cell>
          <cell r="E403" t="str">
            <v>无攻击，普通</v>
          </cell>
          <cell r="F403">
            <v>36</v>
          </cell>
          <cell r="G403">
            <v>1</v>
          </cell>
          <cell r="H403" t="str">
            <v>中</v>
          </cell>
          <cell r="I403">
            <v>2473.5</v>
          </cell>
          <cell r="J403">
            <v>365.4</v>
          </cell>
          <cell r="K403">
            <v>0</v>
          </cell>
          <cell r="L403">
            <v>55.2</v>
          </cell>
          <cell r="M403">
            <v>41.4</v>
          </cell>
          <cell r="N403">
            <v>0.48</v>
          </cell>
          <cell r="O403">
            <v>1</v>
          </cell>
          <cell r="R403">
            <v>35821.599999999999</v>
          </cell>
          <cell r="S403">
            <v>0</v>
          </cell>
          <cell r="T403">
            <v>0</v>
          </cell>
          <cell r="U403">
            <v>55</v>
          </cell>
          <cell r="V403">
            <v>41</v>
          </cell>
          <cell r="W403">
            <v>0.48</v>
          </cell>
          <cell r="X403">
            <v>1</v>
          </cell>
          <cell r="Y403">
            <v>38</v>
          </cell>
          <cell r="Z403" t="str">
            <v>水晶底座36</v>
          </cell>
          <cell r="AI403">
            <v>35250</v>
          </cell>
          <cell r="AJ403">
            <v>0</v>
          </cell>
          <cell r="AK403">
            <v>0</v>
          </cell>
          <cell r="AL403">
            <v>58</v>
          </cell>
          <cell r="AM403">
            <v>44</v>
          </cell>
          <cell r="AN403">
            <v>2080</v>
          </cell>
        </row>
        <row r="404">
          <cell r="A404">
            <v>1481015</v>
          </cell>
          <cell r="B404" t="str">
            <v>水晶底座</v>
          </cell>
          <cell r="C404">
            <v>15</v>
          </cell>
          <cell r="D404" t="str">
            <v>战士</v>
          </cell>
          <cell r="E404" t="str">
            <v>无攻击，普通</v>
          </cell>
          <cell r="F404">
            <v>38</v>
          </cell>
          <cell r="G404">
            <v>1</v>
          </cell>
          <cell r="H404" t="str">
            <v>中</v>
          </cell>
          <cell r="I404">
            <v>2842.4</v>
          </cell>
          <cell r="J404">
            <v>422.1</v>
          </cell>
          <cell r="K404">
            <v>0</v>
          </cell>
          <cell r="L404">
            <v>64</v>
          </cell>
          <cell r="M404">
            <v>48</v>
          </cell>
          <cell r="N404">
            <v>0.48</v>
          </cell>
          <cell r="O404">
            <v>1</v>
          </cell>
          <cell r="R404">
            <v>38800</v>
          </cell>
          <cell r="S404">
            <v>0</v>
          </cell>
          <cell r="T404">
            <v>0</v>
          </cell>
          <cell r="U404">
            <v>64</v>
          </cell>
          <cell r="V404">
            <v>48</v>
          </cell>
          <cell r="W404">
            <v>0.48</v>
          </cell>
          <cell r="X404">
            <v>1</v>
          </cell>
          <cell r="Y404">
            <v>38</v>
          </cell>
          <cell r="Z404" t="str">
            <v>水晶底座38</v>
          </cell>
          <cell r="AI404">
            <v>38800</v>
          </cell>
          <cell r="AJ404">
            <v>0</v>
          </cell>
          <cell r="AK404">
            <v>0</v>
          </cell>
          <cell r="AL404">
            <v>64</v>
          </cell>
          <cell r="AM404">
            <v>48</v>
          </cell>
          <cell r="AN404">
            <v>2080</v>
          </cell>
        </row>
        <row r="405">
          <cell r="A405">
            <v>1481016</v>
          </cell>
          <cell r="B405" t="str">
            <v>水晶底座</v>
          </cell>
          <cell r="C405">
            <v>16</v>
          </cell>
          <cell r="D405" t="str">
            <v>战士</v>
          </cell>
          <cell r="E405" t="str">
            <v>无攻击，普通</v>
          </cell>
          <cell r="F405">
            <v>41</v>
          </cell>
          <cell r="G405">
            <v>1</v>
          </cell>
          <cell r="H405" t="str">
            <v>中</v>
          </cell>
          <cell r="I405">
            <v>3409.35</v>
          </cell>
          <cell r="J405">
            <v>510.3</v>
          </cell>
          <cell r="K405">
            <v>0</v>
          </cell>
          <cell r="L405">
            <v>77.599999999999994</v>
          </cell>
          <cell r="M405">
            <v>58.2</v>
          </cell>
          <cell r="N405">
            <v>0.48</v>
          </cell>
          <cell r="O405">
            <v>1</v>
          </cell>
          <cell r="R405">
            <v>43828.800000000003</v>
          </cell>
          <cell r="S405">
            <v>0</v>
          </cell>
          <cell r="T405">
            <v>0</v>
          </cell>
          <cell r="U405">
            <v>78</v>
          </cell>
          <cell r="V405">
            <v>58</v>
          </cell>
          <cell r="W405">
            <v>0.48</v>
          </cell>
          <cell r="X405">
            <v>1</v>
          </cell>
          <cell r="Y405">
            <v>60</v>
          </cell>
          <cell r="Z405" t="str">
            <v>水晶底座41</v>
          </cell>
          <cell r="AI405">
            <v>43794</v>
          </cell>
          <cell r="AJ405">
            <v>0</v>
          </cell>
          <cell r="AK405">
            <v>0</v>
          </cell>
          <cell r="AL405">
            <v>77</v>
          </cell>
          <cell r="AM405">
            <v>58</v>
          </cell>
          <cell r="AN405">
            <v>2080</v>
          </cell>
        </row>
        <row r="406">
          <cell r="A406">
            <v>1481017</v>
          </cell>
          <cell r="B406" t="str">
            <v>水晶底座</v>
          </cell>
          <cell r="C406">
            <v>17</v>
          </cell>
          <cell r="D406" t="str">
            <v>战士</v>
          </cell>
          <cell r="E406" t="str">
            <v>无攻击，普通</v>
          </cell>
          <cell r="F406">
            <v>42</v>
          </cell>
          <cell r="G406">
            <v>1</v>
          </cell>
          <cell r="H406" t="str">
            <v>中</v>
          </cell>
          <cell r="I406">
            <v>3608.25</v>
          </cell>
          <cell r="J406">
            <v>542.70000000000005</v>
          </cell>
          <cell r="K406">
            <v>0</v>
          </cell>
          <cell r="L406">
            <v>82.4</v>
          </cell>
          <cell r="M406">
            <v>61.8</v>
          </cell>
          <cell r="N406">
            <v>0.48</v>
          </cell>
          <cell r="O406">
            <v>1</v>
          </cell>
          <cell r="R406">
            <v>50299.199999999997</v>
          </cell>
          <cell r="S406">
            <v>0</v>
          </cell>
          <cell r="T406">
            <v>0</v>
          </cell>
          <cell r="U406">
            <v>82</v>
          </cell>
          <cell r="V406">
            <v>62</v>
          </cell>
          <cell r="W406">
            <v>0.48</v>
          </cell>
          <cell r="X406">
            <v>1</v>
          </cell>
          <cell r="Y406">
            <v>60</v>
          </cell>
          <cell r="Z406" t="str">
            <v>水晶底座42</v>
          </cell>
          <cell r="AI406">
            <v>49453</v>
          </cell>
          <cell r="AJ406">
            <v>0</v>
          </cell>
          <cell r="AK406">
            <v>0</v>
          </cell>
          <cell r="AL406">
            <v>87</v>
          </cell>
          <cell r="AM406">
            <v>65</v>
          </cell>
          <cell r="AN406">
            <v>2080</v>
          </cell>
        </row>
        <row r="407">
          <cell r="A407">
            <v>1481018</v>
          </cell>
          <cell r="B407" t="str">
            <v>水晶底座</v>
          </cell>
          <cell r="C407">
            <v>18</v>
          </cell>
          <cell r="D407" t="str">
            <v>战士</v>
          </cell>
          <cell r="E407" t="str">
            <v>无攻击，普通</v>
          </cell>
          <cell r="F407">
            <v>43</v>
          </cell>
          <cell r="G407">
            <v>1</v>
          </cell>
          <cell r="H407" t="str">
            <v>中</v>
          </cell>
          <cell r="I407">
            <v>3807.15</v>
          </cell>
          <cell r="J407">
            <v>574.20000000000005</v>
          </cell>
          <cell r="K407">
            <v>0</v>
          </cell>
          <cell r="L407">
            <v>87.2</v>
          </cell>
          <cell r="M407">
            <v>65.400000000000006</v>
          </cell>
          <cell r="N407">
            <v>0.48</v>
          </cell>
          <cell r="O407">
            <v>1</v>
          </cell>
          <cell r="R407">
            <v>57061.599999999999</v>
          </cell>
          <cell r="S407">
            <v>0</v>
          </cell>
          <cell r="T407">
            <v>0</v>
          </cell>
          <cell r="U407">
            <v>87</v>
          </cell>
          <cell r="V407">
            <v>65</v>
          </cell>
          <cell r="W407">
            <v>0.48</v>
          </cell>
          <cell r="X407">
            <v>1</v>
          </cell>
          <cell r="Y407">
            <v>60</v>
          </cell>
          <cell r="Z407" t="str">
            <v>水晶底座43</v>
          </cell>
          <cell r="AI407">
            <v>55188</v>
          </cell>
          <cell r="AJ407">
            <v>0</v>
          </cell>
          <cell r="AK407">
            <v>0</v>
          </cell>
          <cell r="AL407">
            <v>98</v>
          </cell>
          <cell r="AM407">
            <v>73</v>
          </cell>
          <cell r="AN407">
            <v>2080</v>
          </cell>
        </row>
        <row r="408">
          <cell r="A408">
            <v>1481019</v>
          </cell>
          <cell r="B408" t="str">
            <v>水晶底座</v>
          </cell>
          <cell r="C408">
            <v>19</v>
          </cell>
          <cell r="D408" t="str">
            <v>战士</v>
          </cell>
          <cell r="E408" t="str">
            <v>无攻击，普通</v>
          </cell>
          <cell r="F408">
            <v>44</v>
          </cell>
          <cell r="G408">
            <v>1</v>
          </cell>
          <cell r="H408" t="str">
            <v>中</v>
          </cell>
          <cell r="I408">
            <v>4005.2</v>
          </cell>
          <cell r="J408">
            <v>606.6</v>
          </cell>
          <cell r="K408">
            <v>0</v>
          </cell>
          <cell r="L408">
            <v>92</v>
          </cell>
          <cell r="M408">
            <v>69</v>
          </cell>
          <cell r="N408">
            <v>0.48</v>
          </cell>
          <cell r="O408">
            <v>1</v>
          </cell>
          <cell r="R408">
            <v>64096</v>
          </cell>
          <cell r="S408">
            <v>0</v>
          </cell>
          <cell r="T408">
            <v>0</v>
          </cell>
          <cell r="U408">
            <v>92</v>
          </cell>
          <cell r="V408">
            <v>69</v>
          </cell>
          <cell r="W408">
            <v>0.48</v>
          </cell>
          <cell r="X408">
            <v>1</v>
          </cell>
          <cell r="Y408">
            <v>60</v>
          </cell>
          <cell r="Z408" t="str">
            <v>水晶底座44</v>
          </cell>
          <cell r="AI408">
            <v>61002</v>
          </cell>
          <cell r="AJ408">
            <v>0</v>
          </cell>
          <cell r="AK408">
            <v>0</v>
          </cell>
          <cell r="AL408">
            <v>108</v>
          </cell>
          <cell r="AM408">
            <v>81</v>
          </cell>
          <cell r="AN408">
            <v>2080</v>
          </cell>
        </row>
        <row r="409">
          <cell r="A409">
            <v>1481020</v>
          </cell>
          <cell r="B409" t="str">
            <v>水晶底座</v>
          </cell>
          <cell r="C409">
            <v>20</v>
          </cell>
          <cell r="D409" t="str">
            <v>战士</v>
          </cell>
          <cell r="E409" t="str">
            <v>无攻击，普通</v>
          </cell>
          <cell r="F409">
            <v>45</v>
          </cell>
          <cell r="G409">
            <v>1</v>
          </cell>
          <cell r="H409" t="str">
            <v>中</v>
          </cell>
          <cell r="I409">
            <v>4204.1000000000004</v>
          </cell>
          <cell r="J409">
            <v>638.1</v>
          </cell>
          <cell r="K409">
            <v>0</v>
          </cell>
          <cell r="L409">
            <v>96.8</v>
          </cell>
          <cell r="M409">
            <v>72.599999999999994</v>
          </cell>
          <cell r="N409">
            <v>0.48</v>
          </cell>
          <cell r="O409">
            <v>1</v>
          </cell>
          <cell r="R409">
            <v>71018.399999999994</v>
          </cell>
          <cell r="S409">
            <v>0</v>
          </cell>
          <cell r="T409">
            <v>0</v>
          </cell>
          <cell r="U409">
            <v>97</v>
          </cell>
          <cell r="V409">
            <v>73</v>
          </cell>
          <cell r="W409">
            <v>0.48</v>
          </cell>
          <cell r="X409">
            <v>1</v>
          </cell>
          <cell r="Y409">
            <v>60</v>
          </cell>
          <cell r="Z409" t="str">
            <v>水晶底座45</v>
          </cell>
          <cell r="AI409">
            <v>66893</v>
          </cell>
          <cell r="AJ409">
            <v>0</v>
          </cell>
          <cell r="AK409">
            <v>0</v>
          </cell>
          <cell r="AL409">
            <v>118</v>
          </cell>
          <cell r="AM409">
            <v>88</v>
          </cell>
          <cell r="AN409">
            <v>2080</v>
          </cell>
        </row>
        <row r="410">
          <cell r="A410">
            <v>1481021</v>
          </cell>
          <cell r="B410" t="str">
            <v>水晶底座</v>
          </cell>
          <cell r="C410">
            <v>21</v>
          </cell>
          <cell r="D410" t="str">
            <v>战士</v>
          </cell>
          <cell r="E410" t="str">
            <v>无攻击，普通</v>
          </cell>
          <cell r="F410">
            <v>47</v>
          </cell>
          <cell r="G410">
            <v>1</v>
          </cell>
          <cell r="H410" t="str">
            <v>中</v>
          </cell>
          <cell r="I410">
            <v>4875.6000000000004</v>
          </cell>
          <cell r="J410">
            <v>750.6</v>
          </cell>
          <cell r="K410">
            <v>0</v>
          </cell>
          <cell r="L410">
            <v>114.4</v>
          </cell>
          <cell r="M410">
            <v>85.8</v>
          </cell>
          <cell r="N410">
            <v>0.48</v>
          </cell>
          <cell r="O410">
            <v>1</v>
          </cell>
          <cell r="R410">
            <v>75583.199999999997</v>
          </cell>
          <cell r="S410">
            <v>0</v>
          </cell>
          <cell r="T410">
            <v>0</v>
          </cell>
          <cell r="U410">
            <v>114</v>
          </cell>
          <cell r="V410">
            <v>86</v>
          </cell>
          <cell r="W410">
            <v>0.48</v>
          </cell>
          <cell r="X410">
            <v>1</v>
          </cell>
          <cell r="Y410">
            <v>60</v>
          </cell>
          <cell r="Z410" t="str">
            <v>水晶底座47</v>
          </cell>
          <cell r="AI410">
            <v>72861</v>
          </cell>
          <cell r="AJ410">
            <v>0</v>
          </cell>
          <cell r="AK410">
            <v>0</v>
          </cell>
          <cell r="AL410">
            <v>129</v>
          </cell>
          <cell r="AM410">
            <v>96</v>
          </cell>
          <cell r="AN410">
            <v>2080</v>
          </cell>
        </row>
        <row r="411">
          <cell r="A411">
            <v>1481022</v>
          </cell>
          <cell r="B411" t="str">
            <v>水晶底座</v>
          </cell>
          <cell r="C411">
            <v>22</v>
          </cell>
          <cell r="D411" t="str">
            <v>战士</v>
          </cell>
          <cell r="E411" t="str">
            <v>无攻击，普通</v>
          </cell>
          <cell r="F411">
            <v>49</v>
          </cell>
          <cell r="G411">
            <v>1</v>
          </cell>
          <cell r="H411" t="str">
            <v>中</v>
          </cell>
          <cell r="I411">
            <v>5546.25</v>
          </cell>
          <cell r="J411">
            <v>863.1</v>
          </cell>
          <cell r="K411">
            <v>0</v>
          </cell>
          <cell r="L411">
            <v>131.19999999999999</v>
          </cell>
          <cell r="M411">
            <v>98.4</v>
          </cell>
          <cell r="N411">
            <v>0.48</v>
          </cell>
          <cell r="O411">
            <v>1</v>
          </cell>
          <cell r="R411">
            <v>80381.600000000006</v>
          </cell>
          <cell r="S411">
            <v>0</v>
          </cell>
          <cell r="T411">
            <v>0</v>
          </cell>
          <cell r="U411">
            <v>131</v>
          </cell>
          <cell r="V411">
            <v>98</v>
          </cell>
          <cell r="W411">
            <v>0.48</v>
          </cell>
          <cell r="X411">
            <v>1</v>
          </cell>
          <cell r="Y411">
            <v>60</v>
          </cell>
          <cell r="Z411" t="str">
            <v>水晶底座49</v>
          </cell>
          <cell r="AI411">
            <v>78907</v>
          </cell>
          <cell r="AJ411">
            <v>0</v>
          </cell>
          <cell r="AK411">
            <v>0</v>
          </cell>
          <cell r="AL411">
            <v>140</v>
          </cell>
          <cell r="AM411">
            <v>104</v>
          </cell>
          <cell r="AN411">
            <v>2080</v>
          </cell>
        </row>
        <row r="412">
          <cell r="A412">
            <v>1481023</v>
          </cell>
          <cell r="B412" t="str">
            <v>水晶底座</v>
          </cell>
          <cell r="C412">
            <v>23</v>
          </cell>
          <cell r="D412" t="str">
            <v>战士</v>
          </cell>
          <cell r="E412" t="str">
            <v>无攻击，普通</v>
          </cell>
          <cell r="F412">
            <v>51</v>
          </cell>
          <cell r="G412">
            <v>1</v>
          </cell>
          <cell r="H412" t="str">
            <v>中</v>
          </cell>
          <cell r="I412">
            <v>6195.65</v>
          </cell>
          <cell r="J412">
            <v>968.4</v>
          </cell>
          <cell r="K412">
            <v>0</v>
          </cell>
          <cell r="L412">
            <v>147.19999999999999</v>
          </cell>
          <cell r="M412">
            <v>110.4</v>
          </cell>
          <cell r="N412">
            <v>0.48</v>
          </cell>
          <cell r="O412">
            <v>1</v>
          </cell>
          <cell r="R412">
            <v>85605.6</v>
          </cell>
          <cell r="S412">
            <v>0</v>
          </cell>
          <cell r="T412">
            <v>0</v>
          </cell>
          <cell r="U412">
            <v>147</v>
          </cell>
          <cell r="V412">
            <v>110</v>
          </cell>
          <cell r="W412">
            <v>0.48</v>
          </cell>
          <cell r="X412">
            <v>1</v>
          </cell>
          <cell r="Y412">
            <v>60</v>
          </cell>
          <cell r="Z412" t="str">
            <v>水晶底座51</v>
          </cell>
          <cell r="AI412">
            <v>85030</v>
          </cell>
          <cell r="AJ412">
            <v>0</v>
          </cell>
          <cell r="AK412">
            <v>0</v>
          </cell>
          <cell r="AL412">
            <v>150</v>
          </cell>
          <cell r="AM412">
            <v>112</v>
          </cell>
          <cell r="AN412">
            <v>2080</v>
          </cell>
        </row>
        <row r="413">
          <cell r="A413">
            <v>1481024</v>
          </cell>
          <cell r="B413" t="str">
            <v>水晶底座</v>
          </cell>
          <cell r="C413">
            <v>24</v>
          </cell>
          <cell r="D413" t="str">
            <v>战士</v>
          </cell>
          <cell r="E413" t="str">
            <v>无攻击，普通</v>
          </cell>
          <cell r="F413">
            <v>52</v>
          </cell>
          <cell r="G413">
            <v>1</v>
          </cell>
          <cell r="H413" t="str">
            <v>中</v>
          </cell>
          <cell r="I413">
            <v>6509.3</v>
          </cell>
          <cell r="J413">
            <v>1017.9</v>
          </cell>
          <cell r="K413">
            <v>0</v>
          </cell>
          <cell r="L413">
            <v>155.19999999999999</v>
          </cell>
          <cell r="M413">
            <v>116.4</v>
          </cell>
          <cell r="N413">
            <v>0.48</v>
          </cell>
          <cell r="O413">
            <v>1</v>
          </cell>
          <cell r="R413">
            <v>92445.6</v>
          </cell>
          <cell r="S413">
            <v>0</v>
          </cell>
          <cell r="T413">
            <v>0</v>
          </cell>
          <cell r="U413">
            <v>155</v>
          </cell>
          <cell r="V413">
            <v>116</v>
          </cell>
          <cell r="W413">
            <v>0.48</v>
          </cell>
          <cell r="X413">
            <v>1</v>
          </cell>
          <cell r="Y413">
            <v>60</v>
          </cell>
          <cell r="Z413" t="str">
            <v>水晶底座52</v>
          </cell>
          <cell r="AI413">
            <v>91231</v>
          </cell>
          <cell r="AJ413">
            <v>0</v>
          </cell>
          <cell r="AK413">
            <v>0</v>
          </cell>
          <cell r="AL413">
            <v>161</v>
          </cell>
          <cell r="AM413">
            <v>121</v>
          </cell>
          <cell r="AN413">
            <v>2080</v>
          </cell>
        </row>
        <row r="414">
          <cell r="A414">
            <v>1481025</v>
          </cell>
          <cell r="B414" t="str">
            <v>水晶底座</v>
          </cell>
          <cell r="C414">
            <v>25</v>
          </cell>
          <cell r="D414" t="str">
            <v>战士</v>
          </cell>
          <cell r="E414" t="str">
            <v>无攻击，普通</v>
          </cell>
          <cell r="F414">
            <v>53</v>
          </cell>
          <cell r="G414">
            <v>1</v>
          </cell>
          <cell r="H414" t="str">
            <v>中</v>
          </cell>
          <cell r="I414">
            <v>6822.95</v>
          </cell>
          <cell r="J414">
            <v>1067.4000000000001</v>
          </cell>
          <cell r="K414">
            <v>0</v>
          </cell>
          <cell r="L414">
            <v>162.4</v>
          </cell>
          <cell r="M414">
            <v>121.8</v>
          </cell>
          <cell r="N414">
            <v>0.48</v>
          </cell>
          <cell r="O414">
            <v>1</v>
          </cell>
          <cell r="R414">
            <v>99347.199999999997</v>
          </cell>
          <cell r="S414">
            <v>0</v>
          </cell>
          <cell r="T414">
            <v>0</v>
          </cell>
          <cell r="U414">
            <v>162</v>
          </cell>
          <cell r="V414">
            <v>122</v>
          </cell>
          <cell r="W414">
            <v>0.48</v>
          </cell>
          <cell r="X414">
            <v>1</v>
          </cell>
          <cell r="Y414">
            <v>60</v>
          </cell>
          <cell r="Z414" t="str">
            <v>水晶底座53</v>
          </cell>
          <cell r="AI414">
            <v>97510</v>
          </cell>
          <cell r="AJ414">
            <v>0</v>
          </cell>
          <cell r="AK414">
            <v>0</v>
          </cell>
          <cell r="AL414">
            <v>172</v>
          </cell>
          <cell r="AM414">
            <v>129</v>
          </cell>
          <cell r="AN414">
            <v>2080</v>
          </cell>
        </row>
        <row r="415">
          <cell r="A415">
            <v>1481026</v>
          </cell>
          <cell r="B415" t="str">
            <v>水晶底座</v>
          </cell>
          <cell r="C415">
            <v>26</v>
          </cell>
          <cell r="D415" t="str">
            <v>战士</v>
          </cell>
          <cell r="E415" t="str">
            <v>无攻击，普通</v>
          </cell>
          <cell r="F415">
            <v>54</v>
          </cell>
          <cell r="G415">
            <v>1</v>
          </cell>
          <cell r="H415" t="str">
            <v>中</v>
          </cell>
          <cell r="I415">
            <v>7136.6</v>
          </cell>
          <cell r="J415">
            <v>1116.9000000000001</v>
          </cell>
          <cell r="K415">
            <v>0</v>
          </cell>
          <cell r="L415">
            <v>170.4</v>
          </cell>
          <cell r="M415">
            <v>127.8</v>
          </cell>
          <cell r="N415">
            <v>0.48</v>
          </cell>
          <cell r="O415">
            <v>1</v>
          </cell>
          <cell r="R415">
            <v>106367.2</v>
          </cell>
          <cell r="S415">
            <v>0</v>
          </cell>
          <cell r="T415">
            <v>0</v>
          </cell>
          <cell r="U415">
            <v>170</v>
          </cell>
          <cell r="V415">
            <v>128</v>
          </cell>
          <cell r="W415">
            <v>0.48</v>
          </cell>
          <cell r="X415">
            <v>1</v>
          </cell>
          <cell r="Y415">
            <v>60</v>
          </cell>
          <cell r="Z415" t="str">
            <v>水晶底座54</v>
          </cell>
          <cell r="AI415">
            <v>103866</v>
          </cell>
          <cell r="AJ415">
            <v>0</v>
          </cell>
          <cell r="AK415">
            <v>0</v>
          </cell>
          <cell r="AL415">
            <v>184</v>
          </cell>
          <cell r="AM415">
            <v>137</v>
          </cell>
          <cell r="AN415">
            <v>2080</v>
          </cell>
        </row>
        <row r="416">
          <cell r="A416">
            <v>1481027</v>
          </cell>
          <cell r="B416" t="str">
            <v>水晶底座</v>
          </cell>
          <cell r="C416">
            <v>27</v>
          </cell>
          <cell r="D416" t="str">
            <v>战士</v>
          </cell>
          <cell r="E416" t="str">
            <v>无攻击，普通</v>
          </cell>
          <cell r="F416">
            <v>55</v>
          </cell>
          <cell r="G416">
            <v>1</v>
          </cell>
          <cell r="H416" t="str">
            <v>中</v>
          </cell>
          <cell r="I416">
            <v>7451.1</v>
          </cell>
          <cell r="J416">
            <v>1166.4000000000001</v>
          </cell>
          <cell r="K416">
            <v>0</v>
          </cell>
          <cell r="L416">
            <v>177.6</v>
          </cell>
          <cell r="M416">
            <v>133.19999999999999</v>
          </cell>
          <cell r="N416">
            <v>0.48</v>
          </cell>
          <cell r="O416">
            <v>1</v>
          </cell>
          <cell r="R416">
            <v>113620.8</v>
          </cell>
          <cell r="S416">
            <v>0</v>
          </cell>
          <cell r="T416">
            <v>0</v>
          </cell>
          <cell r="U416">
            <v>178</v>
          </cell>
          <cell r="V416">
            <v>133</v>
          </cell>
          <cell r="W416">
            <v>0.48</v>
          </cell>
          <cell r="X416">
            <v>1</v>
          </cell>
          <cell r="Y416">
            <v>60</v>
          </cell>
          <cell r="Z416" t="str">
            <v>水晶底座55</v>
          </cell>
          <cell r="AI416">
            <v>110299</v>
          </cell>
          <cell r="AJ416">
            <v>0</v>
          </cell>
          <cell r="AK416">
            <v>0</v>
          </cell>
          <cell r="AL416">
            <v>195</v>
          </cell>
          <cell r="AM416">
            <v>146</v>
          </cell>
          <cell r="AN416">
            <v>2080</v>
          </cell>
        </row>
        <row r="417">
          <cell r="A417">
            <v>1481028</v>
          </cell>
          <cell r="B417" t="str">
            <v>水晶底座</v>
          </cell>
          <cell r="C417">
            <v>28</v>
          </cell>
          <cell r="D417" t="str">
            <v>战士</v>
          </cell>
          <cell r="E417" t="str">
            <v>无攻击，普通</v>
          </cell>
          <cell r="F417">
            <v>57</v>
          </cell>
          <cell r="G417">
            <v>1</v>
          </cell>
          <cell r="H417" t="str">
            <v>中</v>
          </cell>
          <cell r="I417">
            <v>8300.25</v>
          </cell>
          <cell r="J417">
            <v>1303.2</v>
          </cell>
          <cell r="K417">
            <v>0</v>
          </cell>
          <cell r="L417">
            <v>198.4</v>
          </cell>
          <cell r="M417">
            <v>148.80000000000001</v>
          </cell>
          <cell r="N417">
            <v>0.48</v>
          </cell>
          <cell r="O417">
            <v>1</v>
          </cell>
          <cell r="R417">
            <v>118343.2</v>
          </cell>
          <cell r="S417">
            <v>0</v>
          </cell>
          <cell r="T417">
            <v>0</v>
          </cell>
          <cell r="U417">
            <v>198</v>
          </cell>
          <cell r="V417">
            <v>149</v>
          </cell>
          <cell r="W417">
            <v>0.48</v>
          </cell>
          <cell r="X417">
            <v>1</v>
          </cell>
          <cell r="Y417">
            <v>60</v>
          </cell>
          <cell r="Z417" t="str">
            <v>水晶底座57</v>
          </cell>
          <cell r="AI417">
            <v>116810</v>
          </cell>
          <cell r="AJ417">
            <v>0</v>
          </cell>
          <cell r="AK417">
            <v>0</v>
          </cell>
          <cell r="AL417">
            <v>207</v>
          </cell>
          <cell r="AM417">
            <v>154</v>
          </cell>
          <cell r="AN417">
            <v>2080</v>
          </cell>
        </row>
        <row r="418">
          <cell r="A418">
            <v>1481029</v>
          </cell>
          <cell r="B418" t="str">
            <v>水晶底座</v>
          </cell>
          <cell r="C418">
            <v>29</v>
          </cell>
          <cell r="D418" t="str">
            <v>战士</v>
          </cell>
          <cell r="E418" t="str">
            <v>无攻击，普通</v>
          </cell>
          <cell r="F418">
            <v>59</v>
          </cell>
          <cell r="G418">
            <v>1</v>
          </cell>
          <cell r="H418" t="str">
            <v>中</v>
          </cell>
          <cell r="I418">
            <v>9149.4</v>
          </cell>
          <cell r="J418">
            <v>1440.9</v>
          </cell>
          <cell r="K418">
            <v>0</v>
          </cell>
          <cell r="L418">
            <v>219.2</v>
          </cell>
          <cell r="M418">
            <v>164.4</v>
          </cell>
          <cell r="N418">
            <v>0.48</v>
          </cell>
          <cell r="O418">
            <v>1</v>
          </cell>
          <cell r="R418">
            <v>123165.6</v>
          </cell>
          <cell r="S418">
            <v>0</v>
          </cell>
          <cell r="T418">
            <v>0</v>
          </cell>
          <cell r="U418">
            <v>219</v>
          </cell>
          <cell r="V418">
            <v>164</v>
          </cell>
          <cell r="W418">
            <v>0.48</v>
          </cell>
          <cell r="X418">
            <v>1</v>
          </cell>
          <cell r="Y418">
            <v>60</v>
          </cell>
          <cell r="Z418" t="str">
            <v>水晶底座59</v>
          </cell>
          <cell r="AI418">
            <v>123399</v>
          </cell>
          <cell r="AJ418">
            <v>0</v>
          </cell>
          <cell r="AK418">
            <v>0</v>
          </cell>
          <cell r="AL418">
            <v>218</v>
          </cell>
          <cell r="AM418">
            <v>163</v>
          </cell>
          <cell r="AN418">
            <v>2080</v>
          </cell>
        </row>
        <row r="419">
          <cell r="A419">
            <v>1481030</v>
          </cell>
          <cell r="B419" t="str">
            <v>水晶底座</v>
          </cell>
          <cell r="C419">
            <v>30</v>
          </cell>
          <cell r="D419" t="str">
            <v>战士</v>
          </cell>
          <cell r="E419" t="str">
            <v>无攻击，普通</v>
          </cell>
          <cell r="F419">
            <v>60</v>
          </cell>
          <cell r="G419">
            <v>1</v>
          </cell>
          <cell r="H419" t="str">
            <v>中</v>
          </cell>
          <cell r="I419">
            <v>9574.4</v>
          </cell>
          <cell r="J419">
            <v>1509.3</v>
          </cell>
          <cell r="K419">
            <v>0</v>
          </cell>
          <cell r="L419">
            <v>229.6</v>
          </cell>
          <cell r="M419">
            <v>172.2</v>
          </cell>
          <cell r="N419">
            <v>0.48</v>
          </cell>
          <cell r="O419">
            <v>1</v>
          </cell>
          <cell r="R419">
            <v>130064.8</v>
          </cell>
          <cell r="S419">
            <v>0</v>
          </cell>
          <cell r="T419">
            <v>0</v>
          </cell>
          <cell r="U419">
            <v>230</v>
          </cell>
          <cell r="V419">
            <v>172</v>
          </cell>
          <cell r="W419">
            <v>0.48</v>
          </cell>
          <cell r="X419">
            <v>1</v>
          </cell>
          <cell r="Y419">
            <v>60</v>
          </cell>
          <cell r="Z419" t="str">
            <v>水晶底座60</v>
          </cell>
          <cell r="AI419">
            <v>130065</v>
          </cell>
          <cell r="AJ419">
            <v>0</v>
          </cell>
          <cell r="AK419">
            <v>0</v>
          </cell>
          <cell r="AL419">
            <v>230</v>
          </cell>
          <cell r="AM419">
            <v>172</v>
          </cell>
          <cell r="AN419">
            <v>2080</v>
          </cell>
        </row>
        <row r="420">
          <cell r="A420">
            <v>1481031</v>
          </cell>
          <cell r="B420" t="str">
            <v>水晶底座</v>
          </cell>
          <cell r="C420">
            <v>31</v>
          </cell>
          <cell r="D420" t="str">
            <v>战士</v>
          </cell>
          <cell r="E420" t="str">
            <v>无攻击，普通</v>
          </cell>
          <cell r="F420">
            <v>61</v>
          </cell>
          <cell r="G420">
            <v>1</v>
          </cell>
          <cell r="H420" t="str">
            <v>中</v>
          </cell>
          <cell r="I420">
            <v>10067.4</v>
          </cell>
          <cell r="J420">
            <v>1584.9</v>
          </cell>
          <cell r="K420">
            <v>0</v>
          </cell>
          <cell r="L420">
            <v>241.6</v>
          </cell>
          <cell r="M420">
            <v>181.2</v>
          </cell>
          <cell r="N420">
            <v>0.48</v>
          </cell>
          <cell r="O420">
            <v>1</v>
          </cell>
          <cell r="R420">
            <v>127760.8</v>
          </cell>
          <cell r="S420">
            <v>0</v>
          </cell>
          <cell r="T420">
            <v>0</v>
          </cell>
          <cell r="U420">
            <v>242</v>
          </cell>
          <cell r="V420">
            <v>181</v>
          </cell>
          <cell r="W420">
            <v>0.48</v>
          </cell>
          <cell r="X420">
            <v>1</v>
          </cell>
          <cell r="Y420">
            <v>60</v>
          </cell>
          <cell r="Z420" t="str">
            <v>水晶底座61</v>
          </cell>
          <cell r="AI420">
            <v>195200</v>
          </cell>
          <cell r="AJ420">
            <v>0</v>
          </cell>
          <cell r="AK420">
            <v>0</v>
          </cell>
          <cell r="AL420">
            <v>300</v>
          </cell>
          <cell r="AM420">
            <v>300</v>
          </cell>
          <cell r="AN420">
            <v>2080</v>
          </cell>
        </row>
        <row r="421">
          <cell r="A421">
            <v>1481032</v>
          </cell>
          <cell r="B421" t="str">
            <v>水晶底座</v>
          </cell>
          <cell r="C421">
            <v>32</v>
          </cell>
          <cell r="D421" t="str">
            <v>战士</v>
          </cell>
          <cell r="E421" t="str">
            <v>无攻击，普通</v>
          </cell>
          <cell r="F421">
            <v>62</v>
          </cell>
          <cell r="G421">
            <v>1</v>
          </cell>
          <cell r="H421" t="str">
            <v>中</v>
          </cell>
          <cell r="I421">
            <v>10560.4</v>
          </cell>
          <cell r="J421">
            <v>1660.5</v>
          </cell>
          <cell r="K421">
            <v>0</v>
          </cell>
          <cell r="L421">
            <v>253.6</v>
          </cell>
          <cell r="M421">
            <v>190.2</v>
          </cell>
          <cell r="N421">
            <v>0.48</v>
          </cell>
          <cell r="O421">
            <v>1</v>
          </cell>
          <cell r="R421">
            <v>125456.8</v>
          </cell>
          <cell r="S421">
            <v>0</v>
          </cell>
          <cell r="T421">
            <v>0</v>
          </cell>
          <cell r="U421">
            <v>254</v>
          </cell>
          <cell r="V421">
            <v>190</v>
          </cell>
          <cell r="W421">
            <v>0.48</v>
          </cell>
          <cell r="X421">
            <v>1</v>
          </cell>
          <cell r="Y421">
            <v>60</v>
          </cell>
          <cell r="Z421" t="str">
            <v>水晶底座62</v>
          </cell>
          <cell r="AI421">
            <v>276500</v>
          </cell>
          <cell r="AJ421">
            <v>0</v>
          </cell>
          <cell r="AK421">
            <v>0</v>
          </cell>
          <cell r="AL421">
            <v>500</v>
          </cell>
          <cell r="AM421">
            <v>400</v>
          </cell>
          <cell r="AN421">
            <v>2080</v>
          </cell>
        </row>
        <row r="422">
          <cell r="A422">
            <v>1481033</v>
          </cell>
          <cell r="B422" t="str">
            <v>水晶底座</v>
          </cell>
          <cell r="C422">
            <v>33</v>
          </cell>
          <cell r="D422" t="str">
            <v>战士</v>
          </cell>
          <cell r="E422" t="str">
            <v>无攻击，普通</v>
          </cell>
          <cell r="F422">
            <v>63</v>
          </cell>
          <cell r="G422">
            <v>1</v>
          </cell>
          <cell r="H422" t="str">
            <v>中</v>
          </cell>
          <cell r="I422">
            <v>11053.4</v>
          </cell>
          <cell r="J422">
            <v>1736.1</v>
          </cell>
          <cell r="K422">
            <v>0</v>
          </cell>
          <cell r="L422">
            <v>265.60000000000002</v>
          </cell>
          <cell r="M422">
            <v>199.2</v>
          </cell>
          <cell r="N422">
            <v>0.48</v>
          </cell>
          <cell r="O422">
            <v>1</v>
          </cell>
          <cell r="R422">
            <v>123152.8</v>
          </cell>
          <cell r="S422">
            <v>0</v>
          </cell>
          <cell r="T422">
            <v>0</v>
          </cell>
          <cell r="U422">
            <v>266</v>
          </cell>
          <cell r="V422">
            <v>199</v>
          </cell>
          <cell r="W422">
            <v>0.48</v>
          </cell>
          <cell r="X422">
            <v>1</v>
          </cell>
          <cell r="Y422">
            <v>60</v>
          </cell>
          <cell r="Z422" t="str">
            <v>水晶底座63</v>
          </cell>
          <cell r="AI422">
            <v>374000</v>
          </cell>
          <cell r="AJ422">
            <v>0</v>
          </cell>
          <cell r="AK422">
            <v>0</v>
          </cell>
          <cell r="AL422">
            <v>700</v>
          </cell>
          <cell r="AM422">
            <v>500</v>
          </cell>
          <cell r="AN422">
            <v>2080</v>
          </cell>
        </row>
        <row r="423">
          <cell r="A423">
            <v>1481034</v>
          </cell>
          <cell r="B423" t="str">
            <v>水晶底座</v>
          </cell>
          <cell r="C423">
            <v>34</v>
          </cell>
          <cell r="D423" t="str">
            <v>战士</v>
          </cell>
          <cell r="E423" t="str">
            <v>无攻击，普通</v>
          </cell>
          <cell r="F423">
            <v>64</v>
          </cell>
          <cell r="G423">
            <v>1</v>
          </cell>
          <cell r="H423" t="str">
            <v>中</v>
          </cell>
          <cell r="I423">
            <v>11547.25</v>
          </cell>
          <cell r="J423">
            <v>1811.7</v>
          </cell>
          <cell r="K423">
            <v>0</v>
          </cell>
          <cell r="L423">
            <v>277.60000000000002</v>
          </cell>
          <cell r="M423">
            <v>208.2</v>
          </cell>
          <cell r="N423">
            <v>0.48</v>
          </cell>
          <cell r="O423">
            <v>1</v>
          </cell>
          <cell r="R423">
            <v>120848.8</v>
          </cell>
          <cell r="S423">
            <v>0</v>
          </cell>
          <cell r="T423">
            <v>0</v>
          </cell>
          <cell r="U423">
            <v>278</v>
          </cell>
          <cell r="V423">
            <v>208</v>
          </cell>
          <cell r="W423">
            <v>0.48</v>
          </cell>
          <cell r="X423">
            <v>1</v>
          </cell>
          <cell r="Y423">
            <v>60</v>
          </cell>
          <cell r="Z423" t="str">
            <v>水晶底座64</v>
          </cell>
          <cell r="AI423">
            <v>487900</v>
          </cell>
          <cell r="AJ423">
            <v>0</v>
          </cell>
          <cell r="AK423">
            <v>0</v>
          </cell>
          <cell r="AL423">
            <v>900</v>
          </cell>
          <cell r="AM423">
            <v>600</v>
          </cell>
          <cell r="AN423">
            <v>2080</v>
          </cell>
        </row>
        <row r="424">
          <cell r="A424">
            <v>1481035</v>
          </cell>
          <cell r="B424" t="str">
            <v>水晶底座</v>
          </cell>
          <cell r="C424">
            <v>35</v>
          </cell>
          <cell r="D424" t="str">
            <v>战士</v>
          </cell>
          <cell r="E424" t="str">
            <v>无攻击，普通</v>
          </cell>
          <cell r="F424">
            <v>65</v>
          </cell>
          <cell r="G424">
            <v>1</v>
          </cell>
          <cell r="H424" t="str">
            <v>中</v>
          </cell>
          <cell r="I424">
            <v>12040.25</v>
          </cell>
          <cell r="J424">
            <v>1887.3</v>
          </cell>
          <cell r="K424">
            <v>0</v>
          </cell>
          <cell r="L424">
            <v>289.60000000000002</v>
          </cell>
          <cell r="M424">
            <v>217.2</v>
          </cell>
          <cell r="N424">
            <v>0.48</v>
          </cell>
          <cell r="O424">
            <v>1</v>
          </cell>
          <cell r="R424">
            <v>118544.8</v>
          </cell>
          <cell r="S424">
            <v>0</v>
          </cell>
          <cell r="T424">
            <v>0</v>
          </cell>
          <cell r="U424">
            <v>290</v>
          </cell>
          <cell r="V424">
            <v>217</v>
          </cell>
          <cell r="W424">
            <v>0.48</v>
          </cell>
          <cell r="X424">
            <v>1</v>
          </cell>
          <cell r="Y424">
            <v>60</v>
          </cell>
          <cell r="Z424" t="str">
            <v>水晶底座65</v>
          </cell>
          <cell r="AI424">
            <v>731800</v>
          </cell>
          <cell r="AJ424">
            <v>0</v>
          </cell>
          <cell r="AK424">
            <v>0</v>
          </cell>
          <cell r="AL424">
            <v>1300</v>
          </cell>
          <cell r="AM424">
            <v>1000</v>
          </cell>
          <cell r="AN424">
            <v>2080</v>
          </cell>
        </row>
        <row r="425">
          <cell r="A425">
            <v>1481036</v>
          </cell>
          <cell r="B425" t="str">
            <v>水晶底座</v>
          </cell>
          <cell r="C425">
            <v>36</v>
          </cell>
          <cell r="D425" t="str">
            <v>战士</v>
          </cell>
          <cell r="E425" t="str">
            <v>无攻击，普通</v>
          </cell>
          <cell r="F425">
            <v>66</v>
          </cell>
          <cell r="G425">
            <v>1</v>
          </cell>
          <cell r="H425" t="str">
            <v>中</v>
          </cell>
          <cell r="I425">
            <v>12540.05</v>
          </cell>
          <cell r="J425">
            <v>1971</v>
          </cell>
          <cell r="K425">
            <v>0</v>
          </cell>
          <cell r="L425">
            <v>301.60000000000002</v>
          </cell>
          <cell r="M425">
            <v>226.2</v>
          </cell>
          <cell r="N425">
            <v>0.48</v>
          </cell>
          <cell r="O425">
            <v>1</v>
          </cell>
          <cell r="R425">
            <v>116240.8</v>
          </cell>
          <cell r="S425">
            <v>0</v>
          </cell>
          <cell r="T425">
            <v>0</v>
          </cell>
          <cell r="U425">
            <v>302</v>
          </cell>
          <cell r="V425">
            <v>226</v>
          </cell>
          <cell r="W425">
            <v>0.48</v>
          </cell>
          <cell r="X425">
            <v>1</v>
          </cell>
          <cell r="Y425">
            <v>60</v>
          </cell>
          <cell r="Z425" t="str">
            <v>水晶底座66</v>
          </cell>
          <cell r="AI425">
            <v>861900</v>
          </cell>
          <cell r="AJ425">
            <v>0</v>
          </cell>
          <cell r="AK425">
            <v>0</v>
          </cell>
          <cell r="AL425">
            <v>1500</v>
          </cell>
          <cell r="AM425">
            <v>1100</v>
          </cell>
          <cell r="AN425">
            <v>2080</v>
          </cell>
        </row>
        <row r="426">
          <cell r="A426">
            <v>1481037</v>
          </cell>
          <cell r="B426" t="str">
            <v>水晶底座</v>
          </cell>
          <cell r="C426">
            <v>37</v>
          </cell>
          <cell r="D426" t="str">
            <v>战士</v>
          </cell>
          <cell r="E426" t="str">
            <v>无攻击，普通</v>
          </cell>
          <cell r="F426">
            <v>67</v>
          </cell>
          <cell r="G426">
            <v>1</v>
          </cell>
          <cell r="H426" t="str">
            <v>中</v>
          </cell>
          <cell r="I426">
            <v>13039.85</v>
          </cell>
          <cell r="J426">
            <v>2054.6999999999998</v>
          </cell>
          <cell r="K426">
            <v>0</v>
          </cell>
          <cell r="L426">
            <v>313.60000000000002</v>
          </cell>
          <cell r="M426">
            <v>235.2</v>
          </cell>
          <cell r="N426">
            <v>0.48</v>
          </cell>
          <cell r="O426">
            <v>1</v>
          </cell>
          <cell r="R426">
            <v>113936.8</v>
          </cell>
          <cell r="S426">
            <v>0</v>
          </cell>
          <cell r="T426">
            <v>0</v>
          </cell>
          <cell r="U426">
            <v>314</v>
          </cell>
          <cell r="V426">
            <v>235</v>
          </cell>
          <cell r="W426">
            <v>0.48</v>
          </cell>
          <cell r="X426">
            <v>1</v>
          </cell>
          <cell r="Y426">
            <v>60</v>
          </cell>
          <cell r="Z426" t="str">
            <v>水晶底座67</v>
          </cell>
          <cell r="AI426">
            <v>1024500</v>
          </cell>
          <cell r="AJ426">
            <v>0</v>
          </cell>
          <cell r="AK426">
            <v>0</v>
          </cell>
          <cell r="AL426">
            <v>1800</v>
          </cell>
          <cell r="AM426">
            <v>1400</v>
          </cell>
          <cell r="AN426">
            <v>2080</v>
          </cell>
        </row>
        <row r="427">
          <cell r="A427">
            <v>1481038</v>
          </cell>
          <cell r="B427" t="str">
            <v>水晶底座</v>
          </cell>
          <cell r="C427">
            <v>38</v>
          </cell>
          <cell r="D427" t="str">
            <v>战士</v>
          </cell>
          <cell r="E427" t="str">
            <v>无攻击，普通</v>
          </cell>
          <cell r="F427">
            <v>68</v>
          </cell>
          <cell r="G427">
            <v>1</v>
          </cell>
          <cell r="H427" t="str">
            <v>中</v>
          </cell>
          <cell r="I427">
            <v>13539.65</v>
          </cell>
          <cell r="J427">
            <v>2138.4</v>
          </cell>
          <cell r="K427">
            <v>0</v>
          </cell>
          <cell r="L427">
            <v>326.39999999999998</v>
          </cell>
          <cell r="M427">
            <v>244.8</v>
          </cell>
          <cell r="N427">
            <v>0.48</v>
          </cell>
          <cell r="O427">
            <v>1</v>
          </cell>
          <cell r="R427">
            <v>111479.2</v>
          </cell>
          <cell r="S427">
            <v>0</v>
          </cell>
          <cell r="T427">
            <v>0</v>
          </cell>
          <cell r="U427">
            <v>326</v>
          </cell>
          <cell r="V427">
            <v>245</v>
          </cell>
          <cell r="W427">
            <v>0.48</v>
          </cell>
          <cell r="X427">
            <v>1</v>
          </cell>
          <cell r="Y427">
            <v>60</v>
          </cell>
          <cell r="Z427" t="str">
            <v>水晶底座68</v>
          </cell>
          <cell r="AI427">
            <v>1203400</v>
          </cell>
          <cell r="AJ427">
            <v>0</v>
          </cell>
          <cell r="AK427">
            <v>0</v>
          </cell>
          <cell r="AL427">
            <v>2100</v>
          </cell>
          <cell r="AM427">
            <v>1600</v>
          </cell>
          <cell r="AN427">
            <v>2080</v>
          </cell>
        </row>
        <row r="428">
          <cell r="A428">
            <v>1481039</v>
          </cell>
          <cell r="B428" t="str">
            <v>水晶底座</v>
          </cell>
          <cell r="C428">
            <v>39</v>
          </cell>
          <cell r="D428" t="str">
            <v>战士</v>
          </cell>
          <cell r="E428" t="str">
            <v>无攻击，普通</v>
          </cell>
          <cell r="F428">
            <v>69</v>
          </cell>
          <cell r="G428">
            <v>1</v>
          </cell>
          <cell r="H428" t="str">
            <v>中</v>
          </cell>
          <cell r="I428">
            <v>14039.45</v>
          </cell>
          <cell r="J428">
            <v>2222.1</v>
          </cell>
          <cell r="K428">
            <v>0</v>
          </cell>
          <cell r="L428">
            <v>338.4</v>
          </cell>
          <cell r="M428">
            <v>253.8</v>
          </cell>
          <cell r="N428">
            <v>0.48</v>
          </cell>
          <cell r="O428">
            <v>1</v>
          </cell>
          <cell r="R428">
            <v>109175.2</v>
          </cell>
          <cell r="S428">
            <v>0</v>
          </cell>
          <cell r="T428">
            <v>0</v>
          </cell>
          <cell r="U428">
            <v>338</v>
          </cell>
          <cell r="V428">
            <v>254</v>
          </cell>
          <cell r="W428">
            <v>0.48</v>
          </cell>
          <cell r="X428">
            <v>1</v>
          </cell>
          <cell r="Y428">
            <v>60</v>
          </cell>
          <cell r="Z428" t="str">
            <v>水晶底座69</v>
          </cell>
          <cell r="AI428">
            <v>1414800</v>
          </cell>
          <cell r="AJ428">
            <v>0</v>
          </cell>
          <cell r="AK428">
            <v>0</v>
          </cell>
          <cell r="AL428">
            <v>2500</v>
          </cell>
          <cell r="AM428">
            <v>1900</v>
          </cell>
          <cell r="AN428">
            <v>2080</v>
          </cell>
        </row>
        <row r="429">
          <cell r="A429">
            <v>1481040</v>
          </cell>
          <cell r="B429" t="str">
            <v>水晶底座</v>
          </cell>
          <cell r="C429">
            <v>40</v>
          </cell>
          <cell r="D429" t="str">
            <v>战士</v>
          </cell>
          <cell r="E429" t="str">
            <v>无攻击，普通</v>
          </cell>
          <cell r="F429">
            <v>70</v>
          </cell>
          <cell r="G429">
            <v>1</v>
          </cell>
          <cell r="H429" t="str">
            <v>中</v>
          </cell>
          <cell r="I429">
            <v>14540.1</v>
          </cell>
          <cell r="J429">
            <v>2305.8000000000002</v>
          </cell>
          <cell r="K429">
            <v>0</v>
          </cell>
          <cell r="L429">
            <v>350.4</v>
          </cell>
          <cell r="M429">
            <v>262.8</v>
          </cell>
          <cell r="N429">
            <v>0.48</v>
          </cell>
          <cell r="O429">
            <v>1</v>
          </cell>
          <cell r="R429">
            <v>106871.2</v>
          </cell>
          <cell r="S429">
            <v>0</v>
          </cell>
          <cell r="T429">
            <v>0</v>
          </cell>
          <cell r="U429">
            <v>350</v>
          </cell>
          <cell r="V429">
            <v>263</v>
          </cell>
          <cell r="W429">
            <v>0.48</v>
          </cell>
          <cell r="X429">
            <v>1</v>
          </cell>
          <cell r="Y429">
            <v>60</v>
          </cell>
          <cell r="Z429" t="str">
            <v>水晶底座70</v>
          </cell>
          <cell r="AI429">
            <v>1642500</v>
          </cell>
          <cell r="AJ429">
            <v>0</v>
          </cell>
          <cell r="AK429">
            <v>0</v>
          </cell>
          <cell r="AL429">
            <v>2900</v>
          </cell>
          <cell r="AM429">
            <v>2200</v>
          </cell>
          <cell r="AN429">
            <v>2080</v>
          </cell>
        </row>
        <row r="430">
          <cell r="A430">
            <v>1481041</v>
          </cell>
          <cell r="B430" t="str">
            <v>水晶底座</v>
          </cell>
          <cell r="C430">
            <v>41</v>
          </cell>
          <cell r="D430" t="str">
            <v>战士</v>
          </cell>
          <cell r="E430" t="str">
            <v>无攻击，普通</v>
          </cell>
          <cell r="F430">
            <v>71</v>
          </cell>
          <cell r="G430">
            <v>1</v>
          </cell>
          <cell r="H430" t="str">
            <v>中</v>
          </cell>
          <cell r="I430">
            <v>15121.5</v>
          </cell>
          <cell r="J430">
            <v>2404.8000000000002</v>
          </cell>
          <cell r="K430">
            <v>0</v>
          </cell>
          <cell r="L430">
            <v>364.8</v>
          </cell>
          <cell r="M430">
            <v>273.60000000000002</v>
          </cell>
          <cell r="N430">
            <v>0.48</v>
          </cell>
          <cell r="O430">
            <v>1</v>
          </cell>
          <cell r="R430">
            <v>104106.4</v>
          </cell>
          <cell r="S430">
            <v>0</v>
          </cell>
          <cell r="T430">
            <v>0</v>
          </cell>
          <cell r="U430">
            <v>365</v>
          </cell>
          <cell r="V430">
            <v>274</v>
          </cell>
          <cell r="W430">
            <v>0.48</v>
          </cell>
          <cell r="X430">
            <v>1</v>
          </cell>
          <cell r="Y430">
            <v>60</v>
          </cell>
          <cell r="Z430" t="str">
            <v>水晶底座71</v>
          </cell>
          <cell r="AI430">
            <v>1902700</v>
          </cell>
          <cell r="AJ430">
            <v>0</v>
          </cell>
          <cell r="AK430">
            <v>0</v>
          </cell>
          <cell r="AL430">
            <v>3400</v>
          </cell>
          <cell r="AM430">
            <v>2500</v>
          </cell>
          <cell r="AN430">
            <v>2080</v>
          </cell>
        </row>
        <row r="431">
          <cell r="A431">
            <v>1481042</v>
          </cell>
          <cell r="B431" t="str">
            <v>水晶底座</v>
          </cell>
          <cell r="C431">
            <v>42</v>
          </cell>
          <cell r="D431" t="str">
            <v>战士</v>
          </cell>
          <cell r="E431" t="str">
            <v>无攻击，普通</v>
          </cell>
          <cell r="F431">
            <v>72</v>
          </cell>
          <cell r="G431">
            <v>1</v>
          </cell>
          <cell r="H431" t="str">
            <v>中</v>
          </cell>
          <cell r="I431">
            <v>15703.75</v>
          </cell>
          <cell r="J431">
            <v>2503.8000000000002</v>
          </cell>
          <cell r="K431">
            <v>0</v>
          </cell>
          <cell r="L431">
            <v>378.4</v>
          </cell>
          <cell r="M431">
            <v>283.8</v>
          </cell>
          <cell r="N431">
            <v>0.48</v>
          </cell>
          <cell r="O431">
            <v>1</v>
          </cell>
          <cell r="R431">
            <v>101495.2</v>
          </cell>
          <cell r="S431">
            <v>0</v>
          </cell>
          <cell r="T431">
            <v>0</v>
          </cell>
          <cell r="U431">
            <v>378</v>
          </cell>
          <cell r="V431">
            <v>284</v>
          </cell>
          <cell r="W431">
            <v>0.48</v>
          </cell>
          <cell r="X431">
            <v>1</v>
          </cell>
          <cell r="Y431">
            <v>60</v>
          </cell>
          <cell r="Z431" t="str">
            <v>水晶底座72</v>
          </cell>
          <cell r="AI431">
            <v>2195400</v>
          </cell>
          <cell r="AJ431">
            <v>0</v>
          </cell>
          <cell r="AK431">
            <v>0</v>
          </cell>
          <cell r="AL431">
            <v>3900</v>
          </cell>
          <cell r="AM431">
            <v>2900</v>
          </cell>
          <cell r="AN431">
            <v>2080</v>
          </cell>
        </row>
        <row r="432">
          <cell r="A432">
            <v>1481043</v>
          </cell>
          <cell r="B432" t="str">
            <v>水晶底座</v>
          </cell>
          <cell r="C432">
            <v>43</v>
          </cell>
          <cell r="D432" t="str">
            <v>战士</v>
          </cell>
          <cell r="E432" t="str">
            <v>无攻击，普通</v>
          </cell>
          <cell r="F432">
            <v>73</v>
          </cell>
          <cell r="G432">
            <v>1</v>
          </cell>
          <cell r="H432" t="str">
            <v>中</v>
          </cell>
          <cell r="I432">
            <v>16285.15</v>
          </cell>
          <cell r="J432">
            <v>2601.9</v>
          </cell>
          <cell r="K432">
            <v>0</v>
          </cell>
          <cell r="L432">
            <v>392.8</v>
          </cell>
          <cell r="M432">
            <v>294.60000000000002</v>
          </cell>
          <cell r="N432">
            <v>0.48</v>
          </cell>
          <cell r="O432">
            <v>1</v>
          </cell>
          <cell r="R432">
            <v>98730.4</v>
          </cell>
          <cell r="S432">
            <v>0</v>
          </cell>
          <cell r="T432">
            <v>0</v>
          </cell>
          <cell r="U432">
            <v>393</v>
          </cell>
          <cell r="V432">
            <v>295</v>
          </cell>
          <cell r="W432">
            <v>0.48</v>
          </cell>
          <cell r="X432">
            <v>1</v>
          </cell>
          <cell r="Y432">
            <v>60</v>
          </cell>
          <cell r="Z432" t="str">
            <v>水晶底座73</v>
          </cell>
          <cell r="AI432">
            <v>2504400</v>
          </cell>
          <cell r="AJ432">
            <v>0</v>
          </cell>
          <cell r="AK432">
            <v>0</v>
          </cell>
          <cell r="AL432">
            <v>4400</v>
          </cell>
          <cell r="AM432">
            <v>3300</v>
          </cell>
          <cell r="AN432">
            <v>2080</v>
          </cell>
        </row>
        <row r="433">
          <cell r="A433">
            <v>1481044</v>
          </cell>
          <cell r="B433" t="str">
            <v>水晶底座</v>
          </cell>
          <cell r="C433">
            <v>44</v>
          </cell>
          <cell r="D433" t="str">
            <v>战士</v>
          </cell>
          <cell r="E433" t="str">
            <v>无攻击，普通</v>
          </cell>
          <cell r="F433">
            <v>74</v>
          </cell>
          <cell r="G433">
            <v>1</v>
          </cell>
          <cell r="H433" t="str">
            <v>中</v>
          </cell>
          <cell r="I433">
            <v>16867.400000000001</v>
          </cell>
          <cell r="J433">
            <v>2700.9</v>
          </cell>
          <cell r="K433">
            <v>0</v>
          </cell>
          <cell r="L433">
            <v>407.2</v>
          </cell>
          <cell r="M433">
            <v>305.39999999999998</v>
          </cell>
          <cell r="N433">
            <v>0.48</v>
          </cell>
          <cell r="O433">
            <v>1</v>
          </cell>
          <cell r="R433">
            <v>95965.6</v>
          </cell>
          <cell r="S433">
            <v>0</v>
          </cell>
          <cell r="T433">
            <v>0</v>
          </cell>
          <cell r="U433">
            <v>407</v>
          </cell>
          <cell r="V433">
            <v>305</v>
          </cell>
          <cell r="W433">
            <v>0.48</v>
          </cell>
          <cell r="X433">
            <v>1</v>
          </cell>
          <cell r="Y433">
            <v>60</v>
          </cell>
          <cell r="Z433" t="str">
            <v>水晶底座74</v>
          </cell>
          <cell r="AI433">
            <v>2845900</v>
          </cell>
          <cell r="AJ433">
            <v>0</v>
          </cell>
          <cell r="AK433">
            <v>0</v>
          </cell>
          <cell r="AL433">
            <v>5000</v>
          </cell>
          <cell r="AM433">
            <v>3800</v>
          </cell>
          <cell r="AN433">
            <v>2080</v>
          </cell>
        </row>
        <row r="434">
          <cell r="A434">
            <v>1481045</v>
          </cell>
          <cell r="B434" t="str">
            <v>水晶底座</v>
          </cell>
          <cell r="C434">
            <v>45</v>
          </cell>
          <cell r="D434" t="str">
            <v>战士</v>
          </cell>
          <cell r="E434" t="str">
            <v>无攻击，普通</v>
          </cell>
          <cell r="F434">
            <v>75</v>
          </cell>
          <cell r="G434">
            <v>1</v>
          </cell>
          <cell r="H434" t="str">
            <v>中</v>
          </cell>
          <cell r="I434">
            <v>17448.8</v>
          </cell>
          <cell r="J434">
            <v>2799.9</v>
          </cell>
          <cell r="K434">
            <v>0</v>
          </cell>
          <cell r="L434">
            <v>421.6</v>
          </cell>
          <cell r="M434">
            <v>316.2</v>
          </cell>
          <cell r="N434">
            <v>0.48</v>
          </cell>
          <cell r="O434">
            <v>1</v>
          </cell>
          <cell r="R434">
            <v>93200.8</v>
          </cell>
          <cell r="S434">
            <v>0</v>
          </cell>
          <cell r="T434">
            <v>0</v>
          </cell>
          <cell r="U434">
            <v>422</v>
          </cell>
          <cell r="V434">
            <v>316</v>
          </cell>
          <cell r="W434">
            <v>0.48</v>
          </cell>
          <cell r="X434">
            <v>1</v>
          </cell>
          <cell r="Y434">
            <v>60</v>
          </cell>
          <cell r="Z434" t="str">
            <v>水晶底座75</v>
          </cell>
          <cell r="AI434">
            <v>3577800</v>
          </cell>
          <cell r="AJ434">
            <v>0</v>
          </cell>
          <cell r="AK434">
            <v>0</v>
          </cell>
          <cell r="AL434">
            <v>6300</v>
          </cell>
          <cell r="AM434">
            <v>4700</v>
          </cell>
          <cell r="AN434">
            <v>2080</v>
          </cell>
        </row>
        <row r="435">
          <cell r="A435">
            <v>1481046</v>
          </cell>
          <cell r="B435" t="str">
            <v>水晶底座</v>
          </cell>
          <cell r="C435">
            <v>46</v>
          </cell>
          <cell r="D435" t="str">
            <v>战士</v>
          </cell>
          <cell r="E435" t="str">
            <v>无攻击，普通</v>
          </cell>
          <cell r="F435">
            <v>76</v>
          </cell>
          <cell r="G435">
            <v>1</v>
          </cell>
          <cell r="H435" t="str">
            <v>中</v>
          </cell>
          <cell r="I435">
            <v>18417.8</v>
          </cell>
          <cell r="J435">
            <v>2942.1</v>
          </cell>
          <cell r="K435">
            <v>0</v>
          </cell>
          <cell r="L435">
            <v>444.8</v>
          </cell>
          <cell r="M435">
            <v>333.6</v>
          </cell>
          <cell r="N435">
            <v>0.48</v>
          </cell>
          <cell r="O435">
            <v>1</v>
          </cell>
          <cell r="R435">
            <v>88746.4</v>
          </cell>
          <cell r="S435">
            <v>0</v>
          </cell>
          <cell r="T435">
            <v>0</v>
          </cell>
          <cell r="U435">
            <v>445</v>
          </cell>
          <cell r="V435">
            <v>334</v>
          </cell>
          <cell r="W435">
            <v>0.48</v>
          </cell>
          <cell r="X435">
            <v>1</v>
          </cell>
          <cell r="Y435">
            <v>60</v>
          </cell>
          <cell r="Z435" t="str">
            <v>水晶底座76</v>
          </cell>
          <cell r="AI435">
            <v>3968100</v>
          </cell>
          <cell r="AJ435">
            <v>0</v>
          </cell>
          <cell r="AK435">
            <v>0</v>
          </cell>
          <cell r="AL435">
            <v>7000</v>
          </cell>
          <cell r="AM435">
            <v>5200</v>
          </cell>
          <cell r="AN435">
            <v>2080</v>
          </cell>
        </row>
        <row r="436">
          <cell r="A436">
            <v>1481047</v>
          </cell>
          <cell r="B436" t="str">
            <v>水晶底座</v>
          </cell>
          <cell r="C436">
            <v>47</v>
          </cell>
          <cell r="D436" t="str">
            <v>战士</v>
          </cell>
          <cell r="E436" t="str">
            <v>无攻击，普通</v>
          </cell>
          <cell r="F436">
            <v>77</v>
          </cell>
          <cell r="G436">
            <v>1</v>
          </cell>
          <cell r="H436" t="str">
            <v>中</v>
          </cell>
          <cell r="I436">
            <v>19386.8</v>
          </cell>
          <cell r="J436">
            <v>3085.2</v>
          </cell>
          <cell r="K436">
            <v>0</v>
          </cell>
          <cell r="L436">
            <v>468</v>
          </cell>
          <cell r="M436">
            <v>351</v>
          </cell>
          <cell r="N436">
            <v>0.48</v>
          </cell>
          <cell r="O436">
            <v>1</v>
          </cell>
          <cell r="R436">
            <v>84292</v>
          </cell>
          <cell r="S436">
            <v>0</v>
          </cell>
          <cell r="T436">
            <v>0</v>
          </cell>
          <cell r="U436">
            <v>468</v>
          </cell>
          <cell r="V436">
            <v>351</v>
          </cell>
          <cell r="W436">
            <v>0.48</v>
          </cell>
          <cell r="X436">
            <v>1</v>
          </cell>
          <cell r="Y436">
            <v>60</v>
          </cell>
          <cell r="Z436" t="str">
            <v>水晶底座77</v>
          </cell>
          <cell r="AI436">
            <v>4390900</v>
          </cell>
          <cell r="AJ436">
            <v>0</v>
          </cell>
          <cell r="AK436">
            <v>0</v>
          </cell>
          <cell r="AL436">
            <v>7800</v>
          </cell>
          <cell r="AM436">
            <v>5800</v>
          </cell>
          <cell r="AN436">
            <v>2080</v>
          </cell>
        </row>
        <row r="437">
          <cell r="A437">
            <v>1481048</v>
          </cell>
          <cell r="B437" t="str">
            <v>水晶底座</v>
          </cell>
          <cell r="C437">
            <v>48</v>
          </cell>
          <cell r="D437" t="str">
            <v>战士</v>
          </cell>
          <cell r="E437" t="str">
            <v>无攻击，普通</v>
          </cell>
          <cell r="F437">
            <v>78</v>
          </cell>
          <cell r="G437">
            <v>1</v>
          </cell>
          <cell r="H437" t="str">
            <v>中</v>
          </cell>
          <cell r="I437">
            <v>20355.8</v>
          </cell>
          <cell r="J437">
            <v>3227.4</v>
          </cell>
          <cell r="K437">
            <v>0</v>
          </cell>
          <cell r="L437">
            <v>491.2</v>
          </cell>
          <cell r="M437">
            <v>368.4</v>
          </cell>
          <cell r="N437">
            <v>0.48</v>
          </cell>
          <cell r="O437">
            <v>1</v>
          </cell>
          <cell r="R437">
            <v>79837.600000000006</v>
          </cell>
          <cell r="S437">
            <v>0</v>
          </cell>
          <cell r="T437">
            <v>0</v>
          </cell>
          <cell r="U437">
            <v>491</v>
          </cell>
          <cell r="V437">
            <v>368</v>
          </cell>
          <cell r="W437">
            <v>0.48</v>
          </cell>
          <cell r="X437">
            <v>1</v>
          </cell>
          <cell r="Y437">
            <v>60</v>
          </cell>
          <cell r="Z437" t="str">
            <v>水晶底座78</v>
          </cell>
          <cell r="AI437">
            <v>4862500</v>
          </cell>
          <cell r="AJ437">
            <v>0</v>
          </cell>
          <cell r="AK437">
            <v>0</v>
          </cell>
          <cell r="AL437">
            <v>8600</v>
          </cell>
          <cell r="AM437">
            <v>6400</v>
          </cell>
          <cell r="AN437">
            <v>2080</v>
          </cell>
        </row>
        <row r="438">
          <cell r="A438">
            <v>101</v>
          </cell>
          <cell r="B438" t="str">
            <v>模板</v>
          </cell>
          <cell r="C438">
            <v>1</v>
          </cell>
          <cell r="D438" t="str">
            <v>弓手</v>
          </cell>
          <cell r="E438" t="str">
            <v>普通</v>
          </cell>
          <cell r="F438">
            <v>5</v>
          </cell>
          <cell r="G438">
            <v>1</v>
          </cell>
          <cell r="H438" t="str">
            <v>中</v>
          </cell>
          <cell r="I438">
            <v>169.57499999999999</v>
          </cell>
          <cell r="J438">
            <v>12.282500000000001</v>
          </cell>
          <cell r="K438">
            <v>0</v>
          </cell>
          <cell r="L438">
            <v>2.21</v>
          </cell>
          <cell r="M438">
            <v>2.21</v>
          </cell>
          <cell r="N438">
            <v>0.6</v>
          </cell>
          <cell r="O438">
            <v>0.85</v>
          </cell>
          <cell r="R438">
            <v>170</v>
          </cell>
          <cell r="S438">
            <v>12.282500000000001</v>
          </cell>
          <cell r="T438">
            <v>0</v>
          </cell>
          <cell r="U438">
            <v>2</v>
          </cell>
          <cell r="V438">
            <v>2</v>
          </cell>
          <cell r="W438">
            <v>0.6</v>
          </cell>
          <cell r="X438">
            <v>1</v>
          </cell>
          <cell r="Y438">
            <v>15</v>
          </cell>
          <cell r="Z438" t="str">
            <v>模板5</v>
          </cell>
          <cell r="AI438">
            <v>100</v>
          </cell>
          <cell r="AJ438">
            <v>12</v>
          </cell>
          <cell r="AK438">
            <v>0</v>
          </cell>
          <cell r="AL438">
            <v>2</v>
          </cell>
          <cell r="AM438">
            <v>2</v>
          </cell>
          <cell r="AN438">
            <v>1670</v>
          </cell>
        </row>
        <row r="439">
          <cell r="A439">
            <v>102</v>
          </cell>
          <cell r="B439" t="str">
            <v>模板</v>
          </cell>
          <cell r="C439">
            <v>2</v>
          </cell>
          <cell r="D439" t="str">
            <v>弓手</v>
          </cell>
          <cell r="E439" t="str">
            <v>普通</v>
          </cell>
          <cell r="F439">
            <v>8</v>
          </cell>
          <cell r="G439">
            <v>1</v>
          </cell>
          <cell r="H439" t="str">
            <v>中</v>
          </cell>
          <cell r="I439">
            <v>250.53749999999999</v>
          </cell>
          <cell r="J439">
            <v>23.842500000000001</v>
          </cell>
          <cell r="K439">
            <v>0</v>
          </cell>
          <cell r="L439">
            <v>3.8675000000000002</v>
          </cell>
          <cell r="M439">
            <v>3.8675000000000002</v>
          </cell>
          <cell r="N439">
            <v>0.6</v>
          </cell>
          <cell r="O439">
            <v>0.85</v>
          </cell>
          <cell r="R439">
            <v>251</v>
          </cell>
          <cell r="S439">
            <v>23.842500000000001</v>
          </cell>
          <cell r="T439">
            <v>0</v>
          </cell>
          <cell r="U439">
            <v>4</v>
          </cell>
          <cell r="V439">
            <v>4</v>
          </cell>
          <cell r="W439">
            <v>0.6</v>
          </cell>
          <cell r="X439">
            <v>1</v>
          </cell>
          <cell r="Y439">
            <v>15</v>
          </cell>
          <cell r="Z439" t="str">
            <v>模板8</v>
          </cell>
          <cell r="AI439">
            <v>188</v>
          </cell>
          <cell r="AJ439">
            <v>23</v>
          </cell>
          <cell r="AK439">
            <v>0</v>
          </cell>
          <cell r="AL439">
            <v>3</v>
          </cell>
          <cell r="AM439">
            <v>3</v>
          </cell>
          <cell r="AN439">
            <v>1670</v>
          </cell>
        </row>
        <row r="440">
          <cell r="A440">
            <v>103</v>
          </cell>
          <cell r="B440" t="str">
            <v>模板</v>
          </cell>
          <cell r="C440">
            <v>3</v>
          </cell>
          <cell r="D440" t="str">
            <v>弓手</v>
          </cell>
          <cell r="E440" t="str">
            <v>普通</v>
          </cell>
          <cell r="F440">
            <v>11</v>
          </cell>
          <cell r="G440">
            <v>1</v>
          </cell>
          <cell r="H440" t="str">
            <v>中</v>
          </cell>
          <cell r="I440">
            <v>365.92500000000001</v>
          </cell>
          <cell r="J440">
            <v>41.182499999999997</v>
          </cell>
          <cell r="K440">
            <v>0</v>
          </cell>
          <cell r="L440">
            <v>6.63</v>
          </cell>
          <cell r="M440">
            <v>6.63</v>
          </cell>
          <cell r="N440">
            <v>0.6</v>
          </cell>
          <cell r="O440">
            <v>0.85</v>
          </cell>
          <cell r="R440">
            <v>366</v>
          </cell>
          <cell r="S440">
            <v>41.182499999999997</v>
          </cell>
          <cell r="T440">
            <v>0</v>
          </cell>
          <cell r="U440">
            <v>7</v>
          </cell>
          <cell r="V440">
            <v>7</v>
          </cell>
          <cell r="W440">
            <v>0.6</v>
          </cell>
          <cell r="X440">
            <v>1</v>
          </cell>
          <cell r="Y440">
            <v>15</v>
          </cell>
          <cell r="Z440" t="str">
            <v>模板11</v>
          </cell>
          <cell r="AI440">
            <v>282</v>
          </cell>
          <cell r="AJ440">
            <v>34</v>
          </cell>
          <cell r="AK440">
            <v>0</v>
          </cell>
          <cell r="AL440">
            <v>5</v>
          </cell>
          <cell r="AM440">
            <v>5</v>
          </cell>
          <cell r="AN440">
            <v>1670</v>
          </cell>
        </row>
        <row r="441">
          <cell r="A441">
            <v>104</v>
          </cell>
          <cell r="B441" t="str">
            <v>模板</v>
          </cell>
          <cell r="C441">
            <v>4</v>
          </cell>
          <cell r="D441" t="str">
            <v>弓手</v>
          </cell>
          <cell r="E441" t="str">
            <v>普通</v>
          </cell>
          <cell r="F441">
            <v>13</v>
          </cell>
          <cell r="G441">
            <v>1</v>
          </cell>
          <cell r="H441" t="str">
            <v>中</v>
          </cell>
          <cell r="I441">
            <v>430.3125</v>
          </cell>
          <cell r="J441">
            <v>50.575000000000003</v>
          </cell>
          <cell r="K441">
            <v>0</v>
          </cell>
          <cell r="L441">
            <v>7.7350000000000003</v>
          </cell>
          <cell r="M441">
            <v>7.7350000000000003</v>
          </cell>
          <cell r="N441">
            <v>0.6</v>
          </cell>
          <cell r="O441">
            <v>0.85</v>
          </cell>
          <cell r="R441">
            <v>430</v>
          </cell>
          <cell r="S441">
            <v>50.575000000000003</v>
          </cell>
          <cell r="T441">
            <v>0</v>
          </cell>
          <cell r="U441">
            <v>8</v>
          </cell>
          <cell r="V441">
            <v>8</v>
          </cell>
          <cell r="W441">
            <v>0.6</v>
          </cell>
          <cell r="X441">
            <v>1</v>
          </cell>
          <cell r="Y441">
            <v>15</v>
          </cell>
          <cell r="Z441" t="str">
            <v>模板13</v>
          </cell>
          <cell r="AI441">
            <v>382</v>
          </cell>
          <cell r="AJ441">
            <v>46</v>
          </cell>
          <cell r="AK441">
            <v>0</v>
          </cell>
          <cell r="AL441">
            <v>7</v>
          </cell>
          <cell r="AM441">
            <v>7</v>
          </cell>
          <cell r="AN441">
            <v>1670</v>
          </cell>
        </row>
        <row r="442">
          <cell r="A442">
            <v>105</v>
          </cell>
          <cell r="B442" t="str">
            <v>模板</v>
          </cell>
          <cell r="C442">
            <v>5</v>
          </cell>
          <cell r="D442" t="str">
            <v>弓手</v>
          </cell>
          <cell r="E442" t="str">
            <v>普通</v>
          </cell>
          <cell r="F442">
            <v>15</v>
          </cell>
          <cell r="G442">
            <v>1</v>
          </cell>
          <cell r="H442" t="str">
            <v>中</v>
          </cell>
          <cell r="I442">
            <v>494.0625</v>
          </cell>
          <cell r="J442">
            <v>59.967500000000001</v>
          </cell>
          <cell r="K442">
            <v>0</v>
          </cell>
          <cell r="L442">
            <v>8.84</v>
          </cell>
          <cell r="M442">
            <v>8.84</v>
          </cell>
          <cell r="N442">
            <v>0.6</v>
          </cell>
          <cell r="O442">
            <v>0.85</v>
          </cell>
          <cell r="R442">
            <v>494</v>
          </cell>
          <cell r="S442">
            <v>59.967500000000001</v>
          </cell>
          <cell r="T442">
            <v>0</v>
          </cell>
          <cell r="U442">
            <v>9</v>
          </cell>
          <cell r="V442">
            <v>9</v>
          </cell>
          <cell r="W442">
            <v>0.6</v>
          </cell>
          <cell r="X442">
            <v>1</v>
          </cell>
          <cell r="Y442">
            <v>15</v>
          </cell>
          <cell r="Z442" t="str">
            <v>模板15</v>
          </cell>
          <cell r="AI442">
            <v>494</v>
          </cell>
          <cell r="AJ442">
            <v>60</v>
          </cell>
          <cell r="AK442">
            <v>0</v>
          </cell>
          <cell r="AL442">
            <v>9</v>
          </cell>
          <cell r="AM442">
            <v>9</v>
          </cell>
          <cell r="AN442">
            <v>1670</v>
          </cell>
        </row>
        <row r="443">
          <cell r="A443">
            <v>106</v>
          </cell>
          <cell r="B443" t="str">
            <v>模板</v>
          </cell>
          <cell r="C443">
            <v>6</v>
          </cell>
          <cell r="D443" t="str">
            <v>弓手</v>
          </cell>
          <cell r="E443" t="str">
            <v>普通</v>
          </cell>
          <cell r="F443">
            <v>20</v>
          </cell>
          <cell r="G443">
            <v>1</v>
          </cell>
          <cell r="H443" t="str">
            <v>中</v>
          </cell>
          <cell r="I443">
            <v>719.73749999999995</v>
          </cell>
          <cell r="J443">
            <v>93.924999999999997</v>
          </cell>
          <cell r="K443">
            <v>0</v>
          </cell>
          <cell r="L443">
            <v>13.8125</v>
          </cell>
          <cell r="M443">
            <v>13.8125</v>
          </cell>
          <cell r="N443">
            <v>0.6</v>
          </cell>
          <cell r="O443">
            <v>0.85</v>
          </cell>
          <cell r="R443">
            <v>720</v>
          </cell>
          <cell r="S443">
            <v>93.924999999999997</v>
          </cell>
          <cell r="T443">
            <v>0</v>
          </cell>
          <cell r="U443">
            <v>14</v>
          </cell>
          <cell r="V443">
            <v>14</v>
          </cell>
          <cell r="W443">
            <v>0.6</v>
          </cell>
          <cell r="X443">
            <v>1</v>
          </cell>
          <cell r="Y443">
            <v>38</v>
          </cell>
          <cell r="Z443" t="str">
            <v>模板20</v>
          </cell>
          <cell r="AI443">
            <v>608</v>
          </cell>
          <cell r="AJ443">
            <v>97</v>
          </cell>
          <cell r="AK443">
            <v>0</v>
          </cell>
          <cell r="AL443">
            <v>13</v>
          </cell>
          <cell r="AM443">
            <v>13</v>
          </cell>
          <cell r="AN443">
            <v>1670</v>
          </cell>
        </row>
        <row r="444">
          <cell r="A444">
            <v>107</v>
          </cell>
          <cell r="B444" t="str">
            <v>模板</v>
          </cell>
          <cell r="C444">
            <v>7</v>
          </cell>
          <cell r="D444" t="str">
            <v>弓手</v>
          </cell>
          <cell r="E444" t="str">
            <v>普通</v>
          </cell>
          <cell r="F444">
            <v>22</v>
          </cell>
          <cell r="G444">
            <v>1</v>
          </cell>
          <cell r="H444" t="str">
            <v>中</v>
          </cell>
          <cell r="I444">
            <v>841.5</v>
          </cell>
          <cell r="J444">
            <v>112.71</v>
          </cell>
          <cell r="K444">
            <v>0</v>
          </cell>
          <cell r="L444">
            <v>16.574999999999999</v>
          </cell>
          <cell r="M444">
            <v>16.574999999999999</v>
          </cell>
          <cell r="N444">
            <v>0.6</v>
          </cell>
          <cell r="O444">
            <v>0.85</v>
          </cell>
          <cell r="R444">
            <v>842</v>
          </cell>
          <cell r="S444">
            <v>112.71</v>
          </cell>
          <cell r="T444">
            <v>0</v>
          </cell>
          <cell r="U444">
            <v>17</v>
          </cell>
          <cell r="V444">
            <v>17</v>
          </cell>
          <cell r="W444">
            <v>0.6</v>
          </cell>
          <cell r="X444">
            <v>1</v>
          </cell>
          <cell r="Y444">
            <v>38</v>
          </cell>
          <cell r="Z444" t="str">
            <v>模板22</v>
          </cell>
          <cell r="AI444">
            <v>758</v>
          </cell>
          <cell r="AJ444">
            <v>120</v>
          </cell>
          <cell r="AK444">
            <v>0</v>
          </cell>
          <cell r="AL444">
            <v>16</v>
          </cell>
          <cell r="AM444">
            <v>16</v>
          </cell>
          <cell r="AN444">
            <v>1670</v>
          </cell>
        </row>
        <row r="445">
          <cell r="A445">
            <v>108</v>
          </cell>
          <cell r="B445" t="str">
            <v>模板</v>
          </cell>
          <cell r="C445">
            <v>8</v>
          </cell>
          <cell r="D445" t="str">
            <v>弓手</v>
          </cell>
          <cell r="E445" t="str">
            <v>普通</v>
          </cell>
          <cell r="F445">
            <v>24</v>
          </cell>
          <cell r="G445">
            <v>1</v>
          </cell>
          <cell r="H445" t="str">
            <v>中</v>
          </cell>
          <cell r="I445">
            <v>963.26250000000005</v>
          </cell>
          <cell r="J445">
            <v>132.2175</v>
          </cell>
          <cell r="K445">
            <v>0</v>
          </cell>
          <cell r="L445">
            <v>18.785</v>
          </cell>
          <cell r="M445">
            <v>18.785</v>
          </cell>
          <cell r="N445">
            <v>0.6</v>
          </cell>
          <cell r="O445">
            <v>0.85</v>
          </cell>
          <cell r="R445">
            <v>963</v>
          </cell>
          <cell r="S445">
            <v>132.2175</v>
          </cell>
          <cell r="T445">
            <v>0</v>
          </cell>
          <cell r="U445">
            <v>19</v>
          </cell>
          <cell r="V445">
            <v>19</v>
          </cell>
          <cell r="W445">
            <v>0.6</v>
          </cell>
          <cell r="X445">
            <v>1</v>
          </cell>
          <cell r="Y445">
            <v>38</v>
          </cell>
          <cell r="Z445" t="str">
            <v>模板24</v>
          </cell>
          <cell r="AI445">
            <v>912</v>
          </cell>
          <cell r="AJ445">
            <v>145</v>
          </cell>
          <cell r="AK445">
            <v>0</v>
          </cell>
          <cell r="AL445">
            <v>19</v>
          </cell>
          <cell r="AM445">
            <v>19</v>
          </cell>
          <cell r="AN445">
            <v>1670</v>
          </cell>
        </row>
        <row r="446">
          <cell r="A446">
            <v>109</v>
          </cell>
          <cell r="B446" t="str">
            <v>模板</v>
          </cell>
          <cell r="C446">
            <v>9</v>
          </cell>
          <cell r="D446" t="str">
            <v>弓手</v>
          </cell>
          <cell r="E446" t="str">
            <v>普通</v>
          </cell>
          <cell r="F446">
            <v>26</v>
          </cell>
          <cell r="G446">
            <v>1</v>
          </cell>
          <cell r="H446" t="str">
            <v>中</v>
          </cell>
          <cell r="I446">
            <v>1090.7625</v>
          </cell>
          <cell r="J446">
            <v>153.16999999999999</v>
          </cell>
          <cell r="K446">
            <v>0</v>
          </cell>
          <cell r="L446">
            <v>21.547499999999999</v>
          </cell>
          <cell r="M446">
            <v>21.547499999999999</v>
          </cell>
          <cell r="N446">
            <v>0.6</v>
          </cell>
          <cell r="O446">
            <v>0.85</v>
          </cell>
          <cell r="R446">
            <v>1091</v>
          </cell>
          <cell r="S446">
            <v>153.16999999999999</v>
          </cell>
          <cell r="T446">
            <v>0</v>
          </cell>
          <cell r="U446">
            <v>22</v>
          </cell>
          <cell r="V446">
            <v>22</v>
          </cell>
          <cell r="W446">
            <v>0.6</v>
          </cell>
          <cell r="X446">
            <v>1</v>
          </cell>
          <cell r="Y446">
            <v>38</v>
          </cell>
          <cell r="Z446" t="str">
            <v>模板26</v>
          </cell>
          <cell r="AI446">
            <v>1071</v>
          </cell>
          <cell r="AJ446">
            <v>170</v>
          </cell>
          <cell r="AK446">
            <v>0</v>
          </cell>
          <cell r="AL446">
            <v>22</v>
          </cell>
          <cell r="AM446">
            <v>22</v>
          </cell>
          <cell r="AN446">
            <v>1670</v>
          </cell>
        </row>
        <row r="447">
          <cell r="A447">
            <v>110</v>
          </cell>
          <cell r="B447" t="str">
            <v>模板</v>
          </cell>
          <cell r="C447">
            <v>10</v>
          </cell>
          <cell r="D447" t="str">
            <v>弓手</v>
          </cell>
          <cell r="E447" t="str">
            <v>普通</v>
          </cell>
          <cell r="F447">
            <v>28</v>
          </cell>
          <cell r="G447">
            <v>1</v>
          </cell>
          <cell r="H447" t="str">
            <v>中</v>
          </cell>
          <cell r="I447">
            <v>1224.6375</v>
          </cell>
          <cell r="J447">
            <v>176.29</v>
          </cell>
          <cell r="K447">
            <v>0</v>
          </cell>
          <cell r="L447">
            <v>24.862500000000001</v>
          </cell>
          <cell r="M447">
            <v>24.862500000000001</v>
          </cell>
          <cell r="N447">
            <v>0.6</v>
          </cell>
          <cell r="O447">
            <v>0.85</v>
          </cell>
          <cell r="R447">
            <v>1225</v>
          </cell>
          <cell r="S447">
            <v>176.29</v>
          </cell>
          <cell r="T447">
            <v>0</v>
          </cell>
          <cell r="U447">
            <v>25</v>
          </cell>
          <cell r="V447">
            <v>25</v>
          </cell>
          <cell r="W447">
            <v>0.6</v>
          </cell>
          <cell r="X447">
            <v>1</v>
          </cell>
          <cell r="Y447">
            <v>38</v>
          </cell>
          <cell r="Z447" t="str">
            <v>模板28</v>
          </cell>
          <cell r="AI447">
            <v>1234</v>
          </cell>
          <cell r="AJ447">
            <v>196</v>
          </cell>
          <cell r="AK447">
            <v>0</v>
          </cell>
          <cell r="AL447">
            <v>25</v>
          </cell>
          <cell r="AM447">
            <v>25</v>
          </cell>
          <cell r="AN447">
            <v>1670</v>
          </cell>
        </row>
        <row r="448">
          <cell r="A448">
            <v>111</v>
          </cell>
          <cell r="B448" t="str">
            <v>模板</v>
          </cell>
          <cell r="C448">
            <v>11</v>
          </cell>
          <cell r="D448" t="str">
            <v>弓手</v>
          </cell>
          <cell r="E448" t="str">
            <v>普通</v>
          </cell>
          <cell r="F448">
            <v>30</v>
          </cell>
          <cell r="G448">
            <v>1</v>
          </cell>
          <cell r="H448" t="str">
            <v>中</v>
          </cell>
          <cell r="I448">
            <v>1357.875</v>
          </cell>
          <cell r="J448">
            <v>199.41</v>
          </cell>
          <cell r="K448">
            <v>0</v>
          </cell>
          <cell r="L448">
            <v>27.625</v>
          </cell>
          <cell r="M448">
            <v>27.625</v>
          </cell>
          <cell r="N448">
            <v>0.6</v>
          </cell>
          <cell r="O448">
            <v>0.85</v>
          </cell>
          <cell r="R448">
            <v>1358</v>
          </cell>
          <cell r="S448">
            <v>199.41</v>
          </cell>
          <cell r="T448">
            <v>0</v>
          </cell>
          <cell r="U448">
            <v>28</v>
          </cell>
          <cell r="V448">
            <v>28</v>
          </cell>
          <cell r="W448">
            <v>0.6</v>
          </cell>
          <cell r="X448">
            <v>1</v>
          </cell>
          <cell r="Y448">
            <v>38</v>
          </cell>
          <cell r="Z448" t="str">
            <v>模板30</v>
          </cell>
          <cell r="AI448">
            <v>1402</v>
          </cell>
          <cell r="AJ448">
            <v>223</v>
          </cell>
          <cell r="AK448">
            <v>0</v>
          </cell>
          <cell r="AL448">
            <v>29</v>
          </cell>
          <cell r="AM448">
            <v>29</v>
          </cell>
          <cell r="AN448">
            <v>1670</v>
          </cell>
        </row>
        <row r="449">
          <cell r="A449">
            <v>112</v>
          </cell>
          <cell r="B449" t="str">
            <v>模板</v>
          </cell>
          <cell r="C449">
            <v>12</v>
          </cell>
          <cell r="D449" t="str">
            <v>弓手</v>
          </cell>
          <cell r="E449" t="str">
            <v>普通</v>
          </cell>
          <cell r="F449">
            <v>32</v>
          </cell>
          <cell r="G449">
            <v>1</v>
          </cell>
          <cell r="H449" t="str">
            <v>中</v>
          </cell>
          <cell r="I449">
            <v>1501.95</v>
          </cell>
          <cell r="J449">
            <v>227.58750000000001</v>
          </cell>
          <cell r="K449">
            <v>0</v>
          </cell>
          <cell r="L449">
            <v>30.387499999999999</v>
          </cell>
          <cell r="M449">
            <v>30.387499999999999</v>
          </cell>
          <cell r="N449">
            <v>0.6</v>
          </cell>
          <cell r="O449">
            <v>0.85</v>
          </cell>
          <cell r="R449">
            <v>1502</v>
          </cell>
          <cell r="S449">
            <v>227.58750000000001</v>
          </cell>
          <cell r="T449">
            <v>0</v>
          </cell>
          <cell r="U449">
            <v>30</v>
          </cell>
          <cell r="V449">
            <v>30</v>
          </cell>
          <cell r="W449">
            <v>0.6</v>
          </cell>
          <cell r="X449">
            <v>1</v>
          </cell>
          <cell r="Y449">
            <v>38</v>
          </cell>
          <cell r="Z449" t="str">
            <v>模板32</v>
          </cell>
          <cell r="AI449">
            <v>1574</v>
          </cell>
          <cell r="AJ449">
            <v>250</v>
          </cell>
          <cell r="AK449">
            <v>0</v>
          </cell>
          <cell r="AL449">
            <v>32</v>
          </cell>
          <cell r="AM449">
            <v>32</v>
          </cell>
          <cell r="AN449">
            <v>1670</v>
          </cell>
        </row>
        <row r="450">
          <cell r="A450">
            <v>113</v>
          </cell>
          <cell r="B450" t="str">
            <v>模板</v>
          </cell>
          <cell r="C450">
            <v>13</v>
          </cell>
          <cell r="D450" t="str">
            <v>弓手</v>
          </cell>
          <cell r="E450" t="str">
            <v>普通</v>
          </cell>
          <cell r="F450">
            <v>34</v>
          </cell>
          <cell r="G450">
            <v>1</v>
          </cell>
          <cell r="H450" t="str">
            <v>中</v>
          </cell>
          <cell r="I450">
            <v>1645.3875</v>
          </cell>
          <cell r="J450">
            <v>255.76499999999999</v>
          </cell>
          <cell r="K450">
            <v>0</v>
          </cell>
          <cell r="L450">
            <v>33.702500000000001</v>
          </cell>
          <cell r="M450">
            <v>33.702500000000001</v>
          </cell>
          <cell r="N450">
            <v>0.6</v>
          </cell>
          <cell r="O450">
            <v>0.85</v>
          </cell>
          <cell r="R450">
            <v>1645</v>
          </cell>
          <cell r="S450">
            <v>255.76499999999999</v>
          </cell>
          <cell r="T450">
            <v>0</v>
          </cell>
          <cell r="U450">
            <v>34</v>
          </cell>
          <cell r="V450">
            <v>34</v>
          </cell>
          <cell r="W450">
            <v>0.6</v>
          </cell>
          <cell r="X450">
            <v>1</v>
          </cell>
          <cell r="Y450">
            <v>38</v>
          </cell>
          <cell r="Z450" t="str">
            <v>模板34</v>
          </cell>
          <cell r="AI450">
            <v>1751</v>
          </cell>
          <cell r="AJ450">
            <v>278</v>
          </cell>
          <cell r="AK450">
            <v>0</v>
          </cell>
          <cell r="AL450">
            <v>36</v>
          </cell>
          <cell r="AM450">
            <v>36</v>
          </cell>
          <cell r="AN450">
            <v>1670</v>
          </cell>
        </row>
        <row r="451">
          <cell r="A451">
            <v>114</v>
          </cell>
          <cell r="B451" t="str">
            <v>模板</v>
          </cell>
          <cell r="C451">
            <v>14</v>
          </cell>
          <cell r="D451" t="str">
            <v>弓手</v>
          </cell>
          <cell r="E451" t="str">
            <v>普通</v>
          </cell>
          <cell r="F451">
            <v>36</v>
          </cell>
          <cell r="G451">
            <v>1</v>
          </cell>
          <cell r="H451" t="str">
            <v>中</v>
          </cell>
          <cell r="I451">
            <v>1855.125</v>
          </cell>
          <cell r="J451">
            <v>293.33499999999998</v>
          </cell>
          <cell r="K451">
            <v>0</v>
          </cell>
          <cell r="L451">
            <v>38.122500000000002</v>
          </cell>
          <cell r="M451">
            <v>38.122500000000002</v>
          </cell>
          <cell r="N451">
            <v>0.6</v>
          </cell>
          <cell r="O451">
            <v>0.85</v>
          </cell>
          <cell r="R451">
            <v>1855</v>
          </cell>
          <cell r="S451">
            <v>293.33499999999998</v>
          </cell>
          <cell r="T451">
            <v>0</v>
          </cell>
          <cell r="U451">
            <v>38</v>
          </cell>
          <cell r="V451">
            <v>38</v>
          </cell>
          <cell r="W451">
            <v>0.6</v>
          </cell>
          <cell r="X451">
            <v>1</v>
          </cell>
          <cell r="Y451">
            <v>38</v>
          </cell>
          <cell r="Z451" t="str">
            <v>模板36</v>
          </cell>
          <cell r="AI451">
            <v>1937</v>
          </cell>
          <cell r="AJ451">
            <v>308</v>
          </cell>
          <cell r="AK451">
            <v>0</v>
          </cell>
          <cell r="AL451">
            <v>40</v>
          </cell>
          <cell r="AM451">
            <v>40</v>
          </cell>
          <cell r="AN451">
            <v>1670</v>
          </cell>
        </row>
        <row r="452">
          <cell r="A452">
            <v>115</v>
          </cell>
          <cell r="B452" t="str">
            <v>模板</v>
          </cell>
          <cell r="C452">
            <v>15</v>
          </cell>
          <cell r="D452" t="str">
            <v>弓手</v>
          </cell>
          <cell r="E452" t="str">
            <v>普通</v>
          </cell>
          <cell r="F452">
            <v>38</v>
          </cell>
          <cell r="G452">
            <v>1</v>
          </cell>
          <cell r="H452" t="str">
            <v>中</v>
          </cell>
          <cell r="I452">
            <v>2131.8000000000002</v>
          </cell>
          <cell r="J452">
            <v>338.85250000000002</v>
          </cell>
          <cell r="K452">
            <v>0</v>
          </cell>
          <cell r="L452">
            <v>44.2</v>
          </cell>
          <cell r="M452">
            <v>44.2</v>
          </cell>
          <cell r="N452">
            <v>0.6</v>
          </cell>
          <cell r="O452">
            <v>0.85</v>
          </cell>
          <cell r="R452">
            <v>2132</v>
          </cell>
          <cell r="S452">
            <v>338.85250000000002</v>
          </cell>
          <cell r="T452">
            <v>0</v>
          </cell>
          <cell r="U452">
            <v>44</v>
          </cell>
          <cell r="V452">
            <v>44</v>
          </cell>
          <cell r="W452">
            <v>0.6</v>
          </cell>
          <cell r="X452">
            <v>1</v>
          </cell>
          <cell r="Y452">
            <v>38</v>
          </cell>
          <cell r="Z452" t="str">
            <v>模板38</v>
          </cell>
          <cell r="AI452">
            <v>2132</v>
          </cell>
          <cell r="AJ452">
            <v>339</v>
          </cell>
          <cell r="AK452">
            <v>0</v>
          </cell>
          <cell r="AL452">
            <v>44</v>
          </cell>
          <cell r="AM452">
            <v>44</v>
          </cell>
          <cell r="AN452">
            <v>1670</v>
          </cell>
        </row>
        <row r="453">
          <cell r="A453">
            <v>116</v>
          </cell>
          <cell r="B453" t="str">
            <v>模板</v>
          </cell>
          <cell r="C453">
            <v>16</v>
          </cell>
          <cell r="D453" t="str">
            <v>弓手</v>
          </cell>
          <cell r="E453" t="str">
            <v>普通</v>
          </cell>
          <cell r="F453">
            <v>41</v>
          </cell>
          <cell r="G453">
            <v>1</v>
          </cell>
          <cell r="H453" t="str">
            <v>中</v>
          </cell>
          <cell r="I453">
            <v>2557.0124999999998</v>
          </cell>
          <cell r="J453">
            <v>409.65750000000003</v>
          </cell>
          <cell r="K453">
            <v>0</v>
          </cell>
          <cell r="L453">
            <v>53.592500000000001</v>
          </cell>
          <cell r="M453">
            <v>53.592500000000001</v>
          </cell>
          <cell r="N453">
            <v>0.6</v>
          </cell>
          <cell r="O453">
            <v>0.85</v>
          </cell>
          <cell r="R453">
            <v>2557</v>
          </cell>
          <cell r="S453">
            <v>409.65750000000003</v>
          </cell>
          <cell r="T453">
            <v>0</v>
          </cell>
          <cell r="U453">
            <v>54</v>
          </cell>
          <cell r="V453">
            <v>54</v>
          </cell>
          <cell r="W453">
            <v>0.6</v>
          </cell>
          <cell r="X453">
            <v>1</v>
          </cell>
          <cell r="Y453">
            <v>60</v>
          </cell>
          <cell r="Z453" t="str">
            <v>模板41</v>
          </cell>
          <cell r="AI453">
            <v>2418</v>
          </cell>
          <cell r="AJ453">
            <v>408</v>
          </cell>
          <cell r="AK453">
            <v>0</v>
          </cell>
          <cell r="AL453">
            <v>54</v>
          </cell>
          <cell r="AM453">
            <v>54</v>
          </cell>
          <cell r="AN453">
            <v>1670</v>
          </cell>
        </row>
        <row r="454">
          <cell r="A454">
            <v>117</v>
          </cell>
          <cell r="B454" t="str">
            <v>模板</v>
          </cell>
          <cell r="C454">
            <v>17</v>
          </cell>
          <cell r="D454" t="str">
            <v>弓手</v>
          </cell>
          <cell r="E454" t="str">
            <v>普通</v>
          </cell>
          <cell r="F454">
            <v>42</v>
          </cell>
          <cell r="G454">
            <v>1</v>
          </cell>
          <cell r="H454" t="str">
            <v>中</v>
          </cell>
          <cell r="I454">
            <v>2706.1875</v>
          </cell>
          <cell r="J454">
            <v>435.66750000000002</v>
          </cell>
          <cell r="K454">
            <v>0</v>
          </cell>
          <cell r="L454">
            <v>56.907499999999999</v>
          </cell>
          <cell r="M454">
            <v>56.907499999999999</v>
          </cell>
          <cell r="N454">
            <v>0.6</v>
          </cell>
          <cell r="O454">
            <v>0.85</v>
          </cell>
          <cell r="R454">
            <v>2706</v>
          </cell>
          <cell r="S454">
            <v>435.66750000000002</v>
          </cell>
          <cell r="T454">
            <v>0</v>
          </cell>
          <cell r="U454">
            <v>57</v>
          </cell>
          <cell r="V454">
            <v>57</v>
          </cell>
          <cell r="W454">
            <v>0.6</v>
          </cell>
          <cell r="X454">
            <v>1</v>
          </cell>
          <cell r="Y454">
            <v>60</v>
          </cell>
          <cell r="Z454" t="str">
            <v>模板42</v>
          </cell>
          <cell r="AI454">
            <v>2730</v>
          </cell>
          <cell r="AJ454">
            <v>461</v>
          </cell>
          <cell r="AK454">
            <v>0</v>
          </cell>
          <cell r="AL454">
            <v>60</v>
          </cell>
          <cell r="AM454">
            <v>60</v>
          </cell>
          <cell r="AN454">
            <v>1670</v>
          </cell>
        </row>
        <row r="455">
          <cell r="A455">
            <v>118</v>
          </cell>
          <cell r="B455" t="str">
            <v>模板</v>
          </cell>
          <cell r="C455">
            <v>18</v>
          </cell>
          <cell r="D455" t="str">
            <v>弓手</v>
          </cell>
          <cell r="E455" t="str">
            <v>普通</v>
          </cell>
          <cell r="F455">
            <v>43</v>
          </cell>
          <cell r="G455">
            <v>1</v>
          </cell>
          <cell r="H455" t="str">
            <v>中</v>
          </cell>
          <cell r="I455">
            <v>2855.3625000000002</v>
          </cell>
          <cell r="J455">
            <v>460.95499999999998</v>
          </cell>
          <cell r="K455">
            <v>0</v>
          </cell>
          <cell r="L455">
            <v>60.222499999999997</v>
          </cell>
          <cell r="M455">
            <v>60.222499999999997</v>
          </cell>
          <cell r="N455">
            <v>0.6</v>
          </cell>
          <cell r="O455">
            <v>0.85</v>
          </cell>
          <cell r="R455">
            <v>2855</v>
          </cell>
          <cell r="S455">
            <v>460.95499999999998</v>
          </cell>
          <cell r="T455">
            <v>0</v>
          </cell>
          <cell r="U455">
            <v>60</v>
          </cell>
          <cell r="V455">
            <v>60</v>
          </cell>
          <cell r="W455">
            <v>0.6</v>
          </cell>
          <cell r="X455">
            <v>1</v>
          </cell>
          <cell r="Y455">
            <v>60</v>
          </cell>
          <cell r="Z455" t="str">
            <v>模板43</v>
          </cell>
          <cell r="AI455">
            <v>3047</v>
          </cell>
          <cell r="AJ455">
            <v>514</v>
          </cell>
          <cell r="AK455">
            <v>0</v>
          </cell>
          <cell r="AL455">
            <v>67</v>
          </cell>
          <cell r="AM455">
            <v>67</v>
          </cell>
          <cell r="AN455">
            <v>1670</v>
          </cell>
        </row>
        <row r="456">
          <cell r="A456">
            <v>119</v>
          </cell>
          <cell r="B456" t="str">
            <v>模板</v>
          </cell>
          <cell r="C456">
            <v>19</v>
          </cell>
          <cell r="D456" t="str">
            <v>弓手</v>
          </cell>
          <cell r="E456" t="str">
            <v>普通</v>
          </cell>
          <cell r="F456">
            <v>44</v>
          </cell>
          <cell r="G456">
            <v>1</v>
          </cell>
          <cell r="H456" t="str">
            <v>中</v>
          </cell>
          <cell r="I456">
            <v>3003.9</v>
          </cell>
          <cell r="J456">
            <v>486.96499999999997</v>
          </cell>
          <cell r="K456">
            <v>0</v>
          </cell>
          <cell r="L456">
            <v>63.537500000000001</v>
          </cell>
          <cell r="M456">
            <v>63.537500000000001</v>
          </cell>
          <cell r="N456">
            <v>0.6</v>
          </cell>
          <cell r="O456">
            <v>0.85</v>
          </cell>
          <cell r="R456">
            <v>3004</v>
          </cell>
          <cell r="S456">
            <v>486.96499999999997</v>
          </cell>
          <cell r="T456">
            <v>0</v>
          </cell>
          <cell r="U456">
            <v>64</v>
          </cell>
          <cell r="V456">
            <v>64</v>
          </cell>
          <cell r="W456">
            <v>0.6</v>
          </cell>
          <cell r="X456">
            <v>1</v>
          </cell>
          <cell r="Y456">
            <v>60</v>
          </cell>
          <cell r="Z456" t="str">
            <v>模板44</v>
          </cell>
          <cell r="AI456">
            <v>3368</v>
          </cell>
          <cell r="AJ456">
            <v>568</v>
          </cell>
          <cell r="AK456">
            <v>0</v>
          </cell>
          <cell r="AL456">
            <v>75</v>
          </cell>
          <cell r="AM456">
            <v>75</v>
          </cell>
          <cell r="AN456">
            <v>1670</v>
          </cell>
        </row>
        <row r="457">
          <cell r="A457">
            <v>120</v>
          </cell>
          <cell r="B457" t="str">
            <v>模板</v>
          </cell>
          <cell r="C457">
            <v>20</v>
          </cell>
          <cell r="D457" t="str">
            <v>弓手</v>
          </cell>
          <cell r="E457" t="str">
            <v>普通</v>
          </cell>
          <cell r="F457">
            <v>45</v>
          </cell>
          <cell r="G457">
            <v>1</v>
          </cell>
          <cell r="H457" t="str">
            <v>中</v>
          </cell>
          <cell r="I457">
            <v>3153.0749999999998</v>
          </cell>
          <cell r="J457">
            <v>512.25250000000005</v>
          </cell>
          <cell r="K457">
            <v>0</v>
          </cell>
          <cell r="L457">
            <v>66.852500000000006</v>
          </cell>
          <cell r="M457">
            <v>66.852500000000006</v>
          </cell>
          <cell r="N457">
            <v>0.6</v>
          </cell>
          <cell r="O457">
            <v>0.85</v>
          </cell>
          <cell r="R457">
            <v>3153</v>
          </cell>
          <cell r="S457">
            <v>512.25250000000005</v>
          </cell>
          <cell r="T457">
            <v>0</v>
          </cell>
          <cell r="U457">
            <v>67</v>
          </cell>
          <cell r="V457">
            <v>67</v>
          </cell>
          <cell r="W457">
            <v>0.6</v>
          </cell>
          <cell r="X457">
            <v>1</v>
          </cell>
          <cell r="Y457">
            <v>60</v>
          </cell>
          <cell r="Z457" t="str">
            <v>模板45</v>
          </cell>
          <cell r="AI457">
            <v>3693</v>
          </cell>
          <cell r="AJ457">
            <v>623</v>
          </cell>
          <cell r="AK457">
            <v>0</v>
          </cell>
          <cell r="AL457">
            <v>82</v>
          </cell>
          <cell r="AM457">
            <v>82</v>
          </cell>
          <cell r="AN457">
            <v>1670</v>
          </cell>
        </row>
        <row r="458">
          <cell r="A458">
            <v>121</v>
          </cell>
          <cell r="B458" t="str">
            <v>模板</v>
          </cell>
          <cell r="C458">
            <v>21</v>
          </cell>
          <cell r="D458" t="str">
            <v>弓手</v>
          </cell>
          <cell r="E458" t="str">
            <v>普通</v>
          </cell>
          <cell r="F458">
            <v>47</v>
          </cell>
          <cell r="G458">
            <v>1</v>
          </cell>
          <cell r="H458" t="str">
            <v>中</v>
          </cell>
          <cell r="I458">
            <v>3656.7</v>
          </cell>
          <cell r="J458">
            <v>602.56500000000005</v>
          </cell>
          <cell r="K458">
            <v>0</v>
          </cell>
          <cell r="L458">
            <v>79.007499999999993</v>
          </cell>
          <cell r="M458">
            <v>79.007499999999993</v>
          </cell>
          <cell r="N458">
            <v>0.6</v>
          </cell>
          <cell r="O458">
            <v>0.85</v>
          </cell>
          <cell r="R458">
            <v>3657</v>
          </cell>
          <cell r="S458">
            <v>602.56500000000005</v>
          </cell>
          <cell r="T458">
            <v>0</v>
          </cell>
          <cell r="U458">
            <v>79</v>
          </cell>
          <cell r="V458">
            <v>79</v>
          </cell>
          <cell r="W458">
            <v>0.6</v>
          </cell>
          <cell r="X458">
            <v>1</v>
          </cell>
          <cell r="Y458">
            <v>60</v>
          </cell>
          <cell r="Z458" t="str">
            <v>模板47</v>
          </cell>
          <cell r="AI458">
            <v>4023</v>
          </cell>
          <cell r="AJ458">
            <v>679</v>
          </cell>
          <cell r="AK458">
            <v>0</v>
          </cell>
          <cell r="AL458">
            <v>89</v>
          </cell>
          <cell r="AM458">
            <v>89</v>
          </cell>
          <cell r="AN458">
            <v>1670</v>
          </cell>
        </row>
        <row r="459">
          <cell r="A459">
            <v>122</v>
          </cell>
          <cell r="B459" t="str">
            <v>模板</v>
          </cell>
          <cell r="C459">
            <v>22</v>
          </cell>
          <cell r="D459" t="str">
            <v>弓手</v>
          </cell>
          <cell r="E459" t="str">
            <v>普通</v>
          </cell>
          <cell r="F459">
            <v>49</v>
          </cell>
          <cell r="G459">
            <v>1</v>
          </cell>
          <cell r="H459" t="str">
            <v>中</v>
          </cell>
          <cell r="I459">
            <v>4159.6875</v>
          </cell>
          <cell r="J459">
            <v>692.87750000000005</v>
          </cell>
          <cell r="K459">
            <v>0</v>
          </cell>
          <cell r="L459">
            <v>90.61</v>
          </cell>
          <cell r="M459">
            <v>90.61</v>
          </cell>
          <cell r="N459">
            <v>0.6</v>
          </cell>
          <cell r="O459">
            <v>0.85</v>
          </cell>
          <cell r="R459">
            <v>4160</v>
          </cell>
          <cell r="S459">
            <v>692.87750000000005</v>
          </cell>
          <cell r="T459">
            <v>0</v>
          </cell>
          <cell r="U459">
            <v>91</v>
          </cell>
          <cell r="V459">
            <v>91</v>
          </cell>
          <cell r="W459">
            <v>0.6</v>
          </cell>
          <cell r="X459">
            <v>1</v>
          </cell>
          <cell r="Y459">
            <v>60</v>
          </cell>
          <cell r="Z459" t="str">
            <v>模板49</v>
          </cell>
          <cell r="AI459">
            <v>4357</v>
          </cell>
          <cell r="AJ459">
            <v>735</v>
          </cell>
          <cell r="AK459">
            <v>0</v>
          </cell>
          <cell r="AL459">
            <v>96</v>
          </cell>
          <cell r="AM459">
            <v>96</v>
          </cell>
          <cell r="AN459">
            <v>1670</v>
          </cell>
        </row>
        <row r="460">
          <cell r="A460">
            <v>123</v>
          </cell>
          <cell r="B460" t="str">
            <v>模板</v>
          </cell>
          <cell r="C460">
            <v>23</v>
          </cell>
          <cell r="D460" t="str">
            <v>弓手</v>
          </cell>
          <cell r="E460" t="str">
            <v>普通</v>
          </cell>
          <cell r="F460">
            <v>51</v>
          </cell>
          <cell r="G460">
            <v>1</v>
          </cell>
          <cell r="H460" t="str">
            <v>中</v>
          </cell>
          <cell r="I460">
            <v>4646.7375000000002</v>
          </cell>
          <cell r="J460">
            <v>777.41</v>
          </cell>
          <cell r="K460">
            <v>0</v>
          </cell>
          <cell r="L460">
            <v>101.66</v>
          </cell>
          <cell r="M460">
            <v>101.66</v>
          </cell>
          <cell r="N460">
            <v>0.6</v>
          </cell>
          <cell r="O460">
            <v>0.85</v>
          </cell>
          <cell r="R460">
            <v>4647</v>
          </cell>
          <cell r="S460">
            <v>777.41</v>
          </cell>
          <cell r="T460">
            <v>0</v>
          </cell>
          <cell r="U460">
            <v>102</v>
          </cell>
          <cell r="V460">
            <v>102</v>
          </cell>
          <cell r="W460">
            <v>0.6</v>
          </cell>
          <cell r="X460">
            <v>1</v>
          </cell>
          <cell r="Y460">
            <v>60</v>
          </cell>
          <cell r="Z460" t="str">
            <v>模板51</v>
          </cell>
          <cell r="AI460">
            <v>4695</v>
          </cell>
          <cell r="AJ460">
            <v>792</v>
          </cell>
          <cell r="AK460">
            <v>0</v>
          </cell>
          <cell r="AL460">
            <v>104</v>
          </cell>
          <cell r="AM460">
            <v>104</v>
          </cell>
          <cell r="AN460">
            <v>1670</v>
          </cell>
        </row>
        <row r="461">
          <cell r="A461">
            <v>124</v>
          </cell>
          <cell r="B461" t="str">
            <v>模板</v>
          </cell>
          <cell r="C461">
            <v>24</v>
          </cell>
          <cell r="D461" t="str">
            <v>弓手</v>
          </cell>
          <cell r="E461" t="str">
            <v>普通</v>
          </cell>
          <cell r="F461">
            <v>52</v>
          </cell>
          <cell r="G461">
            <v>1</v>
          </cell>
          <cell r="H461" t="str">
            <v>中</v>
          </cell>
          <cell r="I461">
            <v>4881.9750000000004</v>
          </cell>
          <cell r="J461">
            <v>817.14750000000004</v>
          </cell>
          <cell r="K461">
            <v>0</v>
          </cell>
          <cell r="L461">
            <v>107.185</v>
          </cell>
          <cell r="M461">
            <v>107.185</v>
          </cell>
          <cell r="N461">
            <v>0.6</v>
          </cell>
          <cell r="O461">
            <v>0.85</v>
          </cell>
          <cell r="R461">
            <v>4882</v>
          </cell>
          <cell r="S461">
            <v>817.14750000000004</v>
          </cell>
          <cell r="T461">
            <v>0</v>
          </cell>
          <cell r="U461">
            <v>107</v>
          </cell>
          <cell r="V461">
            <v>107</v>
          </cell>
          <cell r="W461">
            <v>0.6</v>
          </cell>
          <cell r="X461">
            <v>1</v>
          </cell>
          <cell r="Y461">
            <v>60</v>
          </cell>
          <cell r="Z461" t="str">
            <v>模板52</v>
          </cell>
          <cell r="AI461">
            <v>5037</v>
          </cell>
          <cell r="AJ461">
            <v>850</v>
          </cell>
          <cell r="AK461">
            <v>0</v>
          </cell>
          <cell r="AL461">
            <v>112</v>
          </cell>
          <cell r="AM461">
            <v>112</v>
          </cell>
          <cell r="AN461">
            <v>1670</v>
          </cell>
        </row>
        <row r="462">
          <cell r="A462">
            <v>125</v>
          </cell>
          <cell r="B462" t="str">
            <v>模板</v>
          </cell>
          <cell r="C462">
            <v>25</v>
          </cell>
          <cell r="D462" t="str">
            <v>弓手</v>
          </cell>
          <cell r="E462" t="str">
            <v>普通</v>
          </cell>
          <cell r="F462">
            <v>53</v>
          </cell>
          <cell r="G462">
            <v>1</v>
          </cell>
          <cell r="H462" t="str">
            <v>中</v>
          </cell>
          <cell r="I462">
            <v>5117.2124999999996</v>
          </cell>
          <cell r="J462">
            <v>856.88499999999999</v>
          </cell>
          <cell r="K462">
            <v>0</v>
          </cell>
          <cell r="L462">
            <v>112.1575</v>
          </cell>
          <cell r="M462">
            <v>112.1575</v>
          </cell>
          <cell r="N462">
            <v>0.6</v>
          </cell>
          <cell r="O462">
            <v>0.85</v>
          </cell>
          <cell r="R462">
            <v>5117</v>
          </cell>
          <cell r="S462">
            <v>856.88499999999999</v>
          </cell>
          <cell r="T462">
            <v>0</v>
          </cell>
          <cell r="U462">
            <v>112</v>
          </cell>
          <cell r="V462">
            <v>112</v>
          </cell>
          <cell r="W462">
            <v>0.6</v>
          </cell>
          <cell r="X462">
            <v>1</v>
          </cell>
          <cell r="Y462">
            <v>60</v>
          </cell>
          <cell r="Z462" t="str">
            <v>模板53</v>
          </cell>
          <cell r="AI462">
            <v>5384</v>
          </cell>
          <cell r="AJ462">
            <v>908</v>
          </cell>
          <cell r="AK462">
            <v>0</v>
          </cell>
          <cell r="AL462">
            <v>119</v>
          </cell>
          <cell r="AM462">
            <v>119</v>
          </cell>
          <cell r="AN462">
            <v>1670</v>
          </cell>
        </row>
        <row r="463">
          <cell r="A463">
            <v>126</v>
          </cell>
          <cell r="B463" t="str">
            <v>模板</v>
          </cell>
          <cell r="C463">
            <v>26</v>
          </cell>
          <cell r="D463" t="str">
            <v>弓手</v>
          </cell>
          <cell r="E463" t="str">
            <v>普通</v>
          </cell>
          <cell r="F463">
            <v>54</v>
          </cell>
          <cell r="G463">
            <v>1</v>
          </cell>
          <cell r="H463" t="str">
            <v>中</v>
          </cell>
          <cell r="I463">
            <v>5352.45</v>
          </cell>
          <cell r="J463">
            <v>896.62249999999995</v>
          </cell>
          <cell r="K463">
            <v>0</v>
          </cell>
          <cell r="L463">
            <v>117.6825</v>
          </cell>
          <cell r="M463">
            <v>117.6825</v>
          </cell>
          <cell r="N463">
            <v>0.6</v>
          </cell>
          <cell r="O463">
            <v>0.85</v>
          </cell>
          <cell r="R463">
            <v>5352</v>
          </cell>
          <cell r="S463">
            <v>896.62249999999995</v>
          </cell>
          <cell r="T463">
            <v>0</v>
          </cell>
          <cell r="U463">
            <v>118</v>
          </cell>
          <cell r="V463">
            <v>118</v>
          </cell>
          <cell r="W463">
            <v>0.6</v>
          </cell>
          <cell r="X463">
            <v>1</v>
          </cell>
          <cell r="Y463">
            <v>60</v>
          </cell>
          <cell r="Z463" t="str">
            <v>模板54</v>
          </cell>
          <cell r="AI463">
            <v>5735</v>
          </cell>
          <cell r="AJ463">
            <v>968</v>
          </cell>
          <cell r="AK463">
            <v>0</v>
          </cell>
          <cell r="AL463">
            <v>127</v>
          </cell>
          <cell r="AM463">
            <v>127</v>
          </cell>
          <cell r="AN463">
            <v>1670</v>
          </cell>
        </row>
        <row r="464">
          <cell r="A464">
            <v>127</v>
          </cell>
          <cell r="B464" t="str">
            <v>模板</v>
          </cell>
          <cell r="C464">
            <v>27</v>
          </cell>
          <cell r="D464" t="str">
            <v>弓手</v>
          </cell>
          <cell r="E464" t="str">
            <v>普通</v>
          </cell>
          <cell r="F464">
            <v>55</v>
          </cell>
          <cell r="G464">
            <v>1</v>
          </cell>
          <cell r="H464" t="str">
            <v>中</v>
          </cell>
          <cell r="I464">
            <v>5588.3249999999998</v>
          </cell>
          <cell r="J464">
            <v>936.36</v>
          </cell>
          <cell r="K464">
            <v>0</v>
          </cell>
          <cell r="L464">
            <v>122.655</v>
          </cell>
          <cell r="M464">
            <v>122.655</v>
          </cell>
          <cell r="N464">
            <v>0.6</v>
          </cell>
          <cell r="O464">
            <v>0.85</v>
          </cell>
          <cell r="R464">
            <v>5588</v>
          </cell>
          <cell r="S464">
            <v>936.36</v>
          </cell>
          <cell r="T464">
            <v>0</v>
          </cell>
          <cell r="U464">
            <v>123</v>
          </cell>
          <cell r="V464">
            <v>123</v>
          </cell>
          <cell r="W464">
            <v>0.6</v>
          </cell>
          <cell r="X464">
            <v>1</v>
          </cell>
          <cell r="Y464">
            <v>60</v>
          </cell>
          <cell r="Z464" t="str">
            <v>模板55</v>
          </cell>
          <cell r="AI464">
            <v>6090</v>
          </cell>
          <cell r="AJ464">
            <v>1028</v>
          </cell>
          <cell r="AK464">
            <v>0</v>
          </cell>
          <cell r="AL464">
            <v>135</v>
          </cell>
          <cell r="AM464">
            <v>135</v>
          </cell>
          <cell r="AN464">
            <v>1670</v>
          </cell>
        </row>
        <row r="465">
          <cell r="A465">
            <v>128</v>
          </cell>
          <cell r="B465" t="str">
            <v>模板</v>
          </cell>
          <cell r="C465">
            <v>28</v>
          </cell>
          <cell r="D465" t="str">
            <v>弓手</v>
          </cell>
          <cell r="E465" t="str">
            <v>普通</v>
          </cell>
          <cell r="F465">
            <v>57</v>
          </cell>
          <cell r="G465">
            <v>1</v>
          </cell>
          <cell r="H465" t="str">
            <v>中</v>
          </cell>
          <cell r="I465">
            <v>6225.1875</v>
          </cell>
          <cell r="J465">
            <v>1046.18</v>
          </cell>
          <cell r="K465">
            <v>0</v>
          </cell>
          <cell r="L465">
            <v>137.02000000000001</v>
          </cell>
          <cell r="M465">
            <v>137.02000000000001</v>
          </cell>
          <cell r="N465">
            <v>0.6</v>
          </cell>
          <cell r="O465">
            <v>0.85</v>
          </cell>
          <cell r="R465">
            <v>6225</v>
          </cell>
          <cell r="S465">
            <v>1046.18</v>
          </cell>
          <cell r="T465">
            <v>0</v>
          </cell>
          <cell r="U465">
            <v>137</v>
          </cell>
          <cell r="V465">
            <v>137</v>
          </cell>
          <cell r="W465">
            <v>0.6</v>
          </cell>
          <cell r="X465">
            <v>1</v>
          </cell>
          <cell r="Y465">
            <v>60</v>
          </cell>
          <cell r="Z465" t="str">
            <v>模板57</v>
          </cell>
          <cell r="AI465">
            <v>6449</v>
          </cell>
          <cell r="AJ465">
            <v>1088</v>
          </cell>
          <cell r="AK465">
            <v>0</v>
          </cell>
          <cell r="AL465">
            <v>143</v>
          </cell>
          <cell r="AM465">
            <v>143</v>
          </cell>
          <cell r="AN465">
            <v>1670</v>
          </cell>
        </row>
        <row r="466">
          <cell r="A466">
            <v>129</v>
          </cell>
          <cell r="B466" t="str">
            <v>模板</v>
          </cell>
          <cell r="C466">
            <v>29</v>
          </cell>
          <cell r="D466" t="str">
            <v>弓手</v>
          </cell>
          <cell r="E466" t="str">
            <v>普通</v>
          </cell>
          <cell r="F466">
            <v>59</v>
          </cell>
          <cell r="G466">
            <v>1</v>
          </cell>
          <cell r="H466" t="str">
            <v>中</v>
          </cell>
          <cell r="I466">
            <v>6862.05</v>
          </cell>
          <cell r="J466">
            <v>1156.7225000000001</v>
          </cell>
          <cell r="K466">
            <v>0</v>
          </cell>
          <cell r="L466">
            <v>151.38499999999999</v>
          </cell>
          <cell r="M466">
            <v>151.38499999999999</v>
          </cell>
          <cell r="N466">
            <v>0.6</v>
          </cell>
          <cell r="O466">
            <v>0.85</v>
          </cell>
          <cell r="R466">
            <v>6862</v>
          </cell>
          <cell r="S466">
            <v>1156.7225000000001</v>
          </cell>
          <cell r="T466">
            <v>0</v>
          </cell>
          <cell r="U466">
            <v>151</v>
          </cell>
          <cell r="V466">
            <v>151</v>
          </cell>
          <cell r="W466">
            <v>0.6</v>
          </cell>
          <cell r="X466">
            <v>1</v>
          </cell>
          <cell r="Y466">
            <v>60</v>
          </cell>
          <cell r="Z466" t="str">
            <v>模板59</v>
          </cell>
          <cell r="AI466">
            <v>6813</v>
          </cell>
          <cell r="AJ466">
            <v>1150</v>
          </cell>
          <cell r="AK466">
            <v>0</v>
          </cell>
          <cell r="AL466">
            <v>151</v>
          </cell>
          <cell r="AM466">
            <v>151</v>
          </cell>
          <cell r="AN466">
            <v>1670</v>
          </cell>
        </row>
        <row r="467">
          <cell r="A467">
            <v>130</v>
          </cell>
          <cell r="B467" t="str">
            <v>模板</v>
          </cell>
          <cell r="C467">
            <v>30</v>
          </cell>
          <cell r="D467" t="str">
            <v>弓手</v>
          </cell>
          <cell r="E467" t="str">
            <v>普通</v>
          </cell>
          <cell r="F467">
            <v>60</v>
          </cell>
          <cell r="G467">
            <v>1</v>
          </cell>
          <cell r="H467" t="str">
            <v>中</v>
          </cell>
          <cell r="I467">
            <v>7180.8</v>
          </cell>
          <cell r="J467">
            <v>1211.6324999999999</v>
          </cell>
          <cell r="K467">
            <v>0</v>
          </cell>
          <cell r="L467">
            <v>158.5675</v>
          </cell>
          <cell r="M467">
            <v>158.5675</v>
          </cell>
          <cell r="N467">
            <v>0.6</v>
          </cell>
          <cell r="O467">
            <v>0.85</v>
          </cell>
          <cell r="R467">
            <v>7181</v>
          </cell>
          <cell r="S467">
            <v>1211.6324999999999</v>
          </cell>
          <cell r="T467">
            <v>0</v>
          </cell>
          <cell r="U467">
            <v>159</v>
          </cell>
          <cell r="V467">
            <v>159</v>
          </cell>
          <cell r="W467">
            <v>0.6</v>
          </cell>
          <cell r="X467">
            <v>1</v>
          </cell>
          <cell r="Y467">
            <v>60</v>
          </cell>
          <cell r="Z467" t="str">
            <v>模板60</v>
          </cell>
          <cell r="AI467">
            <v>7181</v>
          </cell>
          <cell r="AJ467">
            <v>1212</v>
          </cell>
          <cell r="AK467">
            <v>0</v>
          </cell>
          <cell r="AL467">
            <v>159</v>
          </cell>
          <cell r="AM467">
            <v>159</v>
          </cell>
          <cell r="AN467">
            <v>1670</v>
          </cell>
        </row>
        <row r="468">
          <cell r="A468">
            <v>1484901</v>
          </cell>
          <cell r="B468" t="str">
            <v>低级灵魂塔防</v>
          </cell>
          <cell r="C468">
            <v>1</v>
          </cell>
          <cell r="D468" t="str">
            <v>战士</v>
          </cell>
          <cell r="E468" t="str">
            <v>普通</v>
          </cell>
          <cell r="F468">
            <v>5</v>
          </cell>
          <cell r="G468">
            <v>1</v>
          </cell>
          <cell r="H468" t="str">
            <v>中</v>
          </cell>
          <cell r="I468">
            <v>192.185</v>
          </cell>
          <cell r="J468">
            <v>13.005000000000001</v>
          </cell>
          <cell r="K468">
            <v>0</v>
          </cell>
          <cell r="L468">
            <v>2.72</v>
          </cell>
          <cell r="M468">
            <v>2.04</v>
          </cell>
          <cell r="N468">
            <v>0.48</v>
          </cell>
          <cell r="O468">
            <v>0.85</v>
          </cell>
          <cell r="R468">
            <v>192</v>
          </cell>
          <cell r="S468">
            <v>13.005000000000001</v>
          </cell>
          <cell r="T468">
            <v>0</v>
          </cell>
          <cell r="U468">
            <v>3</v>
          </cell>
          <cell r="V468">
            <v>2</v>
          </cell>
          <cell r="W468">
            <v>0.48</v>
          </cell>
          <cell r="X468">
            <v>1</v>
          </cell>
          <cell r="Y468">
            <v>15</v>
          </cell>
          <cell r="Z468" t="str">
            <v>低级灵魂塔防5</v>
          </cell>
          <cell r="AI468">
            <v>113</v>
          </cell>
          <cell r="AJ468">
            <v>13</v>
          </cell>
          <cell r="AK468">
            <v>0</v>
          </cell>
          <cell r="AL468">
            <v>2</v>
          </cell>
          <cell r="AM468">
            <v>2</v>
          </cell>
          <cell r="AN468">
            <v>2080</v>
          </cell>
        </row>
        <row r="469">
          <cell r="A469">
            <v>1484902</v>
          </cell>
          <cell r="B469" t="str">
            <v>低级灵魂塔防</v>
          </cell>
          <cell r="C469">
            <v>2</v>
          </cell>
          <cell r="D469" t="str">
            <v>战士</v>
          </cell>
          <cell r="E469" t="str">
            <v>普通</v>
          </cell>
          <cell r="F469">
            <v>8</v>
          </cell>
          <cell r="G469">
            <v>1</v>
          </cell>
          <cell r="H469" t="str">
            <v>中</v>
          </cell>
          <cell r="I469">
            <v>283.9425</v>
          </cell>
          <cell r="J469">
            <v>25.245000000000001</v>
          </cell>
          <cell r="K469">
            <v>0</v>
          </cell>
          <cell r="L469">
            <v>4.76</v>
          </cell>
          <cell r="M469">
            <v>3.57</v>
          </cell>
          <cell r="N469">
            <v>0.48</v>
          </cell>
          <cell r="O469">
            <v>0.85</v>
          </cell>
          <cell r="R469">
            <v>284</v>
          </cell>
          <cell r="S469">
            <v>25.245000000000001</v>
          </cell>
          <cell r="T469">
            <v>0</v>
          </cell>
          <cell r="U469">
            <v>5</v>
          </cell>
          <cell r="V469">
            <v>4</v>
          </cell>
          <cell r="W469">
            <v>0.48</v>
          </cell>
          <cell r="X469">
            <v>1</v>
          </cell>
          <cell r="Y469">
            <v>15</v>
          </cell>
          <cell r="Z469" t="str">
            <v>低级灵魂塔防8</v>
          </cell>
          <cell r="AI469">
            <v>213</v>
          </cell>
          <cell r="AJ469">
            <v>24</v>
          </cell>
          <cell r="AK469">
            <v>0</v>
          </cell>
          <cell r="AL469">
            <v>4</v>
          </cell>
          <cell r="AM469">
            <v>3</v>
          </cell>
          <cell r="AN469">
            <v>2080</v>
          </cell>
        </row>
        <row r="470">
          <cell r="A470">
            <v>1484903</v>
          </cell>
          <cell r="B470" t="str">
            <v>低级灵魂塔防</v>
          </cell>
          <cell r="C470">
            <v>3</v>
          </cell>
          <cell r="D470" t="str">
            <v>战士</v>
          </cell>
          <cell r="E470" t="str">
            <v>普通</v>
          </cell>
          <cell r="F470">
            <v>11</v>
          </cell>
          <cell r="G470">
            <v>1</v>
          </cell>
          <cell r="H470" t="str">
            <v>中</v>
          </cell>
          <cell r="I470">
            <v>414.71499999999997</v>
          </cell>
          <cell r="J470">
            <v>43.604999999999997</v>
          </cell>
          <cell r="K470">
            <v>0</v>
          </cell>
          <cell r="L470">
            <v>8.16</v>
          </cell>
          <cell r="M470">
            <v>6.12</v>
          </cell>
          <cell r="N470">
            <v>0.48</v>
          </cell>
          <cell r="O470">
            <v>0.85</v>
          </cell>
          <cell r="R470">
            <v>415</v>
          </cell>
          <cell r="S470">
            <v>43.604999999999997</v>
          </cell>
          <cell r="T470">
            <v>0</v>
          </cell>
          <cell r="U470">
            <v>8</v>
          </cell>
          <cell r="V470">
            <v>6</v>
          </cell>
          <cell r="W470">
            <v>0.48</v>
          </cell>
          <cell r="X470">
            <v>1</v>
          </cell>
          <cell r="Y470">
            <v>15</v>
          </cell>
          <cell r="Z470" t="str">
            <v>低级灵魂塔防11</v>
          </cell>
          <cell r="AI470">
            <v>320</v>
          </cell>
          <cell r="AJ470">
            <v>36</v>
          </cell>
          <cell r="AK470">
            <v>0</v>
          </cell>
          <cell r="AL470">
            <v>6</v>
          </cell>
          <cell r="AM470">
            <v>5</v>
          </cell>
          <cell r="AN470">
            <v>2080</v>
          </cell>
        </row>
        <row r="471">
          <cell r="A471">
            <v>1484904</v>
          </cell>
          <cell r="B471" t="str">
            <v>低级灵魂塔防</v>
          </cell>
          <cell r="C471">
            <v>4</v>
          </cell>
          <cell r="D471" t="str">
            <v>战士</v>
          </cell>
          <cell r="E471" t="str">
            <v>普通</v>
          </cell>
          <cell r="F471">
            <v>13</v>
          </cell>
          <cell r="G471">
            <v>1</v>
          </cell>
          <cell r="H471" t="str">
            <v>中</v>
          </cell>
          <cell r="I471">
            <v>487.6875</v>
          </cell>
          <cell r="J471">
            <v>53.55</v>
          </cell>
          <cell r="K471">
            <v>0</v>
          </cell>
          <cell r="L471">
            <v>9.52</v>
          </cell>
          <cell r="M471">
            <v>7.14</v>
          </cell>
          <cell r="N471">
            <v>0.48</v>
          </cell>
          <cell r="O471">
            <v>0.85</v>
          </cell>
          <cell r="R471">
            <v>488</v>
          </cell>
          <cell r="S471">
            <v>53.55</v>
          </cell>
          <cell r="T471">
            <v>0</v>
          </cell>
          <cell r="U471">
            <v>10</v>
          </cell>
          <cell r="V471">
            <v>7</v>
          </cell>
          <cell r="W471">
            <v>0.48</v>
          </cell>
          <cell r="X471">
            <v>1</v>
          </cell>
          <cell r="Y471">
            <v>15</v>
          </cell>
          <cell r="Z471" t="str">
            <v>低级灵魂塔防13</v>
          </cell>
          <cell r="AI471">
            <v>433</v>
          </cell>
          <cell r="AJ471">
            <v>49</v>
          </cell>
          <cell r="AK471">
            <v>0</v>
          </cell>
          <cell r="AL471">
            <v>9</v>
          </cell>
          <cell r="AM471">
            <v>6</v>
          </cell>
          <cell r="AN471">
            <v>2080</v>
          </cell>
        </row>
        <row r="472">
          <cell r="A472">
            <v>1484905</v>
          </cell>
          <cell r="B472" t="str">
            <v>低级灵魂塔防</v>
          </cell>
          <cell r="C472">
            <v>5</v>
          </cell>
          <cell r="D472" t="str">
            <v>战士</v>
          </cell>
          <cell r="E472" t="str">
            <v>普通</v>
          </cell>
          <cell r="F472">
            <v>15</v>
          </cell>
          <cell r="G472">
            <v>1</v>
          </cell>
          <cell r="H472" t="str">
            <v>中</v>
          </cell>
          <cell r="I472">
            <v>559.9375</v>
          </cell>
          <cell r="J472">
            <v>63.494999999999997</v>
          </cell>
          <cell r="K472">
            <v>0</v>
          </cell>
          <cell r="L472">
            <v>10.88</v>
          </cell>
          <cell r="M472">
            <v>8.16</v>
          </cell>
          <cell r="N472">
            <v>0.48</v>
          </cell>
          <cell r="O472">
            <v>0.85</v>
          </cell>
          <cell r="R472">
            <v>560</v>
          </cell>
          <cell r="S472">
            <v>63.494999999999997</v>
          </cell>
          <cell r="T472">
            <v>0</v>
          </cell>
          <cell r="U472">
            <v>11</v>
          </cell>
          <cell r="V472">
            <v>8</v>
          </cell>
          <cell r="W472">
            <v>0.48</v>
          </cell>
          <cell r="X472">
            <v>1</v>
          </cell>
          <cell r="Y472">
            <v>15</v>
          </cell>
          <cell r="Z472" t="str">
            <v>低级灵魂塔防15</v>
          </cell>
          <cell r="AI472">
            <v>560</v>
          </cell>
          <cell r="AJ472">
            <v>63</v>
          </cell>
          <cell r="AK472">
            <v>0</v>
          </cell>
          <cell r="AL472">
            <v>11</v>
          </cell>
          <cell r="AM472">
            <v>8</v>
          </cell>
          <cell r="AN472">
            <v>2080</v>
          </cell>
        </row>
        <row r="473">
          <cell r="A473">
            <v>1485001</v>
          </cell>
          <cell r="B473" t="str">
            <v>中级灵魂塔防</v>
          </cell>
          <cell r="C473">
            <v>1</v>
          </cell>
          <cell r="D473" t="str">
            <v>战士</v>
          </cell>
          <cell r="E473" t="str">
            <v>普通</v>
          </cell>
          <cell r="F473">
            <v>20</v>
          </cell>
          <cell r="G473">
            <v>2</v>
          </cell>
          <cell r="H473" t="str">
            <v>中</v>
          </cell>
          <cell r="I473">
            <v>863.68499999999995</v>
          </cell>
          <cell r="J473">
            <v>105.3</v>
          </cell>
          <cell r="K473">
            <v>0</v>
          </cell>
          <cell r="L473">
            <v>18</v>
          </cell>
          <cell r="M473">
            <v>13.5</v>
          </cell>
          <cell r="N473">
            <v>0.48</v>
          </cell>
          <cell r="O473">
            <v>0.9</v>
          </cell>
          <cell r="R473">
            <v>864</v>
          </cell>
          <cell r="S473">
            <v>105.3</v>
          </cell>
          <cell r="T473">
            <v>0</v>
          </cell>
          <cell r="U473">
            <v>18</v>
          </cell>
          <cell r="V473">
            <v>14</v>
          </cell>
          <cell r="W473">
            <v>0.48</v>
          </cell>
          <cell r="X473">
            <v>1</v>
          </cell>
          <cell r="Y473">
            <v>38</v>
          </cell>
          <cell r="Z473" t="str">
            <v>中级灵魂塔防20</v>
          </cell>
          <cell r="AI473">
            <v>729</v>
          </cell>
          <cell r="AJ473">
            <v>108</v>
          </cell>
          <cell r="AK473">
            <v>0</v>
          </cell>
          <cell r="AL473">
            <v>17</v>
          </cell>
          <cell r="AM473">
            <v>12</v>
          </cell>
          <cell r="AN473">
            <v>2080</v>
          </cell>
        </row>
        <row r="474">
          <cell r="A474">
            <v>1485002</v>
          </cell>
          <cell r="B474" t="str">
            <v>中级灵魂塔防</v>
          </cell>
          <cell r="C474">
            <v>2</v>
          </cell>
          <cell r="D474" t="str">
            <v>战士</v>
          </cell>
          <cell r="E474" t="str">
            <v>普通</v>
          </cell>
          <cell r="F474">
            <v>22</v>
          </cell>
          <cell r="G474">
            <v>2</v>
          </cell>
          <cell r="H474" t="str">
            <v>中</v>
          </cell>
          <cell r="I474">
            <v>1009.8</v>
          </cell>
          <cell r="J474">
            <v>126.36</v>
          </cell>
          <cell r="K474">
            <v>0</v>
          </cell>
          <cell r="L474">
            <v>21.6</v>
          </cell>
          <cell r="M474">
            <v>16.2</v>
          </cell>
          <cell r="N474">
            <v>0.48</v>
          </cell>
          <cell r="O474">
            <v>0.9</v>
          </cell>
          <cell r="R474">
            <v>1010</v>
          </cell>
          <cell r="S474">
            <v>126.36</v>
          </cell>
          <cell r="T474">
            <v>0</v>
          </cell>
          <cell r="U474">
            <v>22</v>
          </cell>
          <cell r="V474">
            <v>16</v>
          </cell>
          <cell r="W474">
            <v>0.48</v>
          </cell>
          <cell r="X474">
            <v>1</v>
          </cell>
          <cell r="Y474">
            <v>38</v>
          </cell>
          <cell r="Z474" t="str">
            <v>中级灵魂塔防22</v>
          </cell>
          <cell r="AI474">
            <v>909</v>
          </cell>
          <cell r="AJ474">
            <v>135</v>
          </cell>
          <cell r="AK474">
            <v>0</v>
          </cell>
          <cell r="AL474">
            <v>21</v>
          </cell>
          <cell r="AM474">
            <v>15</v>
          </cell>
          <cell r="AN474">
            <v>2080</v>
          </cell>
        </row>
        <row r="475">
          <cell r="A475">
            <v>1485003</v>
          </cell>
          <cell r="B475" t="str">
            <v>中级灵魂塔防</v>
          </cell>
          <cell r="C475">
            <v>3</v>
          </cell>
          <cell r="D475" t="str">
            <v>战士</v>
          </cell>
          <cell r="E475" t="str">
            <v>普通</v>
          </cell>
          <cell r="F475">
            <v>24</v>
          </cell>
          <cell r="G475">
            <v>2</v>
          </cell>
          <cell r="H475" t="str">
            <v>中</v>
          </cell>
          <cell r="I475">
            <v>1155.915</v>
          </cell>
          <cell r="J475">
            <v>148.22999999999999</v>
          </cell>
          <cell r="K475">
            <v>0</v>
          </cell>
          <cell r="L475">
            <v>24.48</v>
          </cell>
          <cell r="M475">
            <v>18.36</v>
          </cell>
          <cell r="N475">
            <v>0.48</v>
          </cell>
          <cell r="O475">
            <v>0.9</v>
          </cell>
          <cell r="R475">
            <v>1156</v>
          </cell>
          <cell r="S475">
            <v>148.22999999999999</v>
          </cell>
          <cell r="T475">
            <v>0</v>
          </cell>
          <cell r="U475">
            <v>24</v>
          </cell>
          <cell r="V475">
            <v>18</v>
          </cell>
          <cell r="W475">
            <v>0.48</v>
          </cell>
          <cell r="X475">
            <v>1</v>
          </cell>
          <cell r="Y475">
            <v>38</v>
          </cell>
          <cell r="Z475" t="str">
            <v>中级灵魂塔防24</v>
          </cell>
          <cell r="AI475">
            <v>1094</v>
          </cell>
          <cell r="AJ475">
            <v>162</v>
          </cell>
          <cell r="AK475">
            <v>0</v>
          </cell>
          <cell r="AL475">
            <v>25</v>
          </cell>
          <cell r="AM475">
            <v>18</v>
          </cell>
          <cell r="AN475">
            <v>2080</v>
          </cell>
        </row>
        <row r="476">
          <cell r="A476">
            <v>1485004</v>
          </cell>
          <cell r="B476" t="str">
            <v>中级灵魂塔防</v>
          </cell>
          <cell r="C476">
            <v>4</v>
          </cell>
          <cell r="D476" t="str">
            <v>战士</v>
          </cell>
          <cell r="E476" t="str">
            <v>普通</v>
          </cell>
          <cell r="F476">
            <v>26</v>
          </cell>
          <cell r="G476">
            <v>2</v>
          </cell>
          <cell r="H476" t="str">
            <v>中</v>
          </cell>
          <cell r="I476">
            <v>1308.915</v>
          </cell>
          <cell r="J476">
            <v>171.72</v>
          </cell>
          <cell r="K476">
            <v>0</v>
          </cell>
          <cell r="L476">
            <v>28.08</v>
          </cell>
          <cell r="M476">
            <v>21.06</v>
          </cell>
          <cell r="N476">
            <v>0.48</v>
          </cell>
          <cell r="O476">
            <v>0.9</v>
          </cell>
          <cell r="R476">
            <v>1309</v>
          </cell>
          <cell r="S476">
            <v>171.72</v>
          </cell>
          <cell r="T476">
            <v>0</v>
          </cell>
          <cell r="U476">
            <v>28</v>
          </cell>
          <cell r="V476">
            <v>21</v>
          </cell>
          <cell r="W476">
            <v>0.48</v>
          </cell>
          <cell r="X476">
            <v>1</v>
          </cell>
          <cell r="Y476">
            <v>38</v>
          </cell>
          <cell r="Z476" t="str">
            <v>中级灵魂塔防26</v>
          </cell>
          <cell r="AI476">
            <v>1284</v>
          </cell>
          <cell r="AJ476">
            <v>191</v>
          </cell>
          <cell r="AK476">
            <v>0</v>
          </cell>
          <cell r="AL476">
            <v>29</v>
          </cell>
          <cell r="AM476">
            <v>22</v>
          </cell>
          <cell r="AN476">
            <v>2080</v>
          </cell>
        </row>
        <row r="477">
          <cell r="A477">
            <v>1485005</v>
          </cell>
          <cell r="B477" t="str">
            <v>中级灵魂塔防</v>
          </cell>
          <cell r="C477">
            <v>5</v>
          </cell>
          <cell r="D477" t="str">
            <v>战士</v>
          </cell>
          <cell r="E477" t="str">
            <v>普通</v>
          </cell>
          <cell r="F477">
            <v>28</v>
          </cell>
          <cell r="G477">
            <v>2</v>
          </cell>
          <cell r="H477" t="str">
            <v>中</v>
          </cell>
          <cell r="I477">
            <v>1469.5650000000001</v>
          </cell>
          <cell r="J477">
            <v>197.64</v>
          </cell>
          <cell r="K477">
            <v>0</v>
          </cell>
          <cell r="L477">
            <v>32.4</v>
          </cell>
          <cell r="M477">
            <v>24.3</v>
          </cell>
          <cell r="N477">
            <v>0.48</v>
          </cell>
          <cell r="O477">
            <v>0.9</v>
          </cell>
          <cell r="R477">
            <v>1470</v>
          </cell>
          <cell r="S477">
            <v>197.64</v>
          </cell>
          <cell r="T477">
            <v>0</v>
          </cell>
          <cell r="U477">
            <v>32</v>
          </cell>
          <cell r="V477">
            <v>24</v>
          </cell>
          <cell r="W477">
            <v>0.48</v>
          </cell>
          <cell r="X477">
            <v>1</v>
          </cell>
          <cell r="Y477">
            <v>38</v>
          </cell>
          <cell r="Z477" t="str">
            <v>中级灵魂塔防28</v>
          </cell>
          <cell r="AI477">
            <v>1480</v>
          </cell>
          <cell r="AJ477">
            <v>220</v>
          </cell>
          <cell r="AK477">
            <v>0</v>
          </cell>
          <cell r="AL477">
            <v>34</v>
          </cell>
          <cell r="AM477">
            <v>25</v>
          </cell>
          <cell r="AN477">
            <v>2080</v>
          </cell>
        </row>
        <row r="478">
          <cell r="A478">
            <v>1485006</v>
          </cell>
          <cell r="B478" t="str">
            <v>中级灵魂塔防</v>
          </cell>
          <cell r="C478">
            <v>6</v>
          </cell>
          <cell r="D478" t="str">
            <v>战士</v>
          </cell>
          <cell r="E478" t="str">
            <v>普通</v>
          </cell>
          <cell r="F478">
            <v>30</v>
          </cell>
          <cell r="G478">
            <v>2</v>
          </cell>
          <cell r="H478" t="str">
            <v>中</v>
          </cell>
          <cell r="I478">
            <v>1629.45</v>
          </cell>
          <cell r="J478">
            <v>223.56</v>
          </cell>
          <cell r="K478">
            <v>0</v>
          </cell>
          <cell r="L478">
            <v>36</v>
          </cell>
          <cell r="M478">
            <v>27</v>
          </cell>
          <cell r="N478">
            <v>0.48</v>
          </cell>
          <cell r="O478">
            <v>0.9</v>
          </cell>
          <cell r="R478">
            <v>1629</v>
          </cell>
          <cell r="S478">
            <v>223.56</v>
          </cell>
          <cell r="T478">
            <v>0</v>
          </cell>
          <cell r="U478">
            <v>36</v>
          </cell>
          <cell r="V478">
            <v>27</v>
          </cell>
          <cell r="W478">
            <v>0.48</v>
          </cell>
          <cell r="X478">
            <v>1</v>
          </cell>
          <cell r="Y478">
            <v>38</v>
          </cell>
          <cell r="Z478" t="str">
            <v>中级灵魂塔防30</v>
          </cell>
          <cell r="AI478">
            <v>1682</v>
          </cell>
          <cell r="AJ478">
            <v>250</v>
          </cell>
          <cell r="AK478">
            <v>0</v>
          </cell>
          <cell r="AL478">
            <v>38</v>
          </cell>
          <cell r="AM478">
            <v>28</v>
          </cell>
          <cell r="AN478">
            <v>2080</v>
          </cell>
        </row>
        <row r="479">
          <cell r="A479">
            <v>1485007</v>
          </cell>
          <cell r="B479" t="str">
            <v>中级灵魂塔防</v>
          </cell>
          <cell r="C479">
            <v>7</v>
          </cell>
          <cell r="D479" t="str">
            <v>战士</v>
          </cell>
          <cell r="E479" t="str">
            <v>普通</v>
          </cell>
          <cell r="F479">
            <v>32</v>
          </cell>
          <cell r="G479">
            <v>2</v>
          </cell>
          <cell r="H479" t="str">
            <v>中</v>
          </cell>
          <cell r="I479">
            <v>1802.34</v>
          </cell>
          <cell r="J479">
            <v>255.15</v>
          </cell>
          <cell r="K479">
            <v>0</v>
          </cell>
          <cell r="L479">
            <v>39.6</v>
          </cell>
          <cell r="M479">
            <v>29.7</v>
          </cell>
          <cell r="N479">
            <v>0.48</v>
          </cell>
          <cell r="O479">
            <v>0.9</v>
          </cell>
          <cell r="R479">
            <v>1802</v>
          </cell>
          <cell r="S479">
            <v>255.15</v>
          </cell>
          <cell r="T479">
            <v>0</v>
          </cell>
          <cell r="U479">
            <v>40</v>
          </cell>
          <cell r="V479">
            <v>30</v>
          </cell>
          <cell r="W479">
            <v>0.48</v>
          </cell>
          <cell r="X479">
            <v>1</v>
          </cell>
          <cell r="Y479">
            <v>38</v>
          </cell>
          <cell r="Z479" t="str">
            <v>中级灵魂塔防32</v>
          </cell>
          <cell r="AI479">
            <v>1889</v>
          </cell>
          <cell r="AJ479">
            <v>280</v>
          </cell>
          <cell r="AK479">
            <v>0</v>
          </cell>
          <cell r="AL479">
            <v>43</v>
          </cell>
          <cell r="AM479">
            <v>32</v>
          </cell>
          <cell r="AN479">
            <v>2080</v>
          </cell>
        </row>
        <row r="480">
          <cell r="A480">
            <v>1485008</v>
          </cell>
          <cell r="B480" t="str">
            <v>中级灵魂塔防</v>
          </cell>
          <cell r="C480">
            <v>8</v>
          </cell>
          <cell r="D480" t="str">
            <v>战士</v>
          </cell>
          <cell r="E480" t="str">
            <v>普通</v>
          </cell>
          <cell r="F480">
            <v>34</v>
          </cell>
          <cell r="G480">
            <v>2</v>
          </cell>
          <cell r="H480" t="str">
            <v>中</v>
          </cell>
          <cell r="I480">
            <v>1974.4649999999999</v>
          </cell>
          <cell r="J480">
            <v>286.74</v>
          </cell>
          <cell r="K480">
            <v>0</v>
          </cell>
          <cell r="L480">
            <v>43.92</v>
          </cell>
          <cell r="M480">
            <v>32.94</v>
          </cell>
          <cell r="N480">
            <v>0.48</v>
          </cell>
          <cell r="O480">
            <v>0.9</v>
          </cell>
          <cell r="R480">
            <v>1974</v>
          </cell>
          <cell r="S480">
            <v>286.74</v>
          </cell>
          <cell r="T480">
            <v>0</v>
          </cell>
          <cell r="U480">
            <v>44</v>
          </cell>
          <cell r="V480">
            <v>33</v>
          </cell>
          <cell r="W480">
            <v>0.48</v>
          </cell>
          <cell r="X480">
            <v>1</v>
          </cell>
          <cell r="Y480">
            <v>38</v>
          </cell>
          <cell r="Z480" t="str">
            <v>中级灵魂塔防34</v>
          </cell>
          <cell r="AI480">
            <v>2101</v>
          </cell>
          <cell r="AJ480">
            <v>312</v>
          </cell>
          <cell r="AK480">
            <v>0</v>
          </cell>
          <cell r="AL480">
            <v>48</v>
          </cell>
          <cell r="AM480">
            <v>35</v>
          </cell>
          <cell r="AN480">
            <v>2080</v>
          </cell>
        </row>
        <row r="481">
          <cell r="A481">
            <v>1485009</v>
          </cell>
          <cell r="B481" t="str">
            <v>中级灵魂塔防</v>
          </cell>
          <cell r="C481">
            <v>9</v>
          </cell>
          <cell r="D481" t="str">
            <v>战士</v>
          </cell>
          <cell r="E481" t="str">
            <v>普通</v>
          </cell>
          <cell r="F481">
            <v>36</v>
          </cell>
          <cell r="G481">
            <v>2</v>
          </cell>
          <cell r="H481" t="str">
            <v>中</v>
          </cell>
          <cell r="I481">
            <v>2226.15</v>
          </cell>
          <cell r="J481">
            <v>328.86</v>
          </cell>
          <cell r="K481">
            <v>0</v>
          </cell>
          <cell r="L481">
            <v>49.68</v>
          </cell>
          <cell r="M481">
            <v>37.26</v>
          </cell>
          <cell r="N481">
            <v>0.48</v>
          </cell>
          <cell r="O481">
            <v>0.9</v>
          </cell>
          <cell r="R481">
            <v>2226</v>
          </cell>
          <cell r="S481">
            <v>328.86</v>
          </cell>
          <cell r="T481">
            <v>0</v>
          </cell>
          <cell r="U481">
            <v>50</v>
          </cell>
          <cell r="V481">
            <v>37</v>
          </cell>
          <cell r="W481">
            <v>0.48</v>
          </cell>
          <cell r="X481">
            <v>1</v>
          </cell>
          <cell r="Y481">
            <v>38</v>
          </cell>
          <cell r="Z481" t="str">
            <v>中级灵魂塔防36</v>
          </cell>
          <cell r="AI481">
            <v>2324</v>
          </cell>
          <cell r="AJ481">
            <v>345</v>
          </cell>
          <cell r="AK481">
            <v>0</v>
          </cell>
          <cell r="AL481">
            <v>53</v>
          </cell>
          <cell r="AM481">
            <v>39</v>
          </cell>
          <cell r="AN481">
            <v>2080</v>
          </cell>
        </row>
        <row r="482">
          <cell r="A482">
            <v>1485010</v>
          </cell>
          <cell r="B482" t="str">
            <v>中级灵魂塔防</v>
          </cell>
          <cell r="C482">
            <v>10</v>
          </cell>
          <cell r="D482" t="str">
            <v>战士</v>
          </cell>
          <cell r="E482" t="str">
            <v>普通</v>
          </cell>
          <cell r="F482">
            <v>38</v>
          </cell>
          <cell r="G482">
            <v>2</v>
          </cell>
          <cell r="H482" t="str">
            <v>中</v>
          </cell>
          <cell r="I482">
            <v>2558.16</v>
          </cell>
          <cell r="J482">
            <v>379.89</v>
          </cell>
          <cell r="K482">
            <v>0</v>
          </cell>
          <cell r="L482">
            <v>57.6</v>
          </cell>
          <cell r="M482">
            <v>43.2</v>
          </cell>
          <cell r="N482">
            <v>0.48</v>
          </cell>
          <cell r="O482">
            <v>0.9</v>
          </cell>
          <cell r="R482">
            <v>2558</v>
          </cell>
          <cell r="S482">
            <v>379.89</v>
          </cell>
          <cell r="T482">
            <v>0</v>
          </cell>
          <cell r="U482">
            <v>58</v>
          </cell>
          <cell r="V482">
            <v>43</v>
          </cell>
          <cell r="W482">
            <v>0.48</v>
          </cell>
          <cell r="X482">
            <v>1</v>
          </cell>
          <cell r="Y482">
            <v>38</v>
          </cell>
          <cell r="Z482" t="str">
            <v>中级灵魂塔防38</v>
          </cell>
          <cell r="AI482">
            <v>2558</v>
          </cell>
          <cell r="AJ482">
            <v>380</v>
          </cell>
          <cell r="AK482">
            <v>0</v>
          </cell>
          <cell r="AL482">
            <v>58</v>
          </cell>
          <cell r="AM482">
            <v>43</v>
          </cell>
          <cell r="AN482">
            <v>2080</v>
          </cell>
        </row>
        <row r="483">
          <cell r="A483">
            <v>1485101</v>
          </cell>
          <cell r="B483" t="str">
            <v>高级灵魂塔防</v>
          </cell>
          <cell r="C483">
            <v>1</v>
          </cell>
          <cell r="D483" t="str">
            <v>战士</v>
          </cell>
          <cell r="E483" t="str">
            <v>普通</v>
          </cell>
          <cell r="F483">
            <v>41</v>
          </cell>
          <cell r="G483">
            <v>3</v>
          </cell>
          <cell r="H483" t="str">
            <v>中</v>
          </cell>
          <cell r="I483">
            <v>3238.8825000000002</v>
          </cell>
          <cell r="J483">
            <v>484.78500000000003</v>
          </cell>
          <cell r="K483">
            <v>0</v>
          </cell>
          <cell r="L483">
            <v>73.72</v>
          </cell>
          <cell r="M483">
            <v>55.29</v>
          </cell>
          <cell r="N483">
            <v>0.48</v>
          </cell>
          <cell r="O483">
            <v>0.95</v>
          </cell>
          <cell r="R483">
            <v>3239</v>
          </cell>
          <cell r="S483">
            <v>484.78500000000003</v>
          </cell>
          <cell r="T483">
            <v>0</v>
          </cell>
          <cell r="U483">
            <v>74</v>
          </cell>
          <cell r="V483">
            <v>55</v>
          </cell>
          <cell r="W483">
            <v>0.48</v>
          </cell>
          <cell r="X483">
            <v>1</v>
          </cell>
          <cell r="Y483">
            <v>60</v>
          </cell>
          <cell r="Z483" t="str">
            <v>高级灵魂塔防41</v>
          </cell>
          <cell r="AI483">
            <v>3063</v>
          </cell>
          <cell r="AJ483">
            <v>483</v>
          </cell>
          <cell r="AK483">
            <v>0</v>
          </cell>
          <cell r="AL483">
            <v>73</v>
          </cell>
          <cell r="AM483">
            <v>55</v>
          </cell>
          <cell r="AN483">
            <v>2080</v>
          </cell>
        </row>
        <row r="484">
          <cell r="A484">
            <v>1485102</v>
          </cell>
          <cell r="B484" t="str">
            <v>高级灵魂塔防</v>
          </cell>
          <cell r="C484">
            <v>2</v>
          </cell>
          <cell r="D484" t="str">
            <v>战士</v>
          </cell>
          <cell r="E484" t="str">
            <v>普通</v>
          </cell>
          <cell r="F484">
            <v>42</v>
          </cell>
          <cell r="G484">
            <v>3</v>
          </cell>
          <cell r="H484" t="str">
            <v>中</v>
          </cell>
          <cell r="I484">
            <v>3427.8375000000001</v>
          </cell>
          <cell r="J484">
            <v>515.56500000000005</v>
          </cell>
          <cell r="K484">
            <v>0</v>
          </cell>
          <cell r="L484">
            <v>78.28</v>
          </cell>
          <cell r="M484">
            <v>58.71</v>
          </cell>
          <cell r="N484">
            <v>0.48</v>
          </cell>
          <cell r="O484">
            <v>0.95</v>
          </cell>
          <cell r="R484">
            <v>3428</v>
          </cell>
          <cell r="S484">
            <v>515.56500000000005</v>
          </cell>
          <cell r="T484">
            <v>0</v>
          </cell>
          <cell r="U484">
            <v>78</v>
          </cell>
          <cell r="V484">
            <v>59</v>
          </cell>
          <cell r="W484">
            <v>0.48</v>
          </cell>
          <cell r="X484">
            <v>1</v>
          </cell>
          <cell r="Y484">
            <v>60</v>
          </cell>
          <cell r="Z484" t="str">
            <v>高级灵魂塔防42</v>
          </cell>
          <cell r="AI484">
            <v>3458</v>
          </cell>
          <cell r="AJ484">
            <v>545</v>
          </cell>
          <cell r="AK484">
            <v>0</v>
          </cell>
          <cell r="AL484">
            <v>83</v>
          </cell>
          <cell r="AM484">
            <v>62</v>
          </cell>
          <cell r="AN484">
            <v>2080</v>
          </cell>
        </row>
        <row r="485">
          <cell r="A485">
            <v>1485103</v>
          </cell>
          <cell r="B485" t="str">
            <v>高级灵魂塔防</v>
          </cell>
          <cell r="C485">
            <v>3</v>
          </cell>
          <cell r="D485" t="str">
            <v>战士</v>
          </cell>
          <cell r="E485" t="str">
            <v>普通</v>
          </cell>
          <cell r="F485">
            <v>43</v>
          </cell>
          <cell r="G485">
            <v>3</v>
          </cell>
          <cell r="H485" t="str">
            <v>中</v>
          </cell>
          <cell r="I485">
            <v>3616.7925</v>
          </cell>
          <cell r="J485">
            <v>545.49</v>
          </cell>
          <cell r="K485">
            <v>0</v>
          </cell>
          <cell r="L485">
            <v>82.84</v>
          </cell>
          <cell r="M485">
            <v>62.13</v>
          </cell>
          <cell r="N485">
            <v>0.48</v>
          </cell>
          <cell r="O485">
            <v>0.95</v>
          </cell>
          <cell r="R485">
            <v>3617</v>
          </cell>
          <cell r="S485">
            <v>545.49</v>
          </cell>
          <cell r="T485">
            <v>0</v>
          </cell>
          <cell r="U485">
            <v>83</v>
          </cell>
          <cell r="V485">
            <v>62</v>
          </cell>
          <cell r="W485">
            <v>0.48</v>
          </cell>
          <cell r="X485">
            <v>1</v>
          </cell>
          <cell r="Y485">
            <v>60</v>
          </cell>
          <cell r="Z485" t="str">
            <v>高级灵魂塔防43</v>
          </cell>
          <cell r="AI485">
            <v>3860</v>
          </cell>
          <cell r="AJ485">
            <v>608</v>
          </cell>
          <cell r="AK485">
            <v>0</v>
          </cell>
          <cell r="AL485">
            <v>93</v>
          </cell>
          <cell r="AM485">
            <v>70</v>
          </cell>
          <cell r="AN485">
            <v>2080</v>
          </cell>
        </row>
        <row r="486">
          <cell r="A486">
            <v>1485104</v>
          </cell>
          <cell r="B486" t="str">
            <v>高级灵魂塔防</v>
          </cell>
          <cell r="C486">
            <v>4</v>
          </cell>
          <cell r="D486" t="str">
            <v>战士</v>
          </cell>
          <cell r="E486" t="str">
            <v>普通</v>
          </cell>
          <cell r="F486">
            <v>44</v>
          </cell>
          <cell r="G486">
            <v>3</v>
          </cell>
          <cell r="H486" t="str">
            <v>中</v>
          </cell>
          <cell r="I486">
            <v>3804.94</v>
          </cell>
          <cell r="J486">
            <v>576.27</v>
          </cell>
          <cell r="K486">
            <v>0</v>
          </cell>
          <cell r="L486">
            <v>87.4</v>
          </cell>
          <cell r="M486">
            <v>65.55</v>
          </cell>
          <cell r="N486">
            <v>0.48</v>
          </cell>
          <cell r="O486">
            <v>0.95</v>
          </cell>
          <cell r="R486">
            <v>3805</v>
          </cell>
          <cell r="S486">
            <v>576.27</v>
          </cell>
          <cell r="T486">
            <v>0</v>
          </cell>
          <cell r="U486">
            <v>87</v>
          </cell>
          <cell r="V486">
            <v>66</v>
          </cell>
          <cell r="W486">
            <v>0.48</v>
          </cell>
          <cell r="X486">
            <v>1</v>
          </cell>
          <cell r="Y486">
            <v>60</v>
          </cell>
          <cell r="Z486" t="str">
            <v>高级灵魂塔防44</v>
          </cell>
          <cell r="AI486">
            <v>4266</v>
          </cell>
          <cell r="AJ486">
            <v>672</v>
          </cell>
          <cell r="AK486">
            <v>0</v>
          </cell>
          <cell r="AL486">
            <v>102</v>
          </cell>
          <cell r="AM486">
            <v>77</v>
          </cell>
          <cell r="AN486">
            <v>2080</v>
          </cell>
        </row>
        <row r="487">
          <cell r="A487">
            <v>1485105</v>
          </cell>
          <cell r="B487" t="str">
            <v>高级灵魂塔防</v>
          </cell>
          <cell r="C487">
            <v>5</v>
          </cell>
          <cell r="D487" t="str">
            <v>战士</v>
          </cell>
          <cell r="E487" t="str">
            <v>普通</v>
          </cell>
          <cell r="F487">
            <v>45</v>
          </cell>
          <cell r="G487">
            <v>3</v>
          </cell>
          <cell r="H487" t="str">
            <v>中</v>
          </cell>
          <cell r="I487">
            <v>3993.895</v>
          </cell>
          <cell r="J487">
            <v>606.19500000000005</v>
          </cell>
          <cell r="K487">
            <v>0</v>
          </cell>
          <cell r="L487">
            <v>91.96</v>
          </cell>
          <cell r="M487">
            <v>68.97</v>
          </cell>
          <cell r="N487">
            <v>0.48</v>
          </cell>
          <cell r="O487">
            <v>0.95</v>
          </cell>
          <cell r="R487">
            <v>3994</v>
          </cell>
          <cell r="S487">
            <v>606.19500000000005</v>
          </cell>
          <cell r="T487">
            <v>0</v>
          </cell>
          <cell r="U487">
            <v>92</v>
          </cell>
          <cell r="V487">
            <v>69</v>
          </cell>
          <cell r="W487">
            <v>0.48</v>
          </cell>
          <cell r="X487">
            <v>1</v>
          </cell>
          <cell r="Y487">
            <v>60</v>
          </cell>
          <cell r="Z487" t="str">
            <v>高级灵魂塔防45</v>
          </cell>
          <cell r="AI487">
            <v>4678</v>
          </cell>
          <cell r="AJ487">
            <v>737</v>
          </cell>
          <cell r="AK487">
            <v>0</v>
          </cell>
          <cell r="AL487">
            <v>112</v>
          </cell>
          <cell r="AM487">
            <v>84</v>
          </cell>
          <cell r="AN487">
            <v>2080</v>
          </cell>
        </row>
        <row r="488">
          <cell r="A488">
            <v>1485106</v>
          </cell>
          <cell r="B488" t="str">
            <v>高级灵魂塔防</v>
          </cell>
          <cell r="C488">
            <v>6</v>
          </cell>
          <cell r="D488" t="str">
            <v>战士</v>
          </cell>
          <cell r="E488" t="str">
            <v>普通</v>
          </cell>
          <cell r="F488">
            <v>47</v>
          </cell>
          <cell r="G488">
            <v>3</v>
          </cell>
          <cell r="H488" t="str">
            <v>中</v>
          </cell>
          <cell r="I488">
            <v>4631.82</v>
          </cell>
          <cell r="J488">
            <v>713.07</v>
          </cell>
          <cell r="K488">
            <v>0</v>
          </cell>
          <cell r="L488">
            <v>108.68</v>
          </cell>
          <cell r="M488">
            <v>81.510000000000005</v>
          </cell>
          <cell r="N488">
            <v>0.48</v>
          </cell>
          <cell r="O488">
            <v>0.95</v>
          </cell>
          <cell r="R488">
            <v>4632</v>
          </cell>
          <cell r="S488">
            <v>713.07</v>
          </cell>
          <cell r="T488">
            <v>0</v>
          </cell>
          <cell r="U488">
            <v>109</v>
          </cell>
          <cell r="V488">
            <v>82</v>
          </cell>
          <cell r="W488">
            <v>0.48</v>
          </cell>
          <cell r="X488">
            <v>1</v>
          </cell>
          <cell r="Y488">
            <v>60</v>
          </cell>
          <cell r="Z488" t="str">
            <v>高级灵魂塔防47</v>
          </cell>
          <cell r="AI488">
            <v>5095</v>
          </cell>
          <cell r="AJ488">
            <v>803</v>
          </cell>
          <cell r="AK488">
            <v>0</v>
          </cell>
          <cell r="AL488">
            <v>122</v>
          </cell>
          <cell r="AM488">
            <v>92</v>
          </cell>
          <cell r="AN488">
            <v>2080</v>
          </cell>
        </row>
        <row r="489">
          <cell r="A489">
            <v>1485107</v>
          </cell>
          <cell r="B489" t="str">
            <v>高级灵魂塔防</v>
          </cell>
          <cell r="C489">
            <v>7</v>
          </cell>
          <cell r="D489" t="str">
            <v>战士</v>
          </cell>
          <cell r="E489" t="str">
            <v>普通</v>
          </cell>
          <cell r="F489">
            <v>49</v>
          </cell>
          <cell r="G489">
            <v>3</v>
          </cell>
          <cell r="H489" t="str">
            <v>中</v>
          </cell>
          <cell r="I489">
            <v>5268.9375</v>
          </cell>
          <cell r="J489">
            <v>819.94500000000005</v>
          </cell>
          <cell r="K489">
            <v>0</v>
          </cell>
          <cell r="L489">
            <v>124.64</v>
          </cell>
          <cell r="M489">
            <v>93.48</v>
          </cell>
          <cell r="N489">
            <v>0.48</v>
          </cell>
          <cell r="O489">
            <v>0.95</v>
          </cell>
          <cell r="R489">
            <v>5269</v>
          </cell>
          <cell r="S489">
            <v>819.94500000000005</v>
          </cell>
          <cell r="T489">
            <v>0</v>
          </cell>
          <cell r="U489">
            <v>125</v>
          </cell>
          <cell r="V489">
            <v>93</v>
          </cell>
          <cell r="W489">
            <v>0.48</v>
          </cell>
          <cell r="X489">
            <v>1</v>
          </cell>
          <cell r="Y489">
            <v>60</v>
          </cell>
          <cell r="Z489" t="str">
            <v>高级灵魂塔防49</v>
          </cell>
          <cell r="AI489">
            <v>5518</v>
          </cell>
          <cell r="AJ489">
            <v>870</v>
          </cell>
          <cell r="AK489">
            <v>0</v>
          </cell>
          <cell r="AL489">
            <v>132</v>
          </cell>
          <cell r="AM489">
            <v>99</v>
          </cell>
          <cell r="AN489">
            <v>2080</v>
          </cell>
        </row>
        <row r="490">
          <cell r="A490">
            <v>1485108</v>
          </cell>
          <cell r="B490" t="str">
            <v>高级灵魂塔防</v>
          </cell>
          <cell r="C490">
            <v>8</v>
          </cell>
          <cell r="D490" t="str">
            <v>战士</v>
          </cell>
          <cell r="E490" t="str">
            <v>普通</v>
          </cell>
          <cell r="F490">
            <v>51</v>
          </cell>
          <cell r="G490">
            <v>3</v>
          </cell>
          <cell r="H490" t="str">
            <v>中</v>
          </cell>
          <cell r="I490">
            <v>5885.8675000000003</v>
          </cell>
          <cell r="J490">
            <v>919.98</v>
          </cell>
          <cell r="K490">
            <v>0</v>
          </cell>
          <cell r="L490">
            <v>139.84</v>
          </cell>
          <cell r="M490">
            <v>104.88</v>
          </cell>
          <cell r="N490">
            <v>0.48</v>
          </cell>
          <cell r="O490">
            <v>0.95</v>
          </cell>
          <cell r="R490">
            <v>5886</v>
          </cell>
          <cell r="S490">
            <v>919.98</v>
          </cell>
          <cell r="T490">
            <v>0</v>
          </cell>
          <cell r="U490">
            <v>140</v>
          </cell>
          <cell r="V490">
            <v>105</v>
          </cell>
          <cell r="W490">
            <v>0.48</v>
          </cell>
          <cell r="X490">
            <v>1</v>
          </cell>
          <cell r="Y490">
            <v>60</v>
          </cell>
          <cell r="Z490" t="str">
            <v>高级灵魂塔防51</v>
          </cell>
          <cell r="AI490">
            <v>5947</v>
          </cell>
          <cell r="AJ490">
            <v>937</v>
          </cell>
          <cell r="AK490">
            <v>0</v>
          </cell>
          <cell r="AL490">
            <v>143</v>
          </cell>
          <cell r="AM490">
            <v>107</v>
          </cell>
          <cell r="AN490">
            <v>2080</v>
          </cell>
        </row>
        <row r="491">
          <cell r="A491">
            <v>1485109</v>
          </cell>
          <cell r="B491" t="str">
            <v>高级灵魂塔防</v>
          </cell>
          <cell r="C491">
            <v>9</v>
          </cell>
          <cell r="D491" t="str">
            <v>战士</v>
          </cell>
          <cell r="E491" t="str">
            <v>普通</v>
          </cell>
          <cell r="F491">
            <v>52</v>
          </cell>
          <cell r="G491">
            <v>3</v>
          </cell>
          <cell r="H491" t="str">
            <v>中</v>
          </cell>
          <cell r="I491">
            <v>6183.835</v>
          </cell>
          <cell r="J491">
            <v>967.005</v>
          </cell>
          <cell r="K491">
            <v>0</v>
          </cell>
          <cell r="L491">
            <v>147.44</v>
          </cell>
          <cell r="M491">
            <v>110.58</v>
          </cell>
          <cell r="N491">
            <v>0.48</v>
          </cell>
          <cell r="O491">
            <v>0.95</v>
          </cell>
          <cell r="R491">
            <v>6184</v>
          </cell>
          <cell r="S491">
            <v>967.005</v>
          </cell>
          <cell r="T491">
            <v>0</v>
          </cell>
          <cell r="U491">
            <v>147</v>
          </cell>
          <cell r="V491">
            <v>111</v>
          </cell>
          <cell r="W491">
            <v>0.48</v>
          </cell>
          <cell r="X491">
            <v>1</v>
          </cell>
          <cell r="Y491">
            <v>60</v>
          </cell>
          <cell r="Z491" t="str">
            <v>高级灵魂塔防52</v>
          </cell>
          <cell r="AI491">
            <v>6380</v>
          </cell>
          <cell r="AJ491">
            <v>1006</v>
          </cell>
          <cell r="AK491">
            <v>0</v>
          </cell>
          <cell r="AL491">
            <v>153</v>
          </cell>
          <cell r="AM491">
            <v>115</v>
          </cell>
          <cell r="AN491">
            <v>2080</v>
          </cell>
        </row>
        <row r="492">
          <cell r="A492">
            <v>1485110</v>
          </cell>
          <cell r="B492" t="str">
            <v>高级灵魂塔防</v>
          </cell>
          <cell r="C492">
            <v>10</v>
          </cell>
          <cell r="D492" t="str">
            <v>战士</v>
          </cell>
          <cell r="E492" t="str">
            <v>普通</v>
          </cell>
          <cell r="F492">
            <v>53</v>
          </cell>
          <cell r="G492">
            <v>3</v>
          </cell>
          <cell r="H492" t="str">
            <v>中</v>
          </cell>
          <cell r="I492">
            <v>6481.8024999999998</v>
          </cell>
          <cell r="J492">
            <v>1014.03</v>
          </cell>
          <cell r="K492">
            <v>0</v>
          </cell>
          <cell r="L492">
            <v>154.28</v>
          </cell>
          <cell r="M492">
            <v>115.71</v>
          </cell>
          <cell r="N492">
            <v>0.48</v>
          </cell>
          <cell r="O492">
            <v>0.95</v>
          </cell>
          <cell r="R492">
            <v>6482</v>
          </cell>
          <cell r="S492">
            <v>1014.03</v>
          </cell>
          <cell r="T492">
            <v>0</v>
          </cell>
          <cell r="U492">
            <v>154</v>
          </cell>
          <cell r="V492">
            <v>116</v>
          </cell>
          <cell r="W492">
            <v>0.48</v>
          </cell>
          <cell r="X492">
            <v>1</v>
          </cell>
          <cell r="Y492">
            <v>60</v>
          </cell>
          <cell r="Z492" t="str">
            <v>高级灵魂塔防53</v>
          </cell>
          <cell r="AI492">
            <v>6819</v>
          </cell>
          <cell r="AJ492">
            <v>1075</v>
          </cell>
          <cell r="AK492">
            <v>0</v>
          </cell>
          <cell r="AL492">
            <v>163</v>
          </cell>
          <cell r="AM492">
            <v>123</v>
          </cell>
          <cell r="AN492">
            <v>2080</v>
          </cell>
        </row>
        <row r="493">
          <cell r="A493">
            <v>1485111</v>
          </cell>
          <cell r="B493" t="str">
            <v>高级灵魂塔防</v>
          </cell>
          <cell r="C493">
            <v>11</v>
          </cell>
          <cell r="D493" t="str">
            <v>战士</v>
          </cell>
          <cell r="E493" t="str">
            <v>普通</v>
          </cell>
          <cell r="F493">
            <v>54</v>
          </cell>
          <cell r="G493">
            <v>3</v>
          </cell>
          <cell r="H493" t="str">
            <v>中</v>
          </cell>
          <cell r="I493">
            <v>6779.77</v>
          </cell>
          <cell r="J493">
            <v>1061.0550000000001</v>
          </cell>
          <cell r="K493">
            <v>0</v>
          </cell>
          <cell r="L493">
            <v>161.88</v>
          </cell>
          <cell r="M493">
            <v>121.41</v>
          </cell>
          <cell r="N493">
            <v>0.48</v>
          </cell>
          <cell r="O493">
            <v>0.95</v>
          </cell>
          <cell r="R493">
            <v>6780</v>
          </cell>
          <cell r="S493">
            <v>1061.0550000000001</v>
          </cell>
          <cell r="T493">
            <v>0</v>
          </cell>
          <cell r="U493">
            <v>162</v>
          </cell>
          <cell r="V493">
            <v>121</v>
          </cell>
          <cell r="W493">
            <v>0.48</v>
          </cell>
          <cell r="X493">
            <v>1</v>
          </cell>
          <cell r="Y493">
            <v>60</v>
          </cell>
          <cell r="Z493" t="str">
            <v>高级灵魂塔防54</v>
          </cell>
          <cell r="AI493">
            <v>7264</v>
          </cell>
          <cell r="AJ493">
            <v>1145</v>
          </cell>
          <cell r="AK493">
            <v>0</v>
          </cell>
          <cell r="AL493">
            <v>174</v>
          </cell>
          <cell r="AM493">
            <v>131</v>
          </cell>
          <cell r="AN493">
            <v>2080</v>
          </cell>
        </row>
        <row r="494">
          <cell r="A494">
            <v>1485112</v>
          </cell>
          <cell r="B494" t="str">
            <v>高级灵魂塔防</v>
          </cell>
          <cell r="C494">
            <v>12</v>
          </cell>
          <cell r="D494" t="str">
            <v>战士</v>
          </cell>
          <cell r="E494" t="str">
            <v>普通</v>
          </cell>
          <cell r="F494">
            <v>55</v>
          </cell>
          <cell r="G494">
            <v>3</v>
          </cell>
          <cell r="H494" t="str">
            <v>中</v>
          </cell>
          <cell r="I494">
            <v>7078.5450000000001</v>
          </cell>
          <cell r="J494">
            <v>1108.08</v>
          </cell>
          <cell r="K494">
            <v>0</v>
          </cell>
          <cell r="L494">
            <v>168.72</v>
          </cell>
          <cell r="M494">
            <v>126.54</v>
          </cell>
          <cell r="N494">
            <v>0.48</v>
          </cell>
          <cell r="O494">
            <v>0.95</v>
          </cell>
          <cell r="R494">
            <v>7079</v>
          </cell>
          <cell r="S494">
            <v>1108.08</v>
          </cell>
          <cell r="T494">
            <v>0</v>
          </cell>
          <cell r="U494">
            <v>169</v>
          </cell>
          <cell r="V494">
            <v>127</v>
          </cell>
          <cell r="W494">
            <v>0.48</v>
          </cell>
          <cell r="X494">
            <v>1</v>
          </cell>
          <cell r="Y494">
            <v>60</v>
          </cell>
          <cell r="Z494" t="str">
            <v>高级灵魂塔防55</v>
          </cell>
          <cell r="AI494">
            <v>7714</v>
          </cell>
          <cell r="AJ494">
            <v>1216</v>
          </cell>
          <cell r="AK494">
            <v>0</v>
          </cell>
          <cell r="AL494">
            <v>185</v>
          </cell>
          <cell r="AM494">
            <v>139</v>
          </cell>
          <cell r="AN494">
            <v>2080</v>
          </cell>
        </row>
        <row r="495">
          <cell r="A495">
            <v>1485113</v>
          </cell>
          <cell r="B495" t="str">
            <v>高级灵魂塔防</v>
          </cell>
          <cell r="C495">
            <v>13</v>
          </cell>
          <cell r="D495" t="str">
            <v>战士</v>
          </cell>
          <cell r="E495" t="str">
            <v>普通</v>
          </cell>
          <cell r="F495">
            <v>57</v>
          </cell>
          <cell r="G495">
            <v>3</v>
          </cell>
          <cell r="H495" t="str">
            <v>中</v>
          </cell>
          <cell r="I495">
            <v>7885.2375000000002</v>
          </cell>
          <cell r="J495">
            <v>1238.04</v>
          </cell>
          <cell r="K495">
            <v>0</v>
          </cell>
          <cell r="L495">
            <v>188.48</v>
          </cell>
          <cell r="M495">
            <v>141.36000000000001</v>
          </cell>
          <cell r="N495">
            <v>0.48</v>
          </cell>
          <cell r="O495">
            <v>0.95</v>
          </cell>
          <cell r="R495">
            <v>7885</v>
          </cell>
          <cell r="S495">
            <v>1238.04</v>
          </cell>
          <cell r="T495">
            <v>0</v>
          </cell>
          <cell r="U495">
            <v>188</v>
          </cell>
          <cell r="V495">
            <v>141</v>
          </cell>
          <cell r="W495">
            <v>0.48</v>
          </cell>
          <cell r="X495">
            <v>1</v>
          </cell>
          <cell r="Y495">
            <v>60</v>
          </cell>
          <cell r="Z495" t="str">
            <v>高级灵魂塔防57</v>
          </cell>
          <cell r="AI495">
            <v>8169</v>
          </cell>
          <cell r="AJ495">
            <v>1288</v>
          </cell>
          <cell r="AK495">
            <v>0</v>
          </cell>
          <cell r="AL495">
            <v>196</v>
          </cell>
          <cell r="AM495">
            <v>147</v>
          </cell>
          <cell r="AN495">
            <v>2080</v>
          </cell>
        </row>
        <row r="496">
          <cell r="A496">
            <v>1485114</v>
          </cell>
          <cell r="B496" t="str">
            <v>高级灵魂塔防</v>
          </cell>
          <cell r="C496">
            <v>14</v>
          </cell>
          <cell r="D496" t="str">
            <v>战士</v>
          </cell>
          <cell r="E496" t="str">
            <v>普通</v>
          </cell>
          <cell r="F496">
            <v>59</v>
          </cell>
          <cell r="G496">
            <v>3</v>
          </cell>
          <cell r="H496" t="str">
            <v>中</v>
          </cell>
          <cell r="I496">
            <v>8691.93</v>
          </cell>
          <cell r="J496">
            <v>1368.855</v>
          </cell>
          <cell r="K496">
            <v>0</v>
          </cell>
          <cell r="L496">
            <v>208.24</v>
          </cell>
          <cell r="M496">
            <v>156.18</v>
          </cell>
          <cell r="N496">
            <v>0.48</v>
          </cell>
          <cell r="O496">
            <v>0.95</v>
          </cell>
          <cell r="R496">
            <v>8692</v>
          </cell>
          <cell r="S496">
            <v>1368.855</v>
          </cell>
          <cell r="T496">
            <v>0</v>
          </cell>
          <cell r="U496">
            <v>208</v>
          </cell>
          <cell r="V496">
            <v>156</v>
          </cell>
          <cell r="W496">
            <v>0.48</v>
          </cell>
          <cell r="X496">
            <v>1</v>
          </cell>
          <cell r="Y496">
            <v>60</v>
          </cell>
          <cell r="Z496" t="str">
            <v>高级灵魂塔防59</v>
          </cell>
          <cell r="AI496">
            <v>8630</v>
          </cell>
          <cell r="AJ496">
            <v>1360</v>
          </cell>
          <cell r="AK496">
            <v>0</v>
          </cell>
          <cell r="AL496">
            <v>207</v>
          </cell>
          <cell r="AM496">
            <v>156</v>
          </cell>
          <cell r="AN496">
            <v>2080</v>
          </cell>
        </row>
        <row r="497">
          <cell r="A497">
            <v>1485115</v>
          </cell>
          <cell r="B497" t="str">
            <v>高级灵魂塔防</v>
          </cell>
          <cell r="C497">
            <v>15</v>
          </cell>
          <cell r="D497" t="str">
            <v>战士</v>
          </cell>
          <cell r="E497" t="str">
            <v>普通</v>
          </cell>
          <cell r="F497">
            <v>60</v>
          </cell>
          <cell r="G497">
            <v>3</v>
          </cell>
          <cell r="H497" t="str">
            <v>中</v>
          </cell>
          <cell r="I497">
            <v>9095.68</v>
          </cell>
          <cell r="J497">
            <v>1433.835</v>
          </cell>
          <cell r="K497">
            <v>0</v>
          </cell>
          <cell r="L497">
            <v>218.12</v>
          </cell>
          <cell r="M497">
            <v>163.59</v>
          </cell>
          <cell r="N497">
            <v>0.48</v>
          </cell>
          <cell r="O497">
            <v>0.95</v>
          </cell>
          <cell r="R497">
            <v>9096</v>
          </cell>
          <cell r="S497">
            <v>1433.835</v>
          </cell>
          <cell r="T497">
            <v>0</v>
          </cell>
          <cell r="U497">
            <v>218</v>
          </cell>
          <cell r="V497">
            <v>164</v>
          </cell>
          <cell r="W497">
            <v>0.48</v>
          </cell>
          <cell r="X497">
            <v>1</v>
          </cell>
          <cell r="Y497">
            <v>60</v>
          </cell>
          <cell r="Z497" t="str">
            <v>高级灵魂塔防60</v>
          </cell>
          <cell r="AI497">
            <v>9096</v>
          </cell>
          <cell r="AJ497">
            <v>1434</v>
          </cell>
          <cell r="AK497">
            <v>0</v>
          </cell>
          <cell r="AL497">
            <v>218</v>
          </cell>
          <cell r="AM497">
            <v>164</v>
          </cell>
          <cell r="AN497">
            <v>2080</v>
          </cell>
        </row>
        <row r="498">
          <cell r="A498">
            <v>1485201</v>
          </cell>
          <cell r="B498" t="str">
            <v>太阳灯</v>
          </cell>
          <cell r="C498">
            <v>60</v>
          </cell>
          <cell r="D498" t="str">
            <v>战士</v>
          </cell>
          <cell r="E498" t="str">
            <v>普通</v>
          </cell>
          <cell r="F498">
            <v>38</v>
          </cell>
          <cell r="G498">
            <v>2</v>
          </cell>
          <cell r="H498" t="str">
            <v>中</v>
          </cell>
          <cell r="I498">
            <v>2700.28</v>
          </cell>
          <cell r="J498">
            <v>400.995</v>
          </cell>
          <cell r="K498">
            <v>0</v>
          </cell>
          <cell r="L498">
            <v>60.8</v>
          </cell>
          <cell r="M498">
            <v>45.6</v>
          </cell>
          <cell r="N498">
            <v>0.48</v>
          </cell>
          <cell r="O498">
            <v>0.95</v>
          </cell>
          <cell r="R498">
            <v>2700</v>
          </cell>
          <cell r="S498">
            <v>400.995</v>
          </cell>
          <cell r="T498">
            <v>0</v>
          </cell>
          <cell r="U498">
            <v>61</v>
          </cell>
          <cell r="V498">
            <v>46</v>
          </cell>
          <cell r="W498">
            <v>0.48</v>
          </cell>
          <cell r="X498">
            <v>1</v>
          </cell>
          <cell r="Y498">
            <v>38</v>
          </cell>
          <cell r="Z498" t="str">
            <v>太阳灯38</v>
          </cell>
          <cell r="AI498">
            <v>2700</v>
          </cell>
          <cell r="AJ498">
            <v>401</v>
          </cell>
          <cell r="AK498">
            <v>0</v>
          </cell>
          <cell r="AL498">
            <v>61</v>
          </cell>
          <cell r="AM498">
            <v>46</v>
          </cell>
          <cell r="AN498">
            <v>2080</v>
          </cell>
        </row>
        <row r="499">
          <cell r="A499">
            <v>1485301</v>
          </cell>
          <cell r="B499" t="str">
            <v>点唱机</v>
          </cell>
          <cell r="C499">
            <v>60</v>
          </cell>
          <cell r="D499" t="str">
            <v>战士</v>
          </cell>
          <cell r="E499" t="str">
            <v>普通</v>
          </cell>
          <cell r="F499">
            <v>38</v>
          </cell>
          <cell r="G499">
            <v>2</v>
          </cell>
          <cell r="H499" t="str">
            <v>中</v>
          </cell>
          <cell r="I499">
            <v>2700.28</v>
          </cell>
          <cell r="J499">
            <v>400.995</v>
          </cell>
          <cell r="K499">
            <v>0</v>
          </cell>
          <cell r="L499">
            <v>60.8</v>
          </cell>
          <cell r="M499">
            <v>45.6</v>
          </cell>
          <cell r="N499">
            <v>0.48</v>
          </cell>
          <cell r="O499">
            <v>0.95</v>
          </cell>
          <cell r="R499">
            <v>2700</v>
          </cell>
          <cell r="S499">
            <v>400.995</v>
          </cell>
          <cell r="T499">
            <v>0</v>
          </cell>
          <cell r="U499">
            <v>61</v>
          </cell>
          <cell r="V499">
            <v>46</v>
          </cell>
          <cell r="W499">
            <v>0.48</v>
          </cell>
          <cell r="X499">
            <v>1</v>
          </cell>
          <cell r="Y499">
            <v>38</v>
          </cell>
          <cell r="Z499" t="str">
            <v>点唱机38</v>
          </cell>
          <cell r="AI499">
            <v>2700</v>
          </cell>
          <cell r="AJ499">
            <v>401</v>
          </cell>
          <cell r="AK499">
            <v>0</v>
          </cell>
          <cell r="AL499">
            <v>61</v>
          </cell>
          <cell r="AM499">
            <v>46</v>
          </cell>
          <cell r="AN499">
            <v>2080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117"/>
  <sheetViews>
    <sheetView tabSelected="1" topLeftCell="G1" zoomScale="85" zoomScaleNormal="85" workbookViewId="0">
      <pane ySplit="6" topLeftCell="A80" activePane="bottomLeft" state="frozen"/>
      <selection pane="bottomLeft" activeCell="K37" sqref="K37:K45"/>
    </sheetView>
  </sheetViews>
  <sheetFormatPr defaultColWidth="9" defaultRowHeight="13.5"/>
  <cols>
    <col min="1" max="1" width="36.5" style="5" customWidth="1"/>
    <col min="2" max="2" width="20.25" style="5" customWidth="1"/>
    <col min="3" max="3" width="8.5" style="5" customWidth="1"/>
    <col min="4" max="4" width="32" style="5" customWidth="1"/>
    <col min="5" max="5" width="29.625" style="5" customWidth="1"/>
    <col min="6" max="7" width="20.375" style="5" customWidth="1"/>
    <col min="8" max="8" width="35.125" style="5" customWidth="1"/>
    <col min="9" max="9" width="20.125" style="5" customWidth="1"/>
    <col min="10" max="10" width="15.375" style="5" customWidth="1"/>
    <col min="11" max="11" width="16.125" style="5" customWidth="1"/>
    <col min="12" max="13" width="15.5" style="5" customWidth="1"/>
    <col min="14" max="14" width="20.625" style="5" customWidth="1"/>
    <col min="15" max="15" width="18.625" style="5" customWidth="1"/>
    <col min="16" max="16" width="29" style="2" customWidth="1"/>
    <col min="17" max="17" width="15.125" style="5" customWidth="1"/>
    <col min="18" max="18" width="30.75" style="5" customWidth="1"/>
    <col min="19" max="19" width="17.125" style="5" customWidth="1"/>
    <col min="20" max="20" width="20.5" style="5" customWidth="1"/>
    <col min="21" max="21" width="14.75" style="5" customWidth="1"/>
    <col min="22" max="22" width="26.875" style="5" customWidth="1"/>
    <col min="23" max="26" width="25.5" style="5" customWidth="1"/>
    <col min="27" max="27" width="32.375" style="5" customWidth="1"/>
    <col min="28" max="28" width="26.875" style="5" customWidth="1"/>
    <col min="29" max="29" width="25.5" style="5" customWidth="1"/>
    <col min="30" max="32" width="21.125" style="5" customWidth="1"/>
    <col min="33" max="33" width="17.625" style="5" customWidth="1"/>
    <col min="34" max="34" width="37.75" style="5" customWidth="1"/>
    <col min="35" max="35" width="25.5" style="5" customWidth="1"/>
    <col min="36" max="38" width="19" style="5" customWidth="1"/>
    <col min="39" max="39" width="9" style="5" customWidth="1"/>
    <col min="40" max="40" width="16.5" style="5" customWidth="1"/>
    <col min="41" max="41" width="25.5" style="5" customWidth="1"/>
    <col min="42" max="42" width="30.5" style="5" customWidth="1"/>
    <col min="43" max="43" width="19.875" style="5" customWidth="1"/>
    <col min="44" max="44" width="20" style="5" customWidth="1"/>
    <col min="45" max="45" width="9" style="5" customWidth="1"/>
    <col min="46" max="46" width="32.375" style="5" customWidth="1"/>
    <col min="47" max="47" width="25.5" style="5" customWidth="1"/>
    <col min="48" max="48" width="29" style="5" customWidth="1"/>
    <col min="49" max="49" width="13.75" style="5" customWidth="1"/>
    <col min="50" max="50" width="15.125" style="5" customWidth="1"/>
    <col min="51" max="51" width="19" style="5" customWidth="1"/>
    <col min="52" max="55" width="24.625" style="5" customWidth="1"/>
    <col min="56" max="57" width="28.5" style="5" customWidth="1"/>
    <col min="58" max="59" width="20.375" style="5" customWidth="1"/>
    <col min="60" max="62" width="22.75" style="5" customWidth="1"/>
    <col min="63" max="63" width="27.375" style="5" customWidth="1"/>
    <col min="64" max="64" width="7.5" style="5" customWidth="1"/>
    <col min="65" max="65" width="9" style="5" customWidth="1"/>
    <col min="66" max="66" width="18.5" style="5" customWidth="1"/>
    <col min="67" max="67" width="45" style="5" bestFit="1" customWidth="1"/>
    <col min="68" max="68" width="12.75" bestFit="1" customWidth="1"/>
    <col min="69" max="69" width="48.25" style="14" bestFit="1" customWidth="1"/>
    <col min="70" max="70" width="56.5" style="15" bestFit="1" customWidth="1"/>
    <col min="71" max="71" width="255" style="15" customWidth="1"/>
    <col min="72" max="72" width="31.25" style="15" customWidth="1"/>
    <col min="73" max="73" width="27.625" style="16" customWidth="1"/>
    <col min="74" max="74" width="27.625" style="15" customWidth="1"/>
    <col min="75" max="75" width="22.375" style="5" customWidth="1"/>
    <col min="76" max="77" width="9" style="5"/>
    <col min="78" max="78" width="9.5" style="5" customWidth="1"/>
    <col min="79" max="16384" width="9" style="5"/>
  </cols>
  <sheetData>
    <row r="1" spans="1:89" ht="15.75">
      <c r="A1" s="17" t="s">
        <v>0</v>
      </c>
      <c r="B1" s="17"/>
      <c r="C1" s="17"/>
      <c r="D1" s="18"/>
      <c r="E1" s="19"/>
    </row>
    <row r="2" spans="1:89" ht="15.75">
      <c r="A2" s="17" t="s">
        <v>1</v>
      </c>
      <c r="B2" s="17" t="s">
        <v>2</v>
      </c>
      <c r="C2" s="17"/>
      <c r="D2" s="18"/>
      <c r="E2" s="19" t="s">
        <v>3</v>
      </c>
    </row>
    <row r="3" spans="1:89" ht="15.75">
      <c r="A3" s="17" t="s">
        <v>4</v>
      </c>
      <c r="B3" s="17" t="s">
        <v>5</v>
      </c>
      <c r="C3" s="18">
        <v>2300</v>
      </c>
      <c r="D3" s="18"/>
      <c r="E3" s="19" t="s">
        <v>6</v>
      </c>
      <c r="K3" s="5" t="s">
        <v>7</v>
      </c>
    </row>
    <row r="4" spans="1:89" ht="15.75">
      <c r="A4" s="17"/>
      <c r="B4" s="17" t="s">
        <v>8</v>
      </c>
      <c r="C4" s="17" t="s">
        <v>9</v>
      </c>
      <c r="D4" s="18"/>
      <c r="E4" s="19"/>
    </row>
    <row r="5" spans="1:89" ht="30" customHeight="1">
      <c r="A5" s="17" t="s">
        <v>10</v>
      </c>
      <c r="B5" s="17" t="s">
        <v>11</v>
      </c>
      <c r="C5" s="17" t="s">
        <v>12</v>
      </c>
      <c r="D5" s="17"/>
      <c r="E5" s="17"/>
      <c r="F5" s="20" t="s">
        <v>258</v>
      </c>
      <c r="G5" s="20" t="s">
        <v>259</v>
      </c>
      <c r="H5" s="17" t="s">
        <v>13</v>
      </c>
      <c r="I5" s="17" t="s">
        <v>14</v>
      </c>
      <c r="J5" s="18" t="s">
        <v>16</v>
      </c>
      <c r="K5" s="18" t="s">
        <v>17</v>
      </c>
      <c r="L5" s="18" t="s">
        <v>15</v>
      </c>
      <c r="M5" s="18" t="s">
        <v>262</v>
      </c>
      <c r="N5" s="18" t="s">
        <v>18</v>
      </c>
      <c r="O5" s="18" t="s">
        <v>19</v>
      </c>
      <c r="P5" s="22" t="s">
        <v>20</v>
      </c>
      <c r="Q5" s="18" t="s">
        <v>21</v>
      </c>
      <c r="R5" s="18" t="s">
        <v>22</v>
      </c>
      <c r="S5" s="25" t="s">
        <v>23</v>
      </c>
      <c r="T5" s="18" t="s">
        <v>24</v>
      </c>
      <c r="U5" s="54" t="s">
        <v>25</v>
      </c>
      <c r="V5" s="55"/>
      <c r="W5" s="55"/>
      <c r="X5" s="55"/>
      <c r="Y5" s="55"/>
      <c r="Z5" s="56"/>
      <c r="AA5" s="57" t="s">
        <v>26</v>
      </c>
      <c r="AB5" s="52"/>
      <c r="AC5" s="52"/>
      <c r="AD5" s="52"/>
      <c r="AE5" s="52"/>
      <c r="AF5" s="53"/>
      <c r="AG5" s="57" t="s">
        <v>27</v>
      </c>
      <c r="AH5" s="52"/>
      <c r="AI5" s="52"/>
      <c r="AJ5" s="52"/>
      <c r="AK5" s="52"/>
      <c r="AL5" s="53"/>
      <c r="AM5" s="58" t="s">
        <v>28</v>
      </c>
      <c r="AN5" s="59"/>
      <c r="AO5" s="60"/>
      <c r="AP5" s="61"/>
      <c r="AQ5" s="26"/>
      <c r="AR5" s="26"/>
      <c r="AS5" s="58" t="s">
        <v>29</v>
      </c>
      <c r="AT5" s="59"/>
      <c r="AU5" s="60"/>
      <c r="AV5" s="61"/>
      <c r="AW5" s="26"/>
      <c r="AX5" s="26"/>
      <c r="AY5" s="49" t="s">
        <v>30</v>
      </c>
      <c r="AZ5" s="50"/>
      <c r="BA5" s="50"/>
      <c r="BB5" s="50"/>
      <c r="BC5" s="50"/>
      <c r="BD5" s="50"/>
      <c r="BE5" s="51"/>
      <c r="BF5" s="52" t="s">
        <v>31</v>
      </c>
      <c r="BG5" s="52"/>
      <c r="BH5" s="52"/>
      <c r="BI5" s="52"/>
      <c r="BJ5" s="52"/>
      <c r="BK5" s="52"/>
      <c r="BL5" s="53"/>
      <c r="BM5" s="18" t="s">
        <v>32</v>
      </c>
      <c r="BN5" s="18" t="s">
        <v>33</v>
      </c>
      <c r="BO5" s="18" t="s">
        <v>34</v>
      </c>
      <c r="BP5" s="18" t="s">
        <v>35</v>
      </c>
      <c r="BQ5" s="28" t="s">
        <v>36</v>
      </c>
      <c r="BR5" s="15" t="s">
        <v>37</v>
      </c>
      <c r="BS5" s="15" t="s">
        <v>38</v>
      </c>
      <c r="BT5" s="15" t="s">
        <v>39</v>
      </c>
      <c r="BU5" s="29" t="s">
        <v>40</v>
      </c>
      <c r="BV5" s="30" t="s">
        <v>41</v>
      </c>
    </row>
    <row r="6" spans="1:89" ht="17.25">
      <c r="A6" s="17" t="s">
        <v>42</v>
      </c>
      <c r="B6" s="17" t="s">
        <v>43</v>
      </c>
      <c r="C6" s="17" t="s">
        <v>44</v>
      </c>
      <c r="D6" s="17" t="s">
        <v>45</v>
      </c>
      <c r="E6" s="17" t="s">
        <v>46</v>
      </c>
      <c r="F6" s="17" t="s">
        <v>47</v>
      </c>
      <c r="G6" s="17" t="s">
        <v>260</v>
      </c>
      <c r="H6" s="17" t="s">
        <v>48</v>
      </c>
      <c r="I6" s="17" t="s">
        <v>49</v>
      </c>
      <c r="J6" s="23" t="s">
        <v>51</v>
      </c>
      <c r="K6" s="23" t="s">
        <v>52</v>
      </c>
      <c r="L6" s="23" t="s">
        <v>50</v>
      </c>
      <c r="M6" s="23" t="s">
        <v>261</v>
      </c>
      <c r="N6" s="23" t="s">
        <v>53</v>
      </c>
      <c r="O6" s="23" t="s">
        <v>54</v>
      </c>
      <c r="P6" s="24" t="s">
        <v>55</v>
      </c>
      <c r="Q6" s="23" t="s">
        <v>56</v>
      </c>
      <c r="R6" s="23" t="s">
        <v>57</v>
      </c>
      <c r="S6" s="23" t="s">
        <v>58</v>
      </c>
      <c r="T6" s="23" t="s">
        <v>59</v>
      </c>
      <c r="U6" s="23" t="s">
        <v>60</v>
      </c>
      <c r="V6" s="23" t="s">
        <v>61</v>
      </c>
      <c r="W6" s="23" t="s">
        <v>62</v>
      </c>
      <c r="X6" s="23" t="s">
        <v>63</v>
      </c>
      <c r="Y6" s="24" t="s">
        <v>64</v>
      </c>
      <c r="Z6" s="24" t="s">
        <v>65</v>
      </c>
      <c r="AA6" s="23" t="s">
        <v>66</v>
      </c>
      <c r="AB6" s="23" t="s">
        <v>67</v>
      </c>
      <c r="AC6" s="23" t="s">
        <v>68</v>
      </c>
      <c r="AD6" s="23" t="s">
        <v>69</v>
      </c>
      <c r="AE6" s="24" t="s">
        <v>70</v>
      </c>
      <c r="AF6" s="24" t="s">
        <v>71</v>
      </c>
      <c r="AG6" s="23" t="s">
        <v>72</v>
      </c>
      <c r="AH6" s="23" t="s">
        <v>73</v>
      </c>
      <c r="AI6" s="23" t="s">
        <v>74</v>
      </c>
      <c r="AJ6" s="23" t="s">
        <v>75</v>
      </c>
      <c r="AK6" s="24" t="s">
        <v>76</v>
      </c>
      <c r="AL6" s="24" t="s">
        <v>77</v>
      </c>
      <c r="AM6" s="23" t="s">
        <v>78</v>
      </c>
      <c r="AN6" s="23" t="s">
        <v>79</v>
      </c>
      <c r="AO6" s="23" t="s">
        <v>80</v>
      </c>
      <c r="AP6" s="23" t="s">
        <v>81</v>
      </c>
      <c r="AQ6" s="24" t="s">
        <v>82</v>
      </c>
      <c r="AR6" s="24" t="s">
        <v>83</v>
      </c>
      <c r="AS6" s="23" t="s">
        <v>84</v>
      </c>
      <c r="AT6" s="23" t="s">
        <v>85</v>
      </c>
      <c r="AU6" s="23" t="s">
        <v>86</v>
      </c>
      <c r="AV6" s="23" t="s">
        <v>87</v>
      </c>
      <c r="AW6" s="24" t="s">
        <v>88</v>
      </c>
      <c r="AX6" s="24" t="s">
        <v>89</v>
      </c>
      <c r="AY6" s="23" t="s">
        <v>90</v>
      </c>
      <c r="AZ6" s="23" t="s">
        <v>91</v>
      </c>
      <c r="BA6" s="23" t="s">
        <v>92</v>
      </c>
      <c r="BB6" s="23" t="s">
        <v>93</v>
      </c>
      <c r="BC6" s="23" t="s">
        <v>94</v>
      </c>
      <c r="BD6" s="23" t="s">
        <v>95</v>
      </c>
      <c r="BE6" s="23" t="s">
        <v>96</v>
      </c>
      <c r="BF6" s="23" t="s">
        <v>97</v>
      </c>
      <c r="BG6" s="23" t="s">
        <v>98</v>
      </c>
      <c r="BH6" s="23" t="s">
        <v>99</v>
      </c>
      <c r="BI6" s="23" t="s">
        <v>100</v>
      </c>
      <c r="BJ6" s="23" t="s">
        <v>101</v>
      </c>
      <c r="BK6" s="23" t="s">
        <v>102</v>
      </c>
      <c r="BL6" s="23" t="s">
        <v>103</v>
      </c>
      <c r="BM6" s="27" t="s">
        <v>104</v>
      </c>
      <c r="BN6" s="17" t="s">
        <v>105</v>
      </c>
      <c r="BO6" s="31" t="s">
        <v>106</v>
      </c>
      <c r="BP6" t="s">
        <v>107</v>
      </c>
      <c r="BQ6" s="32" t="s">
        <v>108</v>
      </c>
      <c r="BR6" s="15" t="s">
        <v>109</v>
      </c>
      <c r="BS6" s="15" t="s">
        <v>110</v>
      </c>
      <c r="BT6" s="15" t="s">
        <v>111</v>
      </c>
      <c r="BU6" s="29" t="s">
        <v>112</v>
      </c>
      <c r="BV6" s="30"/>
    </row>
    <row r="7" spans="1:89" ht="16.5">
      <c r="A7" s="11">
        <v>1480001</v>
      </c>
      <c r="B7" s="11">
        <v>1480001</v>
      </c>
      <c r="C7" s="11">
        <v>1</v>
      </c>
      <c r="D7" s="21" t="s">
        <v>117</v>
      </c>
      <c r="E7" s="5" t="s">
        <v>118</v>
      </c>
      <c r="F7" s="5">
        <v>6</v>
      </c>
      <c r="G7" s="5">
        <v>1000</v>
      </c>
      <c r="H7" s="5">
        <v>0</v>
      </c>
      <c r="I7" s="5">
        <v>3</v>
      </c>
      <c r="J7" s="5">
        <v>0</v>
      </c>
      <c r="K7" s="5">
        <v>0</v>
      </c>
      <c r="L7" s="5">
        <f>ROUND(INDEX(Sheet3!$H$3:$H$102,MATCH($BX7,Sheet3!$A$3:$A$102,0))*Sheet3!$B$1*1.5,0)</f>
        <v>750</v>
      </c>
      <c r="M7" s="5">
        <v>0</v>
      </c>
      <c r="N7" s="5">
        <f>ROUND(INDEX(Sheet3!$L$3:$L$102,MATCH($BX7,Sheet3!$A$3:$A$102,0))*Sheet3!$B$1,0)</f>
        <v>15</v>
      </c>
      <c r="O7" s="5">
        <f>ROUND(INDEX(Sheet3!$M$3:$M$102,MATCH($BX7,Sheet3!$A$3:$A$102,0))*Sheet3!$B$1,0)</f>
        <v>15</v>
      </c>
      <c r="P7" s="2">
        <v>40</v>
      </c>
      <c r="Q7" s="5">
        <f>P7</f>
        <v>40</v>
      </c>
      <c r="R7" s="5">
        <v>1</v>
      </c>
      <c r="S7" s="5">
        <v>0</v>
      </c>
      <c r="T7" s="5">
        <v>0</v>
      </c>
      <c r="U7" s="5">
        <v>-1</v>
      </c>
      <c r="V7" s="5">
        <v>-1</v>
      </c>
      <c r="W7" s="5">
        <v>0</v>
      </c>
      <c r="X7" s="5">
        <v>0</v>
      </c>
      <c r="Y7" s="5">
        <v>0</v>
      </c>
      <c r="Z7" s="5">
        <v>0</v>
      </c>
      <c r="AA7" s="5">
        <v>-1</v>
      </c>
      <c r="AB7" s="5">
        <v>-1</v>
      </c>
      <c r="AC7" s="5">
        <v>0</v>
      </c>
      <c r="AD7" s="5">
        <v>0</v>
      </c>
      <c r="AE7" s="5">
        <v>0</v>
      </c>
      <c r="AF7" s="5">
        <v>0</v>
      </c>
      <c r="AG7" s="5">
        <v>-1</v>
      </c>
      <c r="AH7" s="5">
        <v>-1</v>
      </c>
      <c r="AI7" s="5">
        <v>0</v>
      </c>
      <c r="AJ7" s="5">
        <v>0</v>
      </c>
      <c r="AK7" s="5">
        <v>0</v>
      </c>
      <c r="AL7" s="5">
        <v>0</v>
      </c>
      <c r="AM7" s="5">
        <v>-1</v>
      </c>
      <c r="AN7" s="5">
        <v>-1</v>
      </c>
      <c r="AO7" s="5">
        <v>0</v>
      </c>
      <c r="AP7" s="5">
        <v>0</v>
      </c>
      <c r="AQ7" s="5">
        <v>0</v>
      </c>
      <c r="AR7" s="5">
        <v>0</v>
      </c>
      <c r="AS7" s="5">
        <v>-1</v>
      </c>
      <c r="AT7" s="5">
        <v>-1</v>
      </c>
      <c r="AU7" s="5">
        <v>0</v>
      </c>
      <c r="AV7" s="5">
        <v>0</v>
      </c>
      <c r="AW7" s="5">
        <v>0</v>
      </c>
      <c r="AX7" s="5">
        <v>0</v>
      </c>
      <c r="AY7" s="5">
        <v>-1</v>
      </c>
      <c r="AZ7" s="5">
        <v>-1</v>
      </c>
      <c r="BA7" s="5">
        <v>-1</v>
      </c>
      <c r="BB7" s="5">
        <v>-1</v>
      </c>
      <c r="BC7" s="5">
        <v>-1</v>
      </c>
      <c r="BF7" s="5">
        <v>-1</v>
      </c>
      <c r="BG7" s="5">
        <v>-1</v>
      </c>
      <c r="BH7" s="5">
        <v>-1</v>
      </c>
      <c r="BI7" s="5">
        <v>-1</v>
      </c>
      <c r="BJ7" s="5">
        <v>-1</v>
      </c>
      <c r="BM7" s="5">
        <v>3.3</v>
      </c>
      <c r="BN7" s="5" t="s">
        <v>119</v>
      </c>
      <c r="BO7" s="5" t="s">
        <v>120</v>
      </c>
      <c r="BP7">
        <v>0</v>
      </c>
      <c r="BQ7" s="14">
        <v>3</v>
      </c>
      <c r="BR7" s="15">
        <v>70120</v>
      </c>
      <c r="BS7" s="30" t="s">
        <v>121</v>
      </c>
      <c r="BT7" s="30" t="s">
        <v>122</v>
      </c>
      <c r="BU7" s="29">
        <v>1</v>
      </c>
      <c r="BV7" s="29">
        <v>1</v>
      </c>
      <c r="BW7" s="33" t="s">
        <v>123</v>
      </c>
      <c r="BX7" s="5">
        <v>3</v>
      </c>
      <c r="BY7" s="5" t="s">
        <v>124</v>
      </c>
      <c r="BZ7" s="5" t="s">
        <v>113</v>
      </c>
      <c r="CB7" s="5">
        <v>5</v>
      </c>
      <c r="CI7" s="5">
        <v>10001</v>
      </c>
      <c r="CJ7" s="5" t="str">
        <f>CI7&amp;","</f>
        <v>10001,</v>
      </c>
      <c r="CK7" s="5" t="str">
        <f>CJ7</f>
        <v>10001,</v>
      </c>
    </row>
    <row r="8" spans="1:89" ht="16.5">
      <c r="A8" s="11">
        <v>1480002</v>
      </c>
      <c r="B8" s="11">
        <v>1480001</v>
      </c>
      <c r="C8" s="11">
        <v>2</v>
      </c>
      <c r="D8" s="21" t="s">
        <v>117</v>
      </c>
      <c r="E8" s="5" t="s">
        <v>118</v>
      </c>
      <c r="F8" s="5">
        <v>6</v>
      </c>
      <c r="G8" s="5">
        <v>1100</v>
      </c>
      <c r="H8" s="5">
        <v>0</v>
      </c>
      <c r="I8" s="5">
        <v>4</v>
      </c>
      <c r="J8" s="5">
        <v>0</v>
      </c>
      <c r="K8" s="5">
        <v>0</v>
      </c>
      <c r="L8" s="5">
        <f>ROUND(INDEX(Sheet3!$H$3:$H$102,MATCH($BX8,Sheet3!$A$3:$A$102,0))*Sheet3!$B$1*1.5,0)</f>
        <v>1313</v>
      </c>
      <c r="M8" s="5">
        <v>0</v>
      </c>
      <c r="N8" s="5">
        <f>ROUND(INDEX(Sheet3!$L$3:$L$102,MATCH($BX8,Sheet3!$A$3:$A$102,0))*Sheet3!$B$1,0)</f>
        <v>26</v>
      </c>
      <c r="O8" s="5">
        <f>ROUND(INDEX(Sheet3!$M$3:$M$102,MATCH($BX8,Sheet3!$A$3:$A$102,0))*Sheet3!$B$1,0)</f>
        <v>26</v>
      </c>
      <c r="P8" s="2">
        <v>41</v>
      </c>
      <c r="Q8" s="5">
        <f t="shared" ref="Q8:Q36" si="0">P8</f>
        <v>41</v>
      </c>
      <c r="R8" s="5">
        <v>1</v>
      </c>
      <c r="S8" s="5">
        <v>0</v>
      </c>
      <c r="T8" s="5">
        <v>0</v>
      </c>
      <c r="U8" s="5">
        <v>-1</v>
      </c>
      <c r="V8" s="5">
        <v>-1</v>
      </c>
      <c r="W8" s="5">
        <v>0</v>
      </c>
      <c r="X8" s="5">
        <v>0</v>
      </c>
      <c r="Y8" s="5">
        <v>0</v>
      </c>
      <c r="Z8" s="5">
        <v>0</v>
      </c>
      <c r="AA8" s="5">
        <v>-1</v>
      </c>
      <c r="AB8" s="5">
        <v>-1</v>
      </c>
      <c r="AC8" s="5">
        <v>0</v>
      </c>
      <c r="AD8" s="5">
        <v>0</v>
      </c>
      <c r="AE8" s="5">
        <v>0</v>
      </c>
      <c r="AF8" s="5">
        <v>0</v>
      </c>
      <c r="AG8" s="5">
        <v>-1</v>
      </c>
      <c r="AH8" s="5">
        <v>-1</v>
      </c>
      <c r="AI8" s="5">
        <v>0</v>
      </c>
      <c r="AJ8" s="5">
        <v>0</v>
      </c>
      <c r="AK8" s="5">
        <v>0</v>
      </c>
      <c r="AL8" s="5">
        <v>0</v>
      </c>
      <c r="AM8" s="5">
        <v>-1</v>
      </c>
      <c r="AN8" s="5">
        <v>-1</v>
      </c>
      <c r="AO8" s="5">
        <v>0</v>
      </c>
      <c r="AP8" s="5">
        <v>0</v>
      </c>
      <c r="AQ8" s="5">
        <v>0</v>
      </c>
      <c r="AR8" s="5">
        <v>0</v>
      </c>
      <c r="AS8" s="5">
        <v>-1</v>
      </c>
      <c r="AT8" s="5">
        <v>-1</v>
      </c>
      <c r="AU8" s="5">
        <v>0</v>
      </c>
      <c r="AV8" s="5">
        <v>0</v>
      </c>
      <c r="AW8" s="5">
        <v>0</v>
      </c>
      <c r="AX8" s="5">
        <v>0</v>
      </c>
      <c r="AY8" s="5">
        <v>-1</v>
      </c>
      <c r="AZ8" s="5">
        <v>-1</v>
      </c>
      <c r="BA8" s="5">
        <v>-1</v>
      </c>
      <c r="BB8" s="5">
        <v>-1</v>
      </c>
      <c r="BC8" s="5">
        <v>-1</v>
      </c>
      <c r="BF8" s="5">
        <v>-1</v>
      </c>
      <c r="BG8" s="5">
        <v>-1</v>
      </c>
      <c r="BH8" s="5">
        <v>-1</v>
      </c>
      <c r="BI8" s="5">
        <v>-1</v>
      </c>
      <c r="BJ8" s="5">
        <v>-1</v>
      </c>
      <c r="BM8" s="5">
        <v>3.3</v>
      </c>
      <c r="BN8" s="5" t="s">
        <v>119</v>
      </c>
      <c r="BO8" s="5" t="s">
        <v>120</v>
      </c>
      <c r="BP8">
        <v>0</v>
      </c>
      <c r="BQ8" s="14">
        <v>4</v>
      </c>
      <c r="BR8" s="15">
        <v>70120</v>
      </c>
      <c r="BS8" s="30" t="s">
        <v>121</v>
      </c>
      <c r="BT8" s="30" t="s">
        <v>122</v>
      </c>
      <c r="BU8" s="29">
        <v>3</v>
      </c>
      <c r="BV8" s="29">
        <v>2</v>
      </c>
      <c r="BW8" s="33" t="s">
        <v>123</v>
      </c>
      <c r="BX8" s="5">
        <v>5</v>
      </c>
      <c r="BY8" s="5" t="s">
        <v>125</v>
      </c>
      <c r="BZ8" s="5" t="s">
        <v>126</v>
      </c>
      <c r="CB8" s="5">
        <v>8</v>
      </c>
      <c r="CI8" s="5">
        <v>10002</v>
      </c>
      <c r="CJ8" s="5" t="str">
        <f t="shared" ref="CJ8:CJ35" si="1">CI8&amp;","</f>
        <v>10002,</v>
      </c>
      <c r="CK8" s="5" t="str">
        <f>CK7&amp;CJ8</f>
        <v>10001,10002,</v>
      </c>
    </row>
    <row r="9" spans="1:89" ht="16.5">
      <c r="A9" s="11">
        <v>1480003</v>
      </c>
      <c r="B9" s="11">
        <v>1480001</v>
      </c>
      <c r="C9" s="11">
        <v>3</v>
      </c>
      <c r="D9" s="21" t="s">
        <v>117</v>
      </c>
      <c r="E9" s="5" t="s">
        <v>118</v>
      </c>
      <c r="F9" s="5">
        <v>6</v>
      </c>
      <c r="G9" s="5">
        <v>1200</v>
      </c>
      <c r="H9" s="5">
        <v>0</v>
      </c>
      <c r="I9" s="5">
        <v>5</v>
      </c>
      <c r="J9" s="5">
        <v>0</v>
      </c>
      <c r="K9" s="5">
        <v>0</v>
      </c>
      <c r="L9" s="5">
        <f>ROUND(INDEX(Sheet3!$H$3:$H$102,MATCH($BX9,Sheet3!$A$3:$A$102,0))*Sheet3!$B$1*1.5,0)</f>
        <v>1813</v>
      </c>
      <c r="M9" s="5">
        <v>0</v>
      </c>
      <c r="N9" s="5">
        <f>ROUND(INDEX(Sheet3!$L$3:$L$102,MATCH($BX9,Sheet3!$A$3:$A$102,0))*Sheet3!$B$1,0)</f>
        <v>36</v>
      </c>
      <c r="O9" s="5">
        <f>ROUND(INDEX(Sheet3!$M$3:$M$102,MATCH($BX9,Sheet3!$A$3:$A$102,0))*Sheet3!$B$1,0)</f>
        <v>36</v>
      </c>
      <c r="P9" s="2">
        <v>42</v>
      </c>
      <c r="Q9" s="5">
        <f t="shared" si="0"/>
        <v>42</v>
      </c>
      <c r="R9" s="5">
        <v>1</v>
      </c>
      <c r="S9" s="5">
        <v>0</v>
      </c>
      <c r="T9" s="5">
        <v>0</v>
      </c>
      <c r="U9" s="5">
        <v>-1</v>
      </c>
      <c r="V9" s="5">
        <v>-1</v>
      </c>
      <c r="W9" s="5">
        <v>0</v>
      </c>
      <c r="X9" s="5">
        <v>0</v>
      </c>
      <c r="Y9" s="5">
        <v>0</v>
      </c>
      <c r="Z9" s="5">
        <v>0</v>
      </c>
      <c r="AA9" s="5">
        <v>-1</v>
      </c>
      <c r="AB9" s="5">
        <v>-1</v>
      </c>
      <c r="AC9" s="5">
        <v>0</v>
      </c>
      <c r="AD9" s="5">
        <v>0</v>
      </c>
      <c r="AE9" s="5">
        <v>0</v>
      </c>
      <c r="AF9" s="5">
        <v>0</v>
      </c>
      <c r="AG9" s="5">
        <v>-1</v>
      </c>
      <c r="AH9" s="5">
        <v>-1</v>
      </c>
      <c r="AI9" s="5">
        <v>0</v>
      </c>
      <c r="AJ9" s="5">
        <v>0</v>
      </c>
      <c r="AK9" s="5">
        <v>0</v>
      </c>
      <c r="AL9" s="5">
        <v>0</v>
      </c>
      <c r="AM9" s="5">
        <v>-1</v>
      </c>
      <c r="AN9" s="5">
        <v>-1</v>
      </c>
      <c r="AO9" s="5">
        <v>0</v>
      </c>
      <c r="AP9" s="5">
        <v>0</v>
      </c>
      <c r="AQ9" s="5">
        <v>0</v>
      </c>
      <c r="AR9" s="5">
        <v>0</v>
      </c>
      <c r="AS9" s="5">
        <v>-1</v>
      </c>
      <c r="AT9" s="5">
        <v>-1</v>
      </c>
      <c r="AU9" s="5">
        <v>0</v>
      </c>
      <c r="AV9" s="5">
        <v>0</v>
      </c>
      <c r="AW9" s="5">
        <v>0</v>
      </c>
      <c r="AX9" s="5">
        <v>0</v>
      </c>
      <c r="AY9" s="5">
        <v>-1</v>
      </c>
      <c r="AZ9" s="5">
        <v>-1</v>
      </c>
      <c r="BA9" s="5">
        <v>-1</v>
      </c>
      <c r="BB9" s="5">
        <v>-1</v>
      </c>
      <c r="BC9" s="5">
        <v>-1</v>
      </c>
      <c r="BF9" s="5">
        <v>-1</v>
      </c>
      <c r="BG9" s="5">
        <v>-1</v>
      </c>
      <c r="BH9" s="5">
        <v>-1</v>
      </c>
      <c r="BI9" s="5">
        <v>-1</v>
      </c>
      <c r="BJ9" s="5">
        <v>-1</v>
      </c>
      <c r="BM9" s="5">
        <v>3.3</v>
      </c>
      <c r="BN9" s="5" t="s">
        <v>119</v>
      </c>
      <c r="BO9" s="5" t="s">
        <v>120</v>
      </c>
      <c r="BP9">
        <v>0</v>
      </c>
      <c r="BQ9" s="14">
        <v>5</v>
      </c>
      <c r="BR9" s="15">
        <v>70120</v>
      </c>
      <c r="BS9" s="30" t="s">
        <v>121</v>
      </c>
      <c r="BT9" s="30" t="s">
        <v>122</v>
      </c>
      <c r="BU9" s="29">
        <v>5</v>
      </c>
      <c r="BV9" s="29">
        <v>3</v>
      </c>
      <c r="BW9" s="33" t="s">
        <v>123</v>
      </c>
      <c r="BX9" s="5">
        <v>7</v>
      </c>
      <c r="BY9" s="5" t="s">
        <v>127</v>
      </c>
      <c r="BZ9" s="5" t="s">
        <v>128</v>
      </c>
      <c r="CB9" s="5">
        <v>11</v>
      </c>
      <c r="CI9" s="5">
        <v>10003</v>
      </c>
      <c r="CJ9" s="5" t="str">
        <f t="shared" si="1"/>
        <v>10003,</v>
      </c>
      <c r="CK9" s="5" t="str">
        <f t="shared" ref="CK9:CK36" si="2">CK8&amp;CJ9</f>
        <v>10001,10002,10003,</v>
      </c>
    </row>
    <row r="10" spans="1:89" ht="16.5">
      <c r="A10" s="11">
        <v>1480004</v>
      </c>
      <c r="B10" s="11">
        <v>1480001</v>
      </c>
      <c r="C10" s="11">
        <v>4</v>
      </c>
      <c r="D10" s="21" t="s">
        <v>117</v>
      </c>
      <c r="E10" s="5" t="s">
        <v>118</v>
      </c>
      <c r="F10" s="5">
        <v>6</v>
      </c>
      <c r="G10" s="5">
        <v>1300</v>
      </c>
      <c r="H10" s="5">
        <v>0</v>
      </c>
      <c r="I10" s="5">
        <v>6</v>
      </c>
      <c r="J10" s="5">
        <v>0</v>
      </c>
      <c r="K10" s="5">
        <v>0</v>
      </c>
      <c r="L10" s="5">
        <f>ROUND(INDEX(Sheet3!$H$3:$H$102,MATCH($BX10,Sheet3!$A$3:$A$102,0))*Sheet3!$B$1*1.5,0)</f>
        <v>2531</v>
      </c>
      <c r="M10" s="5">
        <v>0</v>
      </c>
      <c r="N10" s="5">
        <f>ROUND(INDEX(Sheet3!$L$3:$L$102,MATCH($BX10,Sheet3!$A$3:$A$102,0))*Sheet3!$B$1,0)</f>
        <v>51</v>
      </c>
      <c r="O10" s="5">
        <f>ROUND(INDEX(Sheet3!$M$3:$M$102,MATCH($BX10,Sheet3!$A$3:$A$102,0))*Sheet3!$B$1,0)</f>
        <v>51</v>
      </c>
      <c r="P10" s="2">
        <v>43</v>
      </c>
      <c r="Q10" s="5">
        <f t="shared" si="0"/>
        <v>43</v>
      </c>
      <c r="R10" s="5">
        <v>1</v>
      </c>
      <c r="S10" s="5">
        <v>0</v>
      </c>
      <c r="T10" s="5">
        <v>0</v>
      </c>
      <c r="U10" s="5">
        <v>-1</v>
      </c>
      <c r="V10" s="5">
        <v>-1</v>
      </c>
      <c r="W10" s="5">
        <v>0</v>
      </c>
      <c r="X10" s="5">
        <v>0</v>
      </c>
      <c r="Y10" s="5">
        <v>0</v>
      </c>
      <c r="Z10" s="5">
        <v>0</v>
      </c>
      <c r="AA10" s="5">
        <v>-1</v>
      </c>
      <c r="AB10" s="5">
        <v>-1</v>
      </c>
      <c r="AC10" s="5">
        <v>0</v>
      </c>
      <c r="AD10" s="5">
        <v>0</v>
      </c>
      <c r="AE10" s="5">
        <v>0</v>
      </c>
      <c r="AF10" s="5">
        <v>0</v>
      </c>
      <c r="AG10" s="5">
        <v>-1</v>
      </c>
      <c r="AH10" s="5">
        <v>-1</v>
      </c>
      <c r="AI10" s="5">
        <v>0</v>
      </c>
      <c r="AJ10" s="5">
        <v>0</v>
      </c>
      <c r="AK10" s="5">
        <v>0</v>
      </c>
      <c r="AL10" s="5">
        <v>0</v>
      </c>
      <c r="AM10" s="5">
        <v>-1</v>
      </c>
      <c r="AN10" s="5">
        <v>-1</v>
      </c>
      <c r="AO10" s="5">
        <v>0</v>
      </c>
      <c r="AP10" s="5">
        <v>0</v>
      </c>
      <c r="AQ10" s="5">
        <v>0</v>
      </c>
      <c r="AR10" s="5">
        <v>0</v>
      </c>
      <c r="AS10" s="5">
        <v>-1</v>
      </c>
      <c r="AT10" s="5">
        <v>-1</v>
      </c>
      <c r="AU10" s="5">
        <v>0</v>
      </c>
      <c r="AV10" s="5">
        <v>0</v>
      </c>
      <c r="AW10" s="5">
        <v>0</v>
      </c>
      <c r="AX10" s="5">
        <v>0</v>
      </c>
      <c r="AY10" s="5">
        <v>-1</v>
      </c>
      <c r="AZ10" s="5">
        <v>-1</v>
      </c>
      <c r="BA10" s="5">
        <v>-1</v>
      </c>
      <c r="BB10" s="5">
        <v>-1</v>
      </c>
      <c r="BC10" s="5">
        <v>-1</v>
      </c>
      <c r="BF10" s="5">
        <v>-1</v>
      </c>
      <c r="BG10" s="5">
        <v>-1</v>
      </c>
      <c r="BH10" s="5">
        <v>-1</v>
      </c>
      <c r="BI10" s="5">
        <v>-1</v>
      </c>
      <c r="BJ10" s="5">
        <v>-1</v>
      </c>
      <c r="BM10" s="5">
        <v>3.3</v>
      </c>
      <c r="BN10" s="5" t="s">
        <v>119</v>
      </c>
      <c r="BO10" s="5" t="s">
        <v>120</v>
      </c>
      <c r="BP10">
        <v>0</v>
      </c>
      <c r="BQ10" s="14">
        <v>6</v>
      </c>
      <c r="BR10" s="15">
        <v>70120</v>
      </c>
      <c r="BS10" s="30" t="s">
        <v>121</v>
      </c>
      <c r="BT10" s="30" t="s">
        <v>122</v>
      </c>
      <c r="BU10" s="29">
        <v>7</v>
      </c>
      <c r="BV10" s="29">
        <v>4</v>
      </c>
      <c r="BW10" s="33" t="s">
        <v>123</v>
      </c>
      <c r="BX10" s="5">
        <v>9</v>
      </c>
      <c r="BY10" s="5" t="s">
        <v>129</v>
      </c>
      <c r="BZ10" s="5" t="s">
        <v>130</v>
      </c>
      <c r="CB10" s="5">
        <v>13</v>
      </c>
      <c r="CI10" s="5">
        <v>10004</v>
      </c>
      <c r="CJ10" s="5" t="str">
        <f t="shared" si="1"/>
        <v>10004,</v>
      </c>
      <c r="CK10" s="5" t="str">
        <f t="shared" si="2"/>
        <v>10001,10002,10003,10004,</v>
      </c>
    </row>
    <row r="11" spans="1:89" ht="16.5">
      <c r="A11" s="11">
        <v>1480005</v>
      </c>
      <c r="B11" s="11">
        <v>1480001</v>
      </c>
      <c r="C11" s="11">
        <v>5</v>
      </c>
      <c r="D11" s="21" t="s">
        <v>117</v>
      </c>
      <c r="E11" s="5" t="s">
        <v>118</v>
      </c>
      <c r="F11" s="5">
        <v>6</v>
      </c>
      <c r="G11" s="5">
        <v>1400</v>
      </c>
      <c r="H11" s="5">
        <v>0</v>
      </c>
      <c r="I11" s="5">
        <v>6</v>
      </c>
      <c r="J11" s="5">
        <v>0</v>
      </c>
      <c r="K11" s="5">
        <v>0</v>
      </c>
      <c r="L11" s="5">
        <f>ROUND(INDEX(Sheet3!$H$3:$H$102,MATCH($BX11,Sheet3!$A$3:$A$102,0))*Sheet3!$B$1*1.5,0)</f>
        <v>3225</v>
      </c>
      <c r="M11" s="5">
        <v>0</v>
      </c>
      <c r="N11" s="5">
        <f>ROUND(INDEX(Sheet3!$L$3:$L$102,MATCH($BX11,Sheet3!$A$3:$A$102,0))*Sheet3!$B$1,0)</f>
        <v>65</v>
      </c>
      <c r="O11" s="5">
        <f>ROUND(INDEX(Sheet3!$M$3:$M$102,MATCH($BX11,Sheet3!$A$3:$A$102,0))*Sheet3!$B$1,0)</f>
        <v>65</v>
      </c>
      <c r="P11" s="2">
        <v>44</v>
      </c>
      <c r="Q11" s="5">
        <f t="shared" si="0"/>
        <v>44</v>
      </c>
      <c r="R11" s="5">
        <v>1</v>
      </c>
      <c r="S11" s="5">
        <v>0</v>
      </c>
      <c r="T11" s="5">
        <v>0</v>
      </c>
      <c r="U11" s="5">
        <v>-1</v>
      </c>
      <c r="V11" s="5">
        <v>-1</v>
      </c>
      <c r="W11" s="5">
        <v>0</v>
      </c>
      <c r="X11" s="5">
        <v>0</v>
      </c>
      <c r="Y11" s="5">
        <v>0</v>
      </c>
      <c r="Z11" s="5">
        <v>0</v>
      </c>
      <c r="AA11" s="5">
        <v>-1</v>
      </c>
      <c r="AB11" s="5">
        <v>-1</v>
      </c>
      <c r="AC11" s="5">
        <v>0</v>
      </c>
      <c r="AD11" s="5">
        <v>0</v>
      </c>
      <c r="AE11" s="5">
        <v>0</v>
      </c>
      <c r="AF11" s="5">
        <v>0</v>
      </c>
      <c r="AG11" s="5">
        <v>-1</v>
      </c>
      <c r="AH11" s="5">
        <v>-1</v>
      </c>
      <c r="AI11" s="5">
        <v>0</v>
      </c>
      <c r="AJ11" s="5">
        <v>0</v>
      </c>
      <c r="AK11" s="5">
        <v>0</v>
      </c>
      <c r="AL11" s="5">
        <v>0</v>
      </c>
      <c r="AM11" s="5">
        <v>-1</v>
      </c>
      <c r="AN11" s="5">
        <v>-1</v>
      </c>
      <c r="AO11" s="5">
        <v>0</v>
      </c>
      <c r="AP11" s="5">
        <v>0</v>
      </c>
      <c r="AQ11" s="5">
        <v>0</v>
      </c>
      <c r="AR11" s="5">
        <v>0</v>
      </c>
      <c r="AS11" s="5">
        <v>-1</v>
      </c>
      <c r="AT11" s="5">
        <v>-1</v>
      </c>
      <c r="AU11" s="5">
        <v>0</v>
      </c>
      <c r="AV11" s="5">
        <v>0</v>
      </c>
      <c r="AW11" s="5">
        <v>0</v>
      </c>
      <c r="AX11" s="5">
        <v>0</v>
      </c>
      <c r="AY11" s="5">
        <v>-1</v>
      </c>
      <c r="AZ11" s="5">
        <v>-1</v>
      </c>
      <c r="BA11" s="5">
        <v>-1</v>
      </c>
      <c r="BB11" s="5">
        <v>-1</v>
      </c>
      <c r="BC11" s="5">
        <v>-1</v>
      </c>
      <c r="BF11" s="5">
        <v>-1</v>
      </c>
      <c r="BG11" s="5">
        <v>-1</v>
      </c>
      <c r="BH11" s="5">
        <v>-1</v>
      </c>
      <c r="BI11" s="5">
        <v>-1</v>
      </c>
      <c r="BJ11" s="5">
        <v>-1</v>
      </c>
      <c r="BM11" s="5">
        <v>3.3</v>
      </c>
      <c r="BN11" s="5" t="s">
        <v>119</v>
      </c>
      <c r="BO11" s="5" t="s">
        <v>120</v>
      </c>
      <c r="BP11">
        <v>0</v>
      </c>
      <c r="BQ11" s="14">
        <v>7</v>
      </c>
      <c r="BR11" s="15">
        <v>70120</v>
      </c>
      <c r="BS11" s="30" t="s">
        <v>121</v>
      </c>
      <c r="BT11" s="30" t="s">
        <v>122</v>
      </c>
      <c r="BU11" s="29">
        <v>9</v>
      </c>
      <c r="BV11" s="29">
        <v>5</v>
      </c>
      <c r="BW11" s="33" t="s">
        <v>123</v>
      </c>
      <c r="BX11" s="5">
        <v>11</v>
      </c>
      <c r="BY11" s="5" t="s">
        <v>131</v>
      </c>
      <c r="BZ11" s="5" t="s">
        <v>132</v>
      </c>
      <c r="CB11" s="5">
        <v>15</v>
      </c>
      <c r="CI11" s="5">
        <v>10005</v>
      </c>
      <c r="CJ11" s="5" t="str">
        <f t="shared" si="1"/>
        <v>10005,</v>
      </c>
      <c r="CK11" s="5" t="str">
        <f t="shared" si="2"/>
        <v>10001,10002,10003,10004,10005,</v>
      </c>
    </row>
    <row r="12" spans="1:89" ht="16.5">
      <c r="A12" s="11">
        <v>1480006</v>
      </c>
      <c r="B12" s="11">
        <v>1480001</v>
      </c>
      <c r="C12" s="11">
        <v>6</v>
      </c>
      <c r="D12" s="21" t="s">
        <v>117</v>
      </c>
      <c r="E12" s="5" t="s">
        <v>118</v>
      </c>
      <c r="F12" s="5">
        <v>6</v>
      </c>
      <c r="G12" s="5">
        <v>1500</v>
      </c>
      <c r="H12" s="5">
        <v>0</v>
      </c>
      <c r="I12" s="5">
        <v>7</v>
      </c>
      <c r="J12" s="5">
        <v>0</v>
      </c>
      <c r="K12" s="5">
        <v>0</v>
      </c>
      <c r="L12" s="5">
        <f>ROUND(INDEX(Sheet3!$H$3:$H$102,MATCH($BX12,Sheet3!$A$3:$A$102,0))*Sheet3!$B$1*1.5,0)</f>
        <v>3675</v>
      </c>
      <c r="M12" s="5">
        <v>0</v>
      </c>
      <c r="N12" s="5">
        <f>ROUND(INDEX(Sheet3!$L$3:$L$102,MATCH($BX12,Sheet3!$A$3:$A$102,0))*Sheet3!$B$1,0)</f>
        <v>74</v>
      </c>
      <c r="O12" s="5">
        <f>ROUND(INDEX(Sheet3!$M$3:$M$102,MATCH($BX12,Sheet3!$A$3:$A$102,0))*Sheet3!$B$1,0)</f>
        <v>74</v>
      </c>
      <c r="P12" s="2">
        <v>45</v>
      </c>
      <c r="Q12" s="5">
        <f t="shared" si="0"/>
        <v>45</v>
      </c>
      <c r="R12" s="5">
        <v>1</v>
      </c>
      <c r="S12" s="5">
        <v>0</v>
      </c>
      <c r="T12" s="5">
        <v>0</v>
      </c>
      <c r="U12" s="5">
        <v>-1</v>
      </c>
      <c r="V12" s="5">
        <v>-1</v>
      </c>
      <c r="W12" s="5">
        <v>0</v>
      </c>
      <c r="X12" s="5">
        <v>0</v>
      </c>
      <c r="Y12" s="5">
        <v>0</v>
      </c>
      <c r="Z12" s="5">
        <v>0</v>
      </c>
      <c r="AA12" s="5">
        <v>-1</v>
      </c>
      <c r="AB12" s="5">
        <v>-1</v>
      </c>
      <c r="AC12" s="5">
        <v>0</v>
      </c>
      <c r="AD12" s="5">
        <v>0</v>
      </c>
      <c r="AE12" s="5">
        <v>0</v>
      </c>
      <c r="AF12" s="5">
        <v>0</v>
      </c>
      <c r="AG12" s="5">
        <v>-1</v>
      </c>
      <c r="AH12" s="5">
        <v>-1</v>
      </c>
      <c r="AI12" s="5">
        <v>0</v>
      </c>
      <c r="AJ12" s="5">
        <v>0</v>
      </c>
      <c r="AK12" s="5">
        <v>0</v>
      </c>
      <c r="AL12" s="5">
        <v>0</v>
      </c>
      <c r="AM12" s="5">
        <v>-1</v>
      </c>
      <c r="AN12" s="5">
        <v>-1</v>
      </c>
      <c r="AO12" s="5">
        <v>0</v>
      </c>
      <c r="AP12" s="5">
        <v>0</v>
      </c>
      <c r="AQ12" s="5">
        <v>0</v>
      </c>
      <c r="AR12" s="5">
        <v>0</v>
      </c>
      <c r="AS12" s="5">
        <v>-1</v>
      </c>
      <c r="AT12" s="5">
        <v>-1</v>
      </c>
      <c r="AU12" s="5">
        <v>0</v>
      </c>
      <c r="AV12" s="5">
        <v>0</v>
      </c>
      <c r="AW12" s="5">
        <v>0</v>
      </c>
      <c r="AX12" s="5">
        <v>0</v>
      </c>
      <c r="AY12" s="5">
        <v>-1</v>
      </c>
      <c r="AZ12" s="5">
        <v>-1</v>
      </c>
      <c r="BA12" s="5">
        <v>-1</v>
      </c>
      <c r="BB12" s="5">
        <v>-1</v>
      </c>
      <c r="BC12" s="5">
        <v>-1</v>
      </c>
      <c r="BF12" s="5">
        <v>-1</v>
      </c>
      <c r="BG12" s="5">
        <v>-1</v>
      </c>
      <c r="BH12" s="5">
        <v>-1</v>
      </c>
      <c r="BI12" s="5">
        <v>-1</v>
      </c>
      <c r="BJ12" s="5">
        <v>-1</v>
      </c>
      <c r="BM12" s="5">
        <v>3.3</v>
      </c>
      <c r="BN12" s="5" t="s">
        <v>119</v>
      </c>
      <c r="BO12" s="5" t="s">
        <v>120</v>
      </c>
      <c r="BP12">
        <v>0</v>
      </c>
      <c r="BQ12" s="14">
        <v>8</v>
      </c>
      <c r="BR12" s="15">
        <f>BR11+1</f>
        <v>70121</v>
      </c>
      <c r="BS12" s="30" t="s">
        <v>121</v>
      </c>
      <c r="BT12" s="30" t="s">
        <v>122</v>
      </c>
      <c r="BU12" s="29">
        <v>11</v>
      </c>
      <c r="BV12" s="29">
        <v>6</v>
      </c>
      <c r="BW12" s="33" t="s">
        <v>123</v>
      </c>
      <c r="BX12" s="5">
        <v>13</v>
      </c>
      <c r="BY12" s="5" t="s">
        <v>133</v>
      </c>
      <c r="BZ12" s="5" t="s">
        <v>134</v>
      </c>
      <c r="CB12" s="5">
        <v>20</v>
      </c>
      <c r="CI12" s="5">
        <v>10006</v>
      </c>
      <c r="CJ12" s="5" t="str">
        <f t="shared" si="1"/>
        <v>10006,</v>
      </c>
      <c r="CK12" s="5" t="str">
        <f t="shared" si="2"/>
        <v>10001,10002,10003,10004,10005,10006,</v>
      </c>
    </row>
    <row r="13" spans="1:89" ht="16.5">
      <c r="A13" s="11">
        <v>1480007</v>
      </c>
      <c r="B13" s="11">
        <v>1480001</v>
      </c>
      <c r="C13" s="11">
        <v>7</v>
      </c>
      <c r="D13" s="21" t="s">
        <v>117</v>
      </c>
      <c r="E13" s="5" t="s">
        <v>118</v>
      </c>
      <c r="F13" s="5">
        <v>6</v>
      </c>
      <c r="G13" s="5">
        <v>1600</v>
      </c>
      <c r="H13" s="5">
        <v>0</v>
      </c>
      <c r="I13" s="5">
        <v>7</v>
      </c>
      <c r="J13" s="5">
        <v>0</v>
      </c>
      <c r="K13" s="5">
        <v>0</v>
      </c>
      <c r="L13" s="5">
        <f>ROUND(INDEX(Sheet3!$H$3:$H$102,MATCH($BX13,Sheet3!$A$3:$A$102,0))*Sheet3!$B$1*1.5,0)</f>
        <v>4125</v>
      </c>
      <c r="M13" s="5">
        <v>0</v>
      </c>
      <c r="N13" s="5">
        <f>ROUND(INDEX(Sheet3!$L$3:$L$102,MATCH($BX13,Sheet3!$A$3:$A$102,0))*Sheet3!$B$1,0)</f>
        <v>83</v>
      </c>
      <c r="O13" s="5">
        <f>ROUND(INDEX(Sheet3!$M$3:$M$102,MATCH($BX13,Sheet3!$A$3:$A$102,0))*Sheet3!$B$1,0)</f>
        <v>83</v>
      </c>
      <c r="P13" s="2">
        <v>46</v>
      </c>
      <c r="Q13" s="5">
        <f t="shared" si="0"/>
        <v>46</v>
      </c>
      <c r="R13" s="5">
        <v>1</v>
      </c>
      <c r="S13" s="5">
        <v>0</v>
      </c>
      <c r="T13" s="5">
        <v>0</v>
      </c>
      <c r="U13" s="5">
        <v>-1</v>
      </c>
      <c r="V13" s="5">
        <v>-1</v>
      </c>
      <c r="W13" s="5">
        <v>0</v>
      </c>
      <c r="X13" s="5">
        <v>0</v>
      </c>
      <c r="Y13" s="5">
        <v>0</v>
      </c>
      <c r="Z13" s="5">
        <v>0</v>
      </c>
      <c r="AA13" s="5">
        <v>-1</v>
      </c>
      <c r="AB13" s="5">
        <v>-1</v>
      </c>
      <c r="AC13" s="5">
        <v>0</v>
      </c>
      <c r="AD13" s="5">
        <v>0</v>
      </c>
      <c r="AE13" s="5">
        <v>0</v>
      </c>
      <c r="AF13" s="5">
        <v>0</v>
      </c>
      <c r="AG13" s="5">
        <v>-1</v>
      </c>
      <c r="AH13" s="5">
        <v>-1</v>
      </c>
      <c r="AI13" s="5">
        <v>0</v>
      </c>
      <c r="AJ13" s="5">
        <v>0</v>
      </c>
      <c r="AK13" s="5">
        <v>0</v>
      </c>
      <c r="AL13" s="5">
        <v>0</v>
      </c>
      <c r="AM13" s="5">
        <v>-1</v>
      </c>
      <c r="AN13" s="5">
        <v>-1</v>
      </c>
      <c r="AO13" s="5">
        <v>0</v>
      </c>
      <c r="AP13" s="5">
        <v>0</v>
      </c>
      <c r="AQ13" s="5">
        <v>0</v>
      </c>
      <c r="AR13" s="5">
        <v>0</v>
      </c>
      <c r="AS13" s="5">
        <v>-1</v>
      </c>
      <c r="AT13" s="5">
        <v>-1</v>
      </c>
      <c r="AU13" s="5">
        <v>0</v>
      </c>
      <c r="AV13" s="5">
        <v>0</v>
      </c>
      <c r="AW13" s="5">
        <v>0</v>
      </c>
      <c r="AX13" s="5">
        <v>0</v>
      </c>
      <c r="AY13" s="5">
        <v>-1</v>
      </c>
      <c r="AZ13" s="5">
        <v>-1</v>
      </c>
      <c r="BA13" s="5">
        <v>-1</v>
      </c>
      <c r="BB13" s="5">
        <v>-1</v>
      </c>
      <c r="BC13" s="5">
        <v>-1</v>
      </c>
      <c r="BF13" s="5">
        <v>-1</v>
      </c>
      <c r="BG13" s="5">
        <v>-1</v>
      </c>
      <c r="BH13" s="5">
        <v>-1</v>
      </c>
      <c r="BI13" s="5">
        <v>-1</v>
      </c>
      <c r="BJ13" s="5">
        <v>-1</v>
      </c>
      <c r="BM13" s="5">
        <v>3.3</v>
      </c>
      <c r="BN13" s="5" t="s">
        <v>119</v>
      </c>
      <c r="BO13" s="5" t="s">
        <v>120</v>
      </c>
      <c r="BP13">
        <v>0</v>
      </c>
      <c r="BQ13" s="14">
        <v>10</v>
      </c>
      <c r="BR13" s="15">
        <f>BR12</f>
        <v>70121</v>
      </c>
      <c r="BS13" s="30" t="s">
        <v>121</v>
      </c>
      <c r="BT13" s="30" t="s">
        <v>122</v>
      </c>
      <c r="BU13" s="29">
        <v>13</v>
      </c>
      <c r="BV13" s="29">
        <v>7</v>
      </c>
      <c r="BW13" s="33" t="s">
        <v>123</v>
      </c>
      <c r="BX13" s="5">
        <v>15</v>
      </c>
      <c r="BY13" s="5" t="s">
        <v>123</v>
      </c>
      <c r="BZ13" s="5" t="s">
        <v>119</v>
      </c>
      <c r="CB13" s="5">
        <v>22</v>
      </c>
      <c r="CI13" s="5">
        <v>10007</v>
      </c>
      <c r="CJ13" s="5" t="str">
        <f t="shared" si="1"/>
        <v>10007,</v>
      </c>
      <c r="CK13" s="5" t="str">
        <f t="shared" si="2"/>
        <v>10001,10002,10003,10004,10005,10006,10007,</v>
      </c>
    </row>
    <row r="14" spans="1:89" ht="16.5">
      <c r="A14" s="11">
        <v>1480008</v>
      </c>
      <c r="B14" s="11">
        <v>1480001</v>
      </c>
      <c r="C14" s="11">
        <v>8</v>
      </c>
      <c r="D14" s="21" t="s">
        <v>117</v>
      </c>
      <c r="E14" s="5" t="s">
        <v>118</v>
      </c>
      <c r="F14" s="5">
        <v>6</v>
      </c>
      <c r="G14" s="5">
        <v>1700</v>
      </c>
      <c r="H14" s="5">
        <v>0</v>
      </c>
      <c r="I14" s="5">
        <v>7</v>
      </c>
      <c r="J14" s="5">
        <v>0</v>
      </c>
      <c r="K14" s="5">
        <v>0</v>
      </c>
      <c r="L14" s="5">
        <f>ROUND(INDEX(Sheet3!$H$3:$H$102,MATCH($BX14,Sheet3!$A$3:$A$102,0))*Sheet3!$B$1*1.5,0)</f>
        <v>4725</v>
      </c>
      <c r="M14" s="5">
        <v>0</v>
      </c>
      <c r="N14" s="5">
        <f>ROUND(INDEX(Sheet3!$L$3:$L$102,MATCH($BX14,Sheet3!$A$3:$A$102,0))*Sheet3!$B$1,0)</f>
        <v>95</v>
      </c>
      <c r="O14" s="5">
        <f>ROUND(INDEX(Sheet3!$M$3:$M$102,MATCH($BX14,Sheet3!$A$3:$A$102,0))*Sheet3!$B$1,0)</f>
        <v>95</v>
      </c>
      <c r="P14" s="2">
        <v>47</v>
      </c>
      <c r="Q14" s="5">
        <f t="shared" si="0"/>
        <v>47</v>
      </c>
      <c r="R14" s="5">
        <v>1</v>
      </c>
      <c r="S14" s="5">
        <v>0</v>
      </c>
      <c r="T14" s="5">
        <v>0</v>
      </c>
      <c r="U14" s="5">
        <v>-1</v>
      </c>
      <c r="V14" s="5">
        <v>-1</v>
      </c>
      <c r="W14" s="5">
        <v>0</v>
      </c>
      <c r="X14" s="5">
        <v>0</v>
      </c>
      <c r="Y14" s="5">
        <v>0</v>
      </c>
      <c r="Z14" s="5">
        <v>0</v>
      </c>
      <c r="AA14" s="5">
        <v>-1</v>
      </c>
      <c r="AB14" s="5">
        <v>-1</v>
      </c>
      <c r="AC14" s="5">
        <v>0</v>
      </c>
      <c r="AD14" s="5">
        <v>0</v>
      </c>
      <c r="AE14" s="5">
        <v>0</v>
      </c>
      <c r="AF14" s="5">
        <v>0</v>
      </c>
      <c r="AG14" s="5">
        <v>-1</v>
      </c>
      <c r="AH14" s="5">
        <v>-1</v>
      </c>
      <c r="AI14" s="5">
        <v>0</v>
      </c>
      <c r="AJ14" s="5">
        <v>0</v>
      </c>
      <c r="AK14" s="5">
        <v>0</v>
      </c>
      <c r="AL14" s="5">
        <v>0</v>
      </c>
      <c r="AM14" s="5">
        <v>-1</v>
      </c>
      <c r="AN14" s="5">
        <v>-1</v>
      </c>
      <c r="AO14" s="5">
        <v>0</v>
      </c>
      <c r="AP14" s="5">
        <v>0</v>
      </c>
      <c r="AQ14" s="5">
        <v>0</v>
      </c>
      <c r="AR14" s="5">
        <v>0</v>
      </c>
      <c r="AS14" s="5">
        <v>-1</v>
      </c>
      <c r="AT14" s="5">
        <v>-1</v>
      </c>
      <c r="AU14" s="5">
        <v>0</v>
      </c>
      <c r="AV14" s="5">
        <v>0</v>
      </c>
      <c r="AW14" s="5">
        <v>0</v>
      </c>
      <c r="AX14" s="5">
        <v>0</v>
      </c>
      <c r="AY14" s="5">
        <v>-1</v>
      </c>
      <c r="AZ14" s="5">
        <v>-1</v>
      </c>
      <c r="BA14" s="5">
        <v>-1</v>
      </c>
      <c r="BB14" s="5">
        <v>-1</v>
      </c>
      <c r="BC14" s="5">
        <v>-1</v>
      </c>
      <c r="BF14" s="5">
        <v>-1</v>
      </c>
      <c r="BG14" s="5">
        <v>-1</v>
      </c>
      <c r="BH14" s="5">
        <v>-1</v>
      </c>
      <c r="BI14" s="5">
        <v>-1</v>
      </c>
      <c r="BJ14" s="5">
        <v>-1</v>
      </c>
      <c r="BM14" s="5">
        <v>3.3</v>
      </c>
      <c r="BN14" s="5" t="s">
        <v>119</v>
      </c>
      <c r="BO14" s="5" t="s">
        <v>120</v>
      </c>
      <c r="BP14">
        <v>0</v>
      </c>
      <c r="BQ14" s="14">
        <v>12</v>
      </c>
      <c r="BR14" s="15">
        <f t="shared" ref="BR14:BR16" si="3">BR13</f>
        <v>70121</v>
      </c>
      <c r="BS14" s="30" t="s">
        <v>121</v>
      </c>
      <c r="BT14" s="30" t="s">
        <v>122</v>
      </c>
      <c r="BU14" s="29">
        <v>15</v>
      </c>
      <c r="BV14" s="29">
        <v>8</v>
      </c>
      <c r="BW14" s="33" t="s">
        <v>123</v>
      </c>
      <c r="BX14" s="5">
        <v>17</v>
      </c>
      <c r="BY14" s="5" t="s">
        <v>135</v>
      </c>
      <c r="BZ14" s="5" t="s">
        <v>136</v>
      </c>
      <c r="CB14" s="5">
        <v>24</v>
      </c>
      <c r="CI14" s="5">
        <v>10008</v>
      </c>
      <c r="CJ14" s="5" t="str">
        <f t="shared" si="1"/>
        <v>10008,</v>
      </c>
      <c r="CK14" s="5" t="str">
        <f t="shared" si="2"/>
        <v>10001,10002,10003,10004,10005,10006,10007,10008,</v>
      </c>
    </row>
    <row r="15" spans="1:89" ht="16.5">
      <c r="A15" s="11">
        <v>1480009</v>
      </c>
      <c r="B15" s="11">
        <v>1480001</v>
      </c>
      <c r="C15" s="11">
        <v>9</v>
      </c>
      <c r="D15" s="21" t="s">
        <v>117</v>
      </c>
      <c r="E15" s="5" t="s">
        <v>118</v>
      </c>
      <c r="F15" s="5">
        <v>6</v>
      </c>
      <c r="G15" s="5">
        <v>1800</v>
      </c>
      <c r="H15" s="5">
        <v>0</v>
      </c>
      <c r="I15" s="5">
        <v>8</v>
      </c>
      <c r="J15" s="5">
        <v>0</v>
      </c>
      <c r="K15" s="5">
        <v>0</v>
      </c>
      <c r="L15" s="5">
        <f>ROUND(INDEX(Sheet3!$H$3:$H$102,MATCH($BX15,Sheet3!$A$3:$A$102,0))*Sheet3!$B$1*1.5,0)</f>
        <v>5325</v>
      </c>
      <c r="M15" s="5">
        <v>0</v>
      </c>
      <c r="N15" s="5">
        <f>ROUND(INDEX(Sheet3!$L$3:$L$102,MATCH($BX15,Sheet3!$A$3:$A$102,0))*Sheet3!$B$1,0)</f>
        <v>107</v>
      </c>
      <c r="O15" s="5">
        <f>ROUND(INDEX(Sheet3!$M$3:$M$102,MATCH($BX15,Sheet3!$A$3:$A$102,0))*Sheet3!$B$1,0)</f>
        <v>107</v>
      </c>
      <c r="P15" s="2">
        <v>48</v>
      </c>
      <c r="Q15" s="5">
        <f t="shared" si="0"/>
        <v>48</v>
      </c>
      <c r="R15" s="5">
        <v>1</v>
      </c>
      <c r="S15" s="5">
        <v>0</v>
      </c>
      <c r="T15" s="5">
        <v>0</v>
      </c>
      <c r="U15" s="5">
        <v>-1</v>
      </c>
      <c r="V15" s="5">
        <v>-1</v>
      </c>
      <c r="W15" s="5">
        <v>0</v>
      </c>
      <c r="X15" s="5">
        <v>0</v>
      </c>
      <c r="Y15" s="5">
        <v>0</v>
      </c>
      <c r="Z15" s="5">
        <v>0</v>
      </c>
      <c r="AA15" s="5">
        <v>-1</v>
      </c>
      <c r="AB15" s="5">
        <v>-1</v>
      </c>
      <c r="AC15" s="5">
        <v>0</v>
      </c>
      <c r="AD15" s="5">
        <v>0</v>
      </c>
      <c r="AE15" s="5">
        <v>0</v>
      </c>
      <c r="AF15" s="5">
        <v>0</v>
      </c>
      <c r="AG15" s="5">
        <v>-1</v>
      </c>
      <c r="AH15" s="5">
        <v>-1</v>
      </c>
      <c r="AI15" s="5">
        <v>0</v>
      </c>
      <c r="AJ15" s="5">
        <v>0</v>
      </c>
      <c r="AK15" s="5">
        <v>0</v>
      </c>
      <c r="AL15" s="5">
        <v>0</v>
      </c>
      <c r="AM15" s="5">
        <v>-1</v>
      </c>
      <c r="AN15" s="5">
        <v>-1</v>
      </c>
      <c r="AO15" s="5">
        <v>0</v>
      </c>
      <c r="AP15" s="5">
        <v>0</v>
      </c>
      <c r="AQ15" s="5">
        <v>0</v>
      </c>
      <c r="AR15" s="5">
        <v>0</v>
      </c>
      <c r="AS15" s="5">
        <v>-1</v>
      </c>
      <c r="AT15" s="5">
        <v>-1</v>
      </c>
      <c r="AU15" s="5">
        <v>0</v>
      </c>
      <c r="AV15" s="5">
        <v>0</v>
      </c>
      <c r="AW15" s="5">
        <v>0</v>
      </c>
      <c r="AX15" s="5">
        <v>0</v>
      </c>
      <c r="AY15" s="5">
        <v>-1</v>
      </c>
      <c r="AZ15" s="5">
        <v>-1</v>
      </c>
      <c r="BA15" s="5">
        <v>-1</v>
      </c>
      <c r="BB15" s="5">
        <v>-1</v>
      </c>
      <c r="BC15" s="5">
        <v>-1</v>
      </c>
      <c r="BF15" s="5">
        <v>-1</v>
      </c>
      <c r="BG15" s="5">
        <v>-1</v>
      </c>
      <c r="BH15" s="5">
        <v>-1</v>
      </c>
      <c r="BI15" s="5">
        <v>-1</v>
      </c>
      <c r="BJ15" s="5">
        <v>-1</v>
      </c>
      <c r="BM15" s="5">
        <v>3.3</v>
      </c>
      <c r="BN15" s="5" t="s">
        <v>119</v>
      </c>
      <c r="BO15" s="5" t="s">
        <v>120</v>
      </c>
      <c r="BP15">
        <v>0</v>
      </c>
      <c r="BQ15" s="14">
        <v>14</v>
      </c>
      <c r="BR15" s="15">
        <f t="shared" si="3"/>
        <v>70121</v>
      </c>
      <c r="BS15" s="30" t="s">
        <v>121</v>
      </c>
      <c r="BT15" s="30" t="s">
        <v>122</v>
      </c>
      <c r="BU15" s="29">
        <v>17</v>
      </c>
      <c r="BV15" s="29">
        <v>9</v>
      </c>
      <c r="BW15" s="33" t="s">
        <v>123</v>
      </c>
      <c r="BX15" s="5">
        <v>19</v>
      </c>
      <c r="CB15" s="5">
        <v>26</v>
      </c>
      <c r="CI15" s="5">
        <v>10009</v>
      </c>
      <c r="CJ15" s="5" t="str">
        <f t="shared" si="1"/>
        <v>10009,</v>
      </c>
      <c r="CK15" s="5" t="str">
        <f t="shared" si="2"/>
        <v>10001,10002,10003,10004,10005,10006,10007,10008,10009,</v>
      </c>
    </row>
    <row r="16" spans="1:89" ht="16.5">
      <c r="A16" s="11">
        <v>1480010</v>
      </c>
      <c r="B16" s="11">
        <v>1480001</v>
      </c>
      <c r="C16" s="11">
        <v>10</v>
      </c>
      <c r="D16" s="21" t="s">
        <v>117</v>
      </c>
      <c r="E16" s="5" t="s">
        <v>118</v>
      </c>
      <c r="F16" s="5">
        <v>6</v>
      </c>
      <c r="G16" s="5">
        <v>1900</v>
      </c>
      <c r="H16" s="5">
        <v>0</v>
      </c>
      <c r="I16" s="5">
        <v>8</v>
      </c>
      <c r="J16" s="5">
        <v>0</v>
      </c>
      <c r="K16" s="5">
        <v>0</v>
      </c>
      <c r="L16" s="5">
        <f>ROUND(INDEX(Sheet3!$H$3:$H$102,MATCH($BX16,Sheet3!$A$3:$A$102,0))*Sheet3!$B$1*1.5,0)</f>
        <v>6000</v>
      </c>
      <c r="M16" s="5">
        <v>0</v>
      </c>
      <c r="N16" s="5">
        <f>ROUND(INDEX(Sheet3!$L$3:$L$102,MATCH($BX16,Sheet3!$A$3:$A$102,0))*Sheet3!$B$1,0)</f>
        <v>120</v>
      </c>
      <c r="O16" s="5">
        <f>ROUND(INDEX(Sheet3!$M$3:$M$102,MATCH($BX16,Sheet3!$A$3:$A$102,0))*Sheet3!$B$1,0)</f>
        <v>120</v>
      </c>
      <c r="P16" s="2">
        <v>49</v>
      </c>
      <c r="Q16" s="5">
        <f t="shared" si="0"/>
        <v>49</v>
      </c>
      <c r="R16" s="5">
        <v>1</v>
      </c>
      <c r="S16" s="5">
        <v>0</v>
      </c>
      <c r="T16" s="5">
        <v>0</v>
      </c>
      <c r="U16" s="5">
        <v>-1</v>
      </c>
      <c r="V16" s="5">
        <v>-1</v>
      </c>
      <c r="W16" s="5">
        <v>0</v>
      </c>
      <c r="X16" s="5">
        <v>0</v>
      </c>
      <c r="Y16" s="5">
        <v>0</v>
      </c>
      <c r="Z16" s="5">
        <v>0</v>
      </c>
      <c r="AA16" s="5">
        <v>-1</v>
      </c>
      <c r="AB16" s="5">
        <v>-1</v>
      </c>
      <c r="AC16" s="5">
        <v>0</v>
      </c>
      <c r="AD16" s="5">
        <v>0</v>
      </c>
      <c r="AE16" s="5">
        <v>0</v>
      </c>
      <c r="AF16" s="5">
        <v>0</v>
      </c>
      <c r="AG16" s="5">
        <v>-1</v>
      </c>
      <c r="AH16" s="5">
        <v>-1</v>
      </c>
      <c r="AI16" s="5">
        <v>0</v>
      </c>
      <c r="AJ16" s="5">
        <v>0</v>
      </c>
      <c r="AK16" s="5">
        <v>0</v>
      </c>
      <c r="AL16" s="5">
        <v>0</v>
      </c>
      <c r="AM16" s="5">
        <v>-1</v>
      </c>
      <c r="AN16" s="5">
        <v>-1</v>
      </c>
      <c r="AO16" s="5">
        <v>0</v>
      </c>
      <c r="AP16" s="5">
        <v>0</v>
      </c>
      <c r="AQ16" s="5">
        <v>0</v>
      </c>
      <c r="AR16" s="5">
        <v>0</v>
      </c>
      <c r="AS16" s="5">
        <v>-1</v>
      </c>
      <c r="AT16" s="5">
        <v>-1</v>
      </c>
      <c r="AU16" s="5">
        <v>0</v>
      </c>
      <c r="AV16" s="5">
        <v>0</v>
      </c>
      <c r="AW16" s="5">
        <v>0</v>
      </c>
      <c r="AX16" s="5">
        <v>0</v>
      </c>
      <c r="AY16" s="5">
        <v>-1</v>
      </c>
      <c r="AZ16" s="5">
        <v>-1</v>
      </c>
      <c r="BA16" s="5">
        <v>-1</v>
      </c>
      <c r="BB16" s="5">
        <v>-1</v>
      </c>
      <c r="BC16" s="5">
        <v>-1</v>
      </c>
      <c r="BF16" s="5">
        <v>-1</v>
      </c>
      <c r="BG16" s="5">
        <v>-1</v>
      </c>
      <c r="BH16" s="5">
        <v>-1</v>
      </c>
      <c r="BI16" s="5">
        <v>-1</v>
      </c>
      <c r="BJ16" s="5">
        <v>-1</v>
      </c>
      <c r="BM16" s="5">
        <v>3.3</v>
      </c>
      <c r="BN16" s="5" t="s">
        <v>119</v>
      </c>
      <c r="BO16" s="5" t="s">
        <v>120</v>
      </c>
      <c r="BP16">
        <v>0</v>
      </c>
      <c r="BQ16" s="14">
        <v>16</v>
      </c>
      <c r="BR16" s="15">
        <f t="shared" si="3"/>
        <v>70121</v>
      </c>
      <c r="BS16" s="30" t="s">
        <v>121</v>
      </c>
      <c r="BT16" s="30" t="s">
        <v>122</v>
      </c>
      <c r="BU16" s="29">
        <v>19</v>
      </c>
      <c r="BV16" s="29">
        <v>10</v>
      </c>
      <c r="BW16" s="33" t="s">
        <v>123</v>
      </c>
      <c r="BX16" s="5">
        <v>21</v>
      </c>
      <c r="CB16" s="5">
        <v>28</v>
      </c>
      <c r="CI16" s="5">
        <v>10011</v>
      </c>
      <c r="CJ16" s="5" t="str">
        <f t="shared" si="1"/>
        <v>10011,</v>
      </c>
      <c r="CK16" s="5" t="str">
        <f t="shared" si="2"/>
        <v>10001,10002,10003,10004,10005,10006,10007,10008,10009,10011,</v>
      </c>
    </row>
    <row r="17" spans="1:89" ht="16.5">
      <c r="A17" s="11">
        <v>1480011</v>
      </c>
      <c r="B17" s="11">
        <v>1480001</v>
      </c>
      <c r="C17" s="11">
        <v>11</v>
      </c>
      <c r="D17" s="21" t="s">
        <v>117</v>
      </c>
      <c r="E17" s="5" t="s">
        <v>118</v>
      </c>
      <c r="F17" s="5">
        <v>6</v>
      </c>
      <c r="G17" s="5">
        <v>2000</v>
      </c>
      <c r="H17" s="5">
        <v>0</v>
      </c>
      <c r="I17" s="5">
        <v>8</v>
      </c>
      <c r="J17" s="5">
        <v>0</v>
      </c>
      <c r="K17" s="5">
        <v>0</v>
      </c>
      <c r="L17" s="5">
        <f>ROUND(INDEX(Sheet3!$H$3:$H$102,MATCH($BX17,Sheet3!$A$3:$A$102,0))*Sheet3!$B$1*1.5,0)</f>
        <v>6750</v>
      </c>
      <c r="M17" s="5">
        <v>0</v>
      </c>
      <c r="N17" s="5">
        <f>ROUND(INDEX(Sheet3!$L$3:$L$102,MATCH($BX17,Sheet3!$A$3:$A$102,0))*Sheet3!$B$1,0)</f>
        <v>135</v>
      </c>
      <c r="O17" s="5">
        <f>ROUND(INDEX(Sheet3!$M$3:$M$102,MATCH($BX17,Sheet3!$A$3:$A$102,0))*Sheet3!$B$1,0)</f>
        <v>135</v>
      </c>
      <c r="P17" s="2">
        <v>50</v>
      </c>
      <c r="Q17" s="5">
        <f t="shared" si="0"/>
        <v>50</v>
      </c>
      <c r="R17" s="5">
        <v>1</v>
      </c>
      <c r="S17" s="5">
        <v>0</v>
      </c>
      <c r="T17" s="5">
        <v>0</v>
      </c>
      <c r="U17" s="5">
        <v>-1</v>
      </c>
      <c r="V17" s="5">
        <v>-1</v>
      </c>
      <c r="W17" s="5">
        <v>0</v>
      </c>
      <c r="X17" s="5">
        <v>0</v>
      </c>
      <c r="Y17" s="5">
        <v>0</v>
      </c>
      <c r="Z17" s="5">
        <v>0</v>
      </c>
      <c r="AA17" s="5">
        <v>-1</v>
      </c>
      <c r="AB17" s="5">
        <v>-1</v>
      </c>
      <c r="AC17" s="5">
        <v>0</v>
      </c>
      <c r="AD17" s="5">
        <v>0</v>
      </c>
      <c r="AE17" s="5">
        <v>0</v>
      </c>
      <c r="AF17" s="5">
        <v>0</v>
      </c>
      <c r="AG17" s="5">
        <v>-1</v>
      </c>
      <c r="AH17" s="5">
        <v>-1</v>
      </c>
      <c r="AI17" s="5">
        <v>0</v>
      </c>
      <c r="AJ17" s="5">
        <v>0</v>
      </c>
      <c r="AK17" s="5">
        <v>0</v>
      </c>
      <c r="AL17" s="5">
        <v>0</v>
      </c>
      <c r="AM17" s="5">
        <v>-1</v>
      </c>
      <c r="AN17" s="5">
        <v>-1</v>
      </c>
      <c r="AO17" s="5">
        <v>0</v>
      </c>
      <c r="AP17" s="5">
        <v>0</v>
      </c>
      <c r="AQ17" s="5">
        <v>0</v>
      </c>
      <c r="AR17" s="5">
        <v>0</v>
      </c>
      <c r="AS17" s="5">
        <v>-1</v>
      </c>
      <c r="AT17" s="5">
        <v>-1</v>
      </c>
      <c r="AU17" s="5">
        <v>0</v>
      </c>
      <c r="AV17" s="5">
        <v>0</v>
      </c>
      <c r="AW17" s="5">
        <v>0</v>
      </c>
      <c r="AX17" s="5">
        <v>0</v>
      </c>
      <c r="AY17" s="5">
        <v>-1</v>
      </c>
      <c r="AZ17" s="5">
        <v>-1</v>
      </c>
      <c r="BA17" s="5">
        <v>-1</v>
      </c>
      <c r="BB17" s="5">
        <v>-1</v>
      </c>
      <c r="BC17" s="5">
        <v>-1</v>
      </c>
      <c r="BF17" s="5">
        <v>-1</v>
      </c>
      <c r="BG17" s="5">
        <v>-1</v>
      </c>
      <c r="BH17" s="5">
        <v>-1</v>
      </c>
      <c r="BI17" s="5">
        <v>-1</v>
      </c>
      <c r="BJ17" s="5">
        <v>-1</v>
      </c>
      <c r="BM17" s="5">
        <v>3.3</v>
      </c>
      <c r="BN17" s="5" t="s">
        <v>119</v>
      </c>
      <c r="BO17" s="5" t="s">
        <v>120</v>
      </c>
      <c r="BP17">
        <v>0</v>
      </c>
      <c r="BQ17" s="14">
        <f t="shared" ref="BQ17" si="4">ROUND(CB17*0.6,0)</f>
        <v>18</v>
      </c>
      <c r="BR17" s="15">
        <f>BR16+1</f>
        <v>70122</v>
      </c>
      <c r="BS17" s="30" t="s">
        <v>121</v>
      </c>
      <c r="BT17" s="30" t="s">
        <v>122</v>
      </c>
      <c r="BU17" s="29">
        <v>21</v>
      </c>
      <c r="BV17" s="29">
        <v>11</v>
      </c>
      <c r="BW17" s="33" t="s">
        <v>123</v>
      </c>
      <c r="BX17" s="5">
        <v>23</v>
      </c>
      <c r="CB17" s="5">
        <v>30</v>
      </c>
      <c r="CI17" s="5">
        <v>10012</v>
      </c>
      <c r="CJ17" s="5" t="str">
        <f t="shared" si="1"/>
        <v>10012,</v>
      </c>
      <c r="CK17" s="5" t="str">
        <f t="shared" si="2"/>
        <v>10001,10002,10003,10004,10005,10006,10007,10008,10009,10011,10012,</v>
      </c>
    </row>
    <row r="18" spans="1:89" ht="16.5">
      <c r="A18" s="11">
        <v>1480012</v>
      </c>
      <c r="B18" s="11">
        <v>1480001</v>
      </c>
      <c r="C18" s="11">
        <v>12</v>
      </c>
      <c r="D18" s="21" t="s">
        <v>117</v>
      </c>
      <c r="E18" s="5" t="s">
        <v>118</v>
      </c>
      <c r="F18" s="5">
        <v>6</v>
      </c>
      <c r="G18" s="5">
        <v>2100</v>
      </c>
      <c r="H18" s="5">
        <v>0</v>
      </c>
      <c r="I18" s="5">
        <v>9</v>
      </c>
      <c r="J18" s="5">
        <v>0</v>
      </c>
      <c r="K18" s="5">
        <v>0</v>
      </c>
      <c r="L18" s="5">
        <f>ROUND(INDEX(Sheet3!$H$3:$H$102,MATCH($BX18,Sheet3!$A$3:$A$102,0))*Sheet3!$B$1*1.5,0)</f>
        <v>7500</v>
      </c>
      <c r="M18" s="5">
        <v>0</v>
      </c>
      <c r="N18" s="5">
        <f>ROUND(INDEX(Sheet3!$L$3:$L$102,MATCH($BX18,Sheet3!$A$3:$A$102,0))*Sheet3!$B$1,0)</f>
        <v>150</v>
      </c>
      <c r="O18" s="5">
        <f>ROUND(INDEX(Sheet3!$M$3:$M$102,MATCH($BX18,Sheet3!$A$3:$A$102,0))*Sheet3!$B$1,0)</f>
        <v>150</v>
      </c>
      <c r="P18" s="2">
        <v>51</v>
      </c>
      <c r="Q18" s="5">
        <f t="shared" si="0"/>
        <v>51</v>
      </c>
      <c r="R18" s="5">
        <v>1</v>
      </c>
      <c r="S18" s="5">
        <v>0</v>
      </c>
      <c r="T18" s="5">
        <v>0</v>
      </c>
      <c r="U18" s="5">
        <v>-1</v>
      </c>
      <c r="V18" s="5">
        <v>-1</v>
      </c>
      <c r="W18" s="5">
        <v>0</v>
      </c>
      <c r="X18" s="5">
        <v>0</v>
      </c>
      <c r="Y18" s="5">
        <v>0</v>
      </c>
      <c r="Z18" s="5">
        <v>0</v>
      </c>
      <c r="AA18" s="5">
        <v>-1</v>
      </c>
      <c r="AB18" s="5">
        <v>-1</v>
      </c>
      <c r="AC18" s="5">
        <v>0</v>
      </c>
      <c r="AD18" s="5">
        <v>0</v>
      </c>
      <c r="AE18" s="5">
        <v>0</v>
      </c>
      <c r="AF18" s="5">
        <v>0</v>
      </c>
      <c r="AG18" s="5">
        <v>-1</v>
      </c>
      <c r="AH18" s="5">
        <v>-1</v>
      </c>
      <c r="AI18" s="5">
        <v>0</v>
      </c>
      <c r="AJ18" s="5">
        <v>0</v>
      </c>
      <c r="AK18" s="5">
        <v>0</v>
      </c>
      <c r="AL18" s="5">
        <v>0</v>
      </c>
      <c r="AM18" s="5">
        <v>-1</v>
      </c>
      <c r="AN18" s="5">
        <v>-1</v>
      </c>
      <c r="AO18" s="5">
        <v>0</v>
      </c>
      <c r="AP18" s="5">
        <v>0</v>
      </c>
      <c r="AQ18" s="5">
        <v>0</v>
      </c>
      <c r="AR18" s="5">
        <v>0</v>
      </c>
      <c r="AS18" s="5">
        <v>-1</v>
      </c>
      <c r="AT18" s="5">
        <v>-1</v>
      </c>
      <c r="AU18" s="5">
        <v>0</v>
      </c>
      <c r="AV18" s="5">
        <v>0</v>
      </c>
      <c r="AW18" s="5">
        <v>0</v>
      </c>
      <c r="AX18" s="5">
        <v>0</v>
      </c>
      <c r="AY18" s="5">
        <v>-1</v>
      </c>
      <c r="AZ18" s="5">
        <v>-1</v>
      </c>
      <c r="BA18" s="5">
        <v>-1</v>
      </c>
      <c r="BB18" s="5">
        <v>-1</v>
      </c>
      <c r="BC18" s="5">
        <v>-1</v>
      </c>
      <c r="BF18" s="5">
        <v>-1</v>
      </c>
      <c r="BG18" s="5">
        <v>-1</v>
      </c>
      <c r="BH18" s="5">
        <v>-1</v>
      </c>
      <c r="BI18" s="5">
        <v>-1</v>
      </c>
      <c r="BJ18" s="5">
        <v>-1</v>
      </c>
      <c r="BM18" s="5">
        <v>3.3</v>
      </c>
      <c r="BN18" s="5" t="s">
        <v>119</v>
      </c>
      <c r="BO18" s="5" t="s">
        <v>120</v>
      </c>
      <c r="BP18">
        <v>0</v>
      </c>
      <c r="BQ18" s="14">
        <v>19</v>
      </c>
      <c r="BR18" s="15">
        <f>BR17</f>
        <v>70122</v>
      </c>
      <c r="BS18" s="30" t="s">
        <v>121</v>
      </c>
      <c r="BT18" s="30" t="s">
        <v>122</v>
      </c>
      <c r="BU18" s="29">
        <v>23</v>
      </c>
      <c r="BV18" s="29">
        <v>12</v>
      </c>
      <c r="BW18" s="33" t="s">
        <v>123</v>
      </c>
      <c r="BX18" s="5">
        <v>25</v>
      </c>
      <c r="CB18" s="5">
        <v>32</v>
      </c>
      <c r="CI18" s="5">
        <v>10013</v>
      </c>
      <c r="CJ18" s="5" t="str">
        <f t="shared" si="1"/>
        <v>10013,</v>
      </c>
      <c r="CK18" s="5" t="str">
        <f t="shared" si="2"/>
        <v>10001,10002,10003,10004,10005,10006,10007,10008,10009,10011,10012,10013,</v>
      </c>
    </row>
    <row r="19" spans="1:89" ht="16.5">
      <c r="A19" s="11">
        <v>1480013</v>
      </c>
      <c r="B19" s="11">
        <v>1480001</v>
      </c>
      <c r="C19" s="11">
        <v>13</v>
      </c>
      <c r="D19" s="21" t="s">
        <v>117</v>
      </c>
      <c r="E19" s="5" t="s">
        <v>118</v>
      </c>
      <c r="F19" s="5">
        <v>6</v>
      </c>
      <c r="G19" s="5">
        <v>2200</v>
      </c>
      <c r="H19" s="5">
        <v>0</v>
      </c>
      <c r="I19" s="5">
        <v>9</v>
      </c>
      <c r="J19" s="5">
        <v>0</v>
      </c>
      <c r="K19" s="5">
        <v>0</v>
      </c>
      <c r="L19" s="5">
        <f>ROUND(INDEX(Sheet3!$H$3:$H$102,MATCH($BX19,Sheet3!$A$3:$A$102,0))*Sheet3!$B$1*1.5,0)</f>
        <v>8250</v>
      </c>
      <c r="M19" s="5">
        <v>0</v>
      </c>
      <c r="N19" s="5">
        <f>ROUND(INDEX(Sheet3!$L$3:$L$102,MATCH($BX19,Sheet3!$A$3:$A$102,0))*Sheet3!$B$1,0)</f>
        <v>165</v>
      </c>
      <c r="O19" s="5">
        <f>ROUND(INDEX(Sheet3!$M$3:$M$102,MATCH($BX19,Sheet3!$A$3:$A$102,0))*Sheet3!$B$1,0)</f>
        <v>165</v>
      </c>
      <c r="P19" s="2">
        <v>52</v>
      </c>
      <c r="Q19" s="5">
        <f t="shared" si="0"/>
        <v>52</v>
      </c>
      <c r="R19" s="5">
        <v>1</v>
      </c>
      <c r="S19" s="5">
        <v>0</v>
      </c>
      <c r="T19" s="5">
        <v>0</v>
      </c>
      <c r="U19" s="5">
        <v>-1</v>
      </c>
      <c r="V19" s="5">
        <v>-1</v>
      </c>
      <c r="W19" s="5">
        <v>0</v>
      </c>
      <c r="X19" s="5">
        <v>0</v>
      </c>
      <c r="Y19" s="5">
        <v>0</v>
      </c>
      <c r="Z19" s="5">
        <v>0</v>
      </c>
      <c r="AA19" s="5">
        <v>-1</v>
      </c>
      <c r="AB19" s="5">
        <v>-1</v>
      </c>
      <c r="AC19" s="5">
        <v>0</v>
      </c>
      <c r="AD19" s="5">
        <v>0</v>
      </c>
      <c r="AE19" s="5">
        <v>0</v>
      </c>
      <c r="AF19" s="5">
        <v>0</v>
      </c>
      <c r="AG19" s="5">
        <v>-1</v>
      </c>
      <c r="AH19" s="5">
        <v>-1</v>
      </c>
      <c r="AI19" s="5">
        <v>0</v>
      </c>
      <c r="AJ19" s="5">
        <v>0</v>
      </c>
      <c r="AK19" s="5">
        <v>0</v>
      </c>
      <c r="AL19" s="5">
        <v>0</v>
      </c>
      <c r="AM19" s="5">
        <v>-1</v>
      </c>
      <c r="AN19" s="5">
        <v>-1</v>
      </c>
      <c r="AO19" s="5">
        <v>0</v>
      </c>
      <c r="AP19" s="5">
        <v>0</v>
      </c>
      <c r="AQ19" s="5">
        <v>0</v>
      </c>
      <c r="AR19" s="5">
        <v>0</v>
      </c>
      <c r="AS19" s="5">
        <v>-1</v>
      </c>
      <c r="AT19" s="5">
        <v>-1</v>
      </c>
      <c r="AU19" s="5">
        <v>0</v>
      </c>
      <c r="AV19" s="5">
        <v>0</v>
      </c>
      <c r="AW19" s="5">
        <v>0</v>
      </c>
      <c r="AX19" s="5">
        <v>0</v>
      </c>
      <c r="AY19" s="5">
        <v>-1</v>
      </c>
      <c r="AZ19" s="5">
        <v>-1</v>
      </c>
      <c r="BA19" s="5">
        <v>-1</v>
      </c>
      <c r="BB19" s="5">
        <v>-1</v>
      </c>
      <c r="BC19" s="5">
        <v>-1</v>
      </c>
      <c r="BF19" s="5">
        <v>-1</v>
      </c>
      <c r="BG19" s="5">
        <v>-1</v>
      </c>
      <c r="BH19" s="5">
        <v>-1</v>
      </c>
      <c r="BI19" s="5">
        <v>-1</v>
      </c>
      <c r="BJ19" s="5">
        <v>-1</v>
      </c>
      <c r="BM19" s="5">
        <v>3.3</v>
      </c>
      <c r="BN19" s="5" t="s">
        <v>119</v>
      </c>
      <c r="BO19" s="5" t="s">
        <v>120</v>
      </c>
      <c r="BP19">
        <v>0</v>
      </c>
      <c r="BQ19" s="14">
        <v>20</v>
      </c>
      <c r="BR19" s="15">
        <f t="shared" ref="BR19:BR21" si="5">BR18</f>
        <v>70122</v>
      </c>
      <c r="BS19" s="30" t="s">
        <v>121</v>
      </c>
      <c r="BT19" s="30" t="s">
        <v>122</v>
      </c>
      <c r="BU19" s="29">
        <v>25</v>
      </c>
      <c r="BV19" s="29">
        <v>13</v>
      </c>
      <c r="BW19" s="33" t="s">
        <v>123</v>
      </c>
      <c r="BX19" s="5">
        <v>27</v>
      </c>
      <c r="CB19" s="5">
        <v>34</v>
      </c>
      <c r="CI19" s="5">
        <v>10014</v>
      </c>
      <c r="CJ19" s="5" t="str">
        <f t="shared" si="1"/>
        <v>10014,</v>
      </c>
      <c r="CK19" s="5" t="str">
        <f t="shared" si="2"/>
        <v>10001,10002,10003,10004,10005,10006,10007,10008,10009,10011,10012,10013,10014,</v>
      </c>
    </row>
    <row r="20" spans="1:89" ht="16.5">
      <c r="A20" s="11">
        <v>1480014</v>
      </c>
      <c r="B20" s="11">
        <v>1480001</v>
      </c>
      <c r="C20" s="11">
        <v>14</v>
      </c>
      <c r="D20" s="21" t="s">
        <v>117</v>
      </c>
      <c r="E20" s="5" t="s">
        <v>118</v>
      </c>
      <c r="F20" s="5">
        <v>6</v>
      </c>
      <c r="G20" s="5">
        <v>2300</v>
      </c>
      <c r="H20" s="5">
        <v>0</v>
      </c>
      <c r="I20" s="5">
        <v>9</v>
      </c>
      <c r="J20" s="5">
        <v>0</v>
      </c>
      <c r="K20" s="5">
        <v>0</v>
      </c>
      <c r="L20" s="5">
        <f>ROUND(INDEX(Sheet3!$H$3:$H$102,MATCH($BX20,Sheet3!$A$3:$A$102,0))*Sheet3!$B$1*1.5,0)</f>
        <v>9000</v>
      </c>
      <c r="M20" s="5">
        <v>0</v>
      </c>
      <c r="N20" s="5">
        <f>ROUND(INDEX(Sheet3!$L$3:$L$102,MATCH($BX20,Sheet3!$A$3:$A$102,0))*Sheet3!$B$1,0)</f>
        <v>180</v>
      </c>
      <c r="O20" s="5">
        <f>ROUND(INDEX(Sheet3!$M$3:$M$102,MATCH($BX20,Sheet3!$A$3:$A$102,0))*Sheet3!$B$1,0)</f>
        <v>180</v>
      </c>
      <c r="P20" s="2">
        <v>53</v>
      </c>
      <c r="Q20" s="5">
        <f t="shared" si="0"/>
        <v>53</v>
      </c>
      <c r="R20" s="5">
        <v>1</v>
      </c>
      <c r="S20" s="5">
        <v>0</v>
      </c>
      <c r="T20" s="5">
        <v>0</v>
      </c>
      <c r="U20" s="5">
        <v>-1</v>
      </c>
      <c r="V20" s="5">
        <v>-1</v>
      </c>
      <c r="W20" s="5">
        <v>0</v>
      </c>
      <c r="X20" s="5">
        <v>0</v>
      </c>
      <c r="Y20" s="5">
        <v>0</v>
      </c>
      <c r="Z20" s="5">
        <v>0</v>
      </c>
      <c r="AA20" s="5">
        <v>-1</v>
      </c>
      <c r="AB20" s="5">
        <v>-1</v>
      </c>
      <c r="AC20" s="5">
        <v>0</v>
      </c>
      <c r="AD20" s="5">
        <v>0</v>
      </c>
      <c r="AE20" s="5">
        <v>0</v>
      </c>
      <c r="AF20" s="5">
        <v>0</v>
      </c>
      <c r="AG20" s="5">
        <v>-1</v>
      </c>
      <c r="AH20" s="5">
        <v>-1</v>
      </c>
      <c r="AI20" s="5">
        <v>0</v>
      </c>
      <c r="AJ20" s="5">
        <v>0</v>
      </c>
      <c r="AK20" s="5">
        <v>0</v>
      </c>
      <c r="AL20" s="5">
        <v>0</v>
      </c>
      <c r="AM20" s="5">
        <v>-1</v>
      </c>
      <c r="AN20" s="5">
        <v>-1</v>
      </c>
      <c r="AO20" s="5">
        <v>0</v>
      </c>
      <c r="AP20" s="5">
        <v>0</v>
      </c>
      <c r="AQ20" s="5">
        <v>0</v>
      </c>
      <c r="AR20" s="5">
        <v>0</v>
      </c>
      <c r="AS20" s="5">
        <v>-1</v>
      </c>
      <c r="AT20" s="5">
        <v>-1</v>
      </c>
      <c r="AU20" s="5">
        <v>0</v>
      </c>
      <c r="AV20" s="5">
        <v>0</v>
      </c>
      <c r="AW20" s="5">
        <v>0</v>
      </c>
      <c r="AX20" s="5">
        <v>0</v>
      </c>
      <c r="AY20" s="5">
        <v>-1</v>
      </c>
      <c r="AZ20" s="5">
        <v>-1</v>
      </c>
      <c r="BA20" s="5">
        <v>-1</v>
      </c>
      <c r="BB20" s="5">
        <v>-1</v>
      </c>
      <c r="BC20" s="5">
        <v>-1</v>
      </c>
      <c r="BF20" s="5">
        <v>-1</v>
      </c>
      <c r="BG20" s="5">
        <v>-1</v>
      </c>
      <c r="BH20" s="5">
        <v>-1</v>
      </c>
      <c r="BI20" s="5">
        <v>-1</v>
      </c>
      <c r="BJ20" s="5">
        <v>-1</v>
      </c>
      <c r="BM20" s="5">
        <v>3.3</v>
      </c>
      <c r="BN20" s="5" t="s">
        <v>119</v>
      </c>
      <c r="BO20" s="5" t="s">
        <v>120</v>
      </c>
      <c r="BP20">
        <v>0</v>
      </c>
      <c r="BQ20" s="14">
        <v>21</v>
      </c>
      <c r="BR20" s="15">
        <f t="shared" si="5"/>
        <v>70122</v>
      </c>
      <c r="BS20" s="30" t="s">
        <v>121</v>
      </c>
      <c r="BT20" s="30" t="s">
        <v>122</v>
      </c>
      <c r="BU20" s="29">
        <v>27</v>
      </c>
      <c r="BV20" s="29">
        <v>14</v>
      </c>
      <c r="BW20" s="33" t="s">
        <v>123</v>
      </c>
      <c r="BX20" s="5">
        <v>29</v>
      </c>
      <c r="CB20" s="5">
        <v>36</v>
      </c>
      <c r="CI20" s="5">
        <v>10015</v>
      </c>
      <c r="CJ20" s="5" t="str">
        <f t="shared" si="1"/>
        <v>10015,</v>
      </c>
      <c r="CK20" s="5" t="str">
        <f t="shared" si="2"/>
        <v>10001,10002,10003,10004,10005,10006,10007,10008,10009,10011,10012,10013,10014,10015,</v>
      </c>
    </row>
    <row r="21" spans="1:89" ht="16.5">
      <c r="A21" s="11">
        <v>1480015</v>
      </c>
      <c r="B21" s="11">
        <v>1480001</v>
      </c>
      <c r="C21" s="11">
        <v>15</v>
      </c>
      <c r="D21" s="21" t="s">
        <v>117</v>
      </c>
      <c r="E21" s="5" t="s">
        <v>118</v>
      </c>
      <c r="F21" s="5">
        <v>6</v>
      </c>
      <c r="G21" s="5">
        <v>2400</v>
      </c>
      <c r="H21" s="5">
        <v>0</v>
      </c>
      <c r="I21" s="5">
        <v>9</v>
      </c>
      <c r="J21" s="5">
        <v>0</v>
      </c>
      <c r="K21" s="5">
        <v>0</v>
      </c>
      <c r="L21" s="5">
        <f>ROUND(INDEX(Sheet3!$H$3:$H$102,MATCH($BX21,Sheet3!$A$3:$A$102,0))*Sheet3!$B$1*1.5,0)</f>
        <v>9750</v>
      </c>
      <c r="M21" s="5">
        <v>0</v>
      </c>
      <c r="N21" s="5">
        <f>ROUND(INDEX(Sheet3!$L$3:$L$102,MATCH($BX21,Sheet3!$A$3:$A$102,0))*Sheet3!$B$1,0)</f>
        <v>195</v>
      </c>
      <c r="O21" s="5">
        <f>ROUND(INDEX(Sheet3!$M$3:$M$102,MATCH($BX21,Sheet3!$A$3:$A$102,0))*Sheet3!$B$1,0)</f>
        <v>195</v>
      </c>
      <c r="P21" s="2">
        <v>54</v>
      </c>
      <c r="Q21" s="5">
        <f t="shared" si="0"/>
        <v>54</v>
      </c>
      <c r="R21" s="5">
        <v>1</v>
      </c>
      <c r="S21" s="5">
        <v>0</v>
      </c>
      <c r="T21" s="5">
        <v>0</v>
      </c>
      <c r="U21" s="5">
        <v>-1</v>
      </c>
      <c r="V21" s="5">
        <v>-1</v>
      </c>
      <c r="W21" s="5">
        <v>0</v>
      </c>
      <c r="X21" s="5">
        <v>0</v>
      </c>
      <c r="Y21" s="5">
        <v>0</v>
      </c>
      <c r="Z21" s="5">
        <v>0</v>
      </c>
      <c r="AA21" s="5">
        <v>-1</v>
      </c>
      <c r="AB21" s="5">
        <v>-1</v>
      </c>
      <c r="AC21" s="5">
        <v>0</v>
      </c>
      <c r="AD21" s="5">
        <v>0</v>
      </c>
      <c r="AE21" s="5">
        <v>0</v>
      </c>
      <c r="AF21" s="5">
        <v>0</v>
      </c>
      <c r="AG21" s="5">
        <v>-1</v>
      </c>
      <c r="AH21" s="5">
        <v>-1</v>
      </c>
      <c r="AI21" s="5">
        <v>0</v>
      </c>
      <c r="AJ21" s="5">
        <v>0</v>
      </c>
      <c r="AK21" s="5">
        <v>0</v>
      </c>
      <c r="AL21" s="5">
        <v>0</v>
      </c>
      <c r="AM21" s="5">
        <v>-1</v>
      </c>
      <c r="AN21" s="5">
        <v>-1</v>
      </c>
      <c r="AO21" s="5">
        <v>0</v>
      </c>
      <c r="AP21" s="5">
        <v>0</v>
      </c>
      <c r="AQ21" s="5">
        <v>0</v>
      </c>
      <c r="AR21" s="5">
        <v>0</v>
      </c>
      <c r="AS21" s="5">
        <v>-1</v>
      </c>
      <c r="AT21" s="5">
        <v>-1</v>
      </c>
      <c r="AU21" s="5">
        <v>0</v>
      </c>
      <c r="AV21" s="5">
        <v>0</v>
      </c>
      <c r="AW21" s="5">
        <v>0</v>
      </c>
      <c r="AX21" s="5">
        <v>0</v>
      </c>
      <c r="AY21" s="5">
        <v>-1</v>
      </c>
      <c r="AZ21" s="5">
        <v>-1</v>
      </c>
      <c r="BA21" s="5">
        <v>-1</v>
      </c>
      <c r="BB21" s="5">
        <v>-1</v>
      </c>
      <c r="BC21" s="5">
        <v>-1</v>
      </c>
      <c r="BF21" s="5">
        <v>-1</v>
      </c>
      <c r="BG21" s="5">
        <v>-1</v>
      </c>
      <c r="BH21" s="5">
        <v>-1</v>
      </c>
      <c r="BI21" s="5">
        <v>-1</v>
      </c>
      <c r="BJ21" s="5">
        <v>-1</v>
      </c>
      <c r="BM21" s="5">
        <v>3.3</v>
      </c>
      <c r="BN21" s="5" t="s">
        <v>119</v>
      </c>
      <c r="BO21" s="5" t="s">
        <v>120</v>
      </c>
      <c r="BP21">
        <v>0</v>
      </c>
      <c r="BQ21" s="14">
        <v>22</v>
      </c>
      <c r="BR21" s="15">
        <f t="shared" si="5"/>
        <v>70122</v>
      </c>
      <c r="BS21" s="30" t="s">
        <v>121</v>
      </c>
      <c r="BT21" s="30" t="s">
        <v>122</v>
      </c>
      <c r="BU21" s="29">
        <v>29</v>
      </c>
      <c r="BV21" s="29">
        <v>15</v>
      </c>
      <c r="BW21" s="33" t="s">
        <v>123</v>
      </c>
      <c r="BX21" s="5">
        <v>31</v>
      </c>
      <c r="CB21" s="5">
        <v>38</v>
      </c>
      <c r="CI21" s="5">
        <v>10016</v>
      </c>
      <c r="CJ21" s="5" t="str">
        <f t="shared" si="1"/>
        <v>10016,</v>
      </c>
      <c r="CK21" s="5" t="str">
        <f t="shared" si="2"/>
        <v>10001,10002,10003,10004,10005,10006,10007,10008,10009,10011,10012,10013,10014,10015,10016,</v>
      </c>
    </row>
    <row r="22" spans="1:89" ht="16.5">
      <c r="A22" s="11">
        <v>1480016</v>
      </c>
      <c r="B22" s="11">
        <v>1480001</v>
      </c>
      <c r="C22" s="11">
        <v>16</v>
      </c>
      <c r="D22" s="21" t="s">
        <v>117</v>
      </c>
      <c r="E22" s="5" t="s">
        <v>118</v>
      </c>
      <c r="F22" s="5">
        <v>6</v>
      </c>
      <c r="G22" s="5">
        <v>2500</v>
      </c>
      <c r="H22" s="5">
        <v>0</v>
      </c>
      <c r="I22" s="5">
        <v>10</v>
      </c>
      <c r="J22" s="5">
        <v>0</v>
      </c>
      <c r="K22" s="5">
        <v>0</v>
      </c>
      <c r="L22" s="5">
        <f>ROUND(INDEX(Sheet3!$H$3:$H$102,MATCH($BX22,Sheet3!$A$3:$A$102,0))*Sheet3!$B$1*1.5,0)</f>
        <v>10500</v>
      </c>
      <c r="M22" s="5">
        <v>0</v>
      </c>
      <c r="N22" s="5">
        <f>ROUND(INDEX(Sheet3!$L$3:$L$102,MATCH($BX22,Sheet3!$A$3:$A$102,0))*Sheet3!$B$1,0)</f>
        <v>210</v>
      </c>
      <c r="O22" s="5">
        <f>ROUND(INDEX(Sheet3!$M$3:$M$102,MATCH($BX22,Sheet3!$A$3:$A$102,0))*Sheet3!$B$1,0)</f>
        <v>210</v>
      </c>
      <c r="P22" s="2">
        <v>55</v>
      </c>
      <c r="Q22" s="5">
        <f t="shared" si="0"/>
        <v>55</v>
      </c>
      <c r="R22" s="5">
        <v>1</v>
      </c>
      <c r="S22" s="5">
        <v>0</v>
      </c>
      <c r="T22" s="5">
        <v>0</v>
      </c>
      <c r="U22" s="5">
        <v>-1</v>
      </c>
      <c r="V22" s="5">
        <v>-1</v>
      </c>
      <c r="W22" s="5">
        <v>0</v>
      </c>
      <c r="X22" s="5">
        <v>0</v>
      </c>
      <c r="Y22" s="5">
        <v>0</v>
      </c>
      <c r="Z22" s="5">
        <v>0</v>
      </c>
      <c r="AA22" s="5">
        <v>-1</v>
      </c>
      <c r="AB22" s="5">
        <v>-1</v>
      </c>
      <c r="AC22" s="5">
        <v>0</v>
      </c>
      <c r="AD22" s="5">
        <v>0</v>
      </c>
      <c r="AE22" s="5">
        <v>0</v>
      </c>
      <c r="AF22" s="5">
        <v>0</v>
      </c>
      <c r="AG22" s="5">
        <v>-1</v>
      </c>
      <c r="AH22" s="5">
        <v>-1</v>
      </c>
      <c r="AI22" s="5">
        <v>0</v>
      </c>
      <c r="AJ22" s="5">
        <v>0</v>
      </c>
      <c r="AK22" s="5">
        <v>0</v>
      </c>
      <c r="AL22" s="5">
        <v>0</v>
      </c>
      <c r="AM22" s="5">
        <v>-1</v>
      </c>
      <c r="AN22" s="5">
        <v>-1</v>
      </c>
      <c r="AO22" s="5">
        <v>0</v>
      </c>
      <c r="AP22" s="5">
        <v>0</v>
      </c>
      <c r="AQ22" s="5">
        <v>0</v>
      </c>
      <c r="AR22" s="5">
        <v>0</v>
      </c>
      <c r="AS22" s="5">
        <v>-1</v>
      </c>
      <c r="AT22" s="5">
        <v>-1</v>
      </c>
      <c r="AU22" s="5">
        <v>0</v>
      </c>
      <c r="AV22" s="5">
        <v>0</v>
      </c>
      <c r="AW22" s="5">
        <v>0</v>
      </c>
      <c r="AX22" s="5">
        <v>0</v>
      </c>
      <c r="AY22" s="5">
        <v>-1</v>
      </c>
      <c r="AZ22" s="5">
        <v>-1</v>
      </c>
      <c r="BA22" s="5">
        <v>-1</v>
      </c>
      <c r="BB22" s="5">
        <v>-1</v>
      </c>
      <c r="BC22" s="5">
        <v>-1</v>
      </c>
      <c r="BF22" s="5">
        <v>-1</v>
      </c>
      <c r="BG22" s="5">
        <v>-1</v>
      </c>
      <c r="BH22" s="5">
        <v>-1</v>
      </c>
      <c r="BI22" s="5">
        <v>-1</v>
      </c>
      <c r="BJ22" s="5">
        <v>-1</v>
      </c>
      <c r="BM22" s="5">
        <v>3.3</v>
      </c>
      <c r="BN22" s="5" t="s">
        <v>119</v>
      </c>
      <c r="BO22" s="5" t="s">
        <v>120</v>
      </c>
      <c r="BP22">
        <v>0</v>
      </c>
      <c r="BQ22" s="14">
        <v>23</v>
      </c>
      <c r="BR22" s="15">
        <f>BR21+1</f>
        <v>70123</v>
      </c>
      <c r="BS22" s="30" t="s">
        <v>121</v>
      </c>
      <c r="BT22" s="30" t="s">
        <v>122</v>
      </c>
      <c r="BU22" s="29">
        <v>31</v>
      </c>
      <c r="BV22" s="29">
        <v>16</v>
      </c>
      <c r="BW22" s="33" t="s">
        <v>123</v>
      </c>
      <c r="BX22" s="5">
        <v>33</v>
      </c>
      <c r="CB22" s="5">
        <v>41</v>
      </c>
      <c r="CI22" s="5">
        <v>10017</v>
      </c>
      <c r="CJ22" s="5" t="str">
        <f t="shared" si="1"/>
        <v>10017,</v>
      </c>
      <c r="CK22" s="5" t="str">
        <f t="shared" si="2"/>
        <v>10001,10002,10003,10004,10005,10006,10007,10008,10009,10011,10012,10013,10014,10015,10016,10017,</v>
      </c>
    </row>
    <row r="23" spans="1:89" ht="16.5">
      <c r="A23" s="11">
        <v>1480017</v>
      </c>
      <c r="B23" s="11">
        <v>1480001</v>
      </c>
      <c r="C23" s="11">
        <v>17</v>
      </c>
      <c r="D23" s="21" t="s">
        <v>117</v>
      </c>
      <c r="E23" s="5" t="s">
        <v>118</v>
      </c>
      <c r="F23" s="5">
        <v>6</v>
      </c>
      <c r="G23" s="5">
        <v>2600</v>
      </c>
      <c r="H23" s="5">
        <v>0</v>
      </c>
      <c r="I23" s="5">
        <v>10</v>
      </c>
      <c r="J23" s="5">
        <v>0</v>
      </c>
      <c r="K23" s="5">
        <v>0</v>
      </c>
      <c r="L23" s="5">
        <f>ROUND(INDEX(Sheet3!$H$3:$H$102,MATCH($BX23,Sheet3!$A$3:$A$102,0))*Sheet3!$B$1*1.5,0)</f>
        <v>11250</v>
      </c>
      <c r="M23" s="5">
        <v>0</v>
      </c>
      <c r="N23" s="5">
        <f>ROUND(INDEX(Sheet3!$L$3:$L$102,MATCH($BX23,Sheet3!$A$3:$A$102,0))*Sheet3!$B$1,0)</f>
        <v>225</v>
      </c>
      <c r="O23" s="5">
        <f>ROUND(INDEX(Sheet3!$M$3:$M$102,MATCH($BX23,Sheet3!$A$3:$A$102,0))*Sheet3!$B$1,0)</f>
        <v>225</v>
      </c>
      <c r="P23" s="2">
        <v>56</v>
      </c>
      <c r="Q23" s="5">
        <f t="shared" si="0"/>
        <v>56</v>
      </c>
      <c r="R23" s="5">
        <v>1</v>
      </c>
      <c r="S23" s="5">
        <v>0</v>
      </c>
      <c r="T23" s="5">
        <v>0</v>
      </c>
      <c r="U23" s="5">
        <v>-1</v>
      </c>
      <c r="V23" s="5">
        <v>-1</v>
      </c>
      <c r="W23" s="5">
        <v>0</v>
      </c>
      <c r="X23" s="5">
        <v>0</v>
      </c>
      <c r="Y23" s="5">
        <v>0</v>
      </c>
      <c r="Z23" s="5">
        <v>0</v>
      </c>
      <c r="AA23" s="5">
        <v>-1</v>
      </c>
      <c r="AB23" s="5">
        <v>-1</v>
      </c>
      <c r="AC23" s="5">
        <v>0</v>
      </c>
      <c r="AD23" s="5">
        <v>0</v>
      </c>
      <c r="AE23" s="5">
        <v>0</v>
      </c>
      <c r="AF23" s="5">
        <v>0</v>
      </c>
      <c r="AG23" s="5">
        <v>-1</v>
      </c>
      <c r="AH23" s="5">
        <v>-1</v>
      </c>
      <c r="AI23" s="5">
        <v>0</v>
      </c>
      <c r="AJ23" s="5">
        <v>0</v>
      </c>
      <c r="AK23" s="5">
        <v>0</v>
      </c>
      <c r="AL23" s="5">
        <v>0</v>
      </c>
      <c r="AM23" s="5">
        <v>-1</v>
      </c>
      <c r="AN23" s="5">
        <v>-1</v>
      </c>
      <c r="AO23" s="5">
        <v>0</v>
      </c>
      <c r="AP23" s="5">
        <v>0</v>
      </c>
      <c r="AQ23" s="5">
        <v>0</v>
      </c>
      <c r="AR23" s="5">
        <v>0</v>
      </c>
      <c r="AS23" s="5">
        <v>-1</v>
      </c>
      <c r="AT23" s="5">
        <v>-1</v>
      </c>
      <c r="AU23" s="5">
        <v>0</v>
      </c>
      <c r="AV23" s="5">
        <v>0</v>
      </c>
      <c r="AW23" s="5">
        <v>0</v>
      </c>
      <c r="AX23" s="5">
        <v>0</v>
      </c>
      <c r="AY23" s="5">
        <v>-1</v>
      </c>
      <c r="AZ23" s="5">
        <v>-1</v>
      </c>
      <c r="BA23" s="5">
        <v>-1</v>
      </c>
      <c r="BB23" s="5">
        <v>-1</v>
      </c>
      <c r="BC23" s="5">
        <v>-1</v>
      </c>
      <c r="BF23" s="5">
        <v>-1</v>
      </c>
      <c r="BG23" s="5">
        <v>-1</v>
      </c>
      <c r="BH23" s="5">
        <v>-1</v>
      </c>
      <c r="BI23" s="5">
        <v>-1</v>
      </c>
      <c r="BJ23" s="5">
        <v>-1</v>
      </c>
      <c r="BM23" s="5">
        <v>3.3</v>
      </c>
      <c r="BN23" s="5" t="s">
        <v>119</v>
      </c>
      <c r="BO23" s="5" t="s">
        <v>120</v>
      </c>
      <c r="BP23">
        <v>0</v>
      </c>
      <c r="BQ23" s="14">
        <v>24</v>
      </c>
      <c r="BR23" s="15">
        <f>BR22</f>
        <v>70123</v>
      </c>
      <c r="BS23" s="30" t="s">
        <v>121</v>
      </c>
      <c r="BT23" s="30" t="s">
        <v>122</v>
      </c>
      <c r="BU23" s="29">
        <v>33</v>
      </c>
      <c r="BV23" s="29">
        <v>17</v>
      </c>
      <c r="BW23" s="33" t="s">
        <v>123</v>
      </c>
      <c r="BX23" s="5">
        <v>35</v>
      </c>
      <c r="CB23" s="5">
        <v>42</v>
      </c>
      <c r="CI23" s="5">
        <v>10018</v>
      </c>
      <c r="CJ23" s="5" t="str">
        <f t="shared" si="1"/>
        <v>10018,</v>
      </c>
      <c r="CK23" s="5" t="str">
        <f t="shared" si="2"/>
        <v>10001,10002,10003,10004,10005,10006,10007,10008,10009,10011,10012,10013,10014,10015,10016,10017,10018,</v>
      </c>
    </row>
    <row r="24" spans="1:89" ht="16.5">
      <c r="A24" s="11">
        <v>1480018</v>
      </c>
      <c r="B24" s="11">
        <v>1480001</v>
      </c>
      <c r="C24" s="11">
        <v>18</v>
      </c>
      <c r="D24" s="21" t="s">
        <v>117</v>
      </c>
      <c r="E24" s="5" t="s">
        <v>118</v>
      </c>
      <c r="F24" s="5">
        <v>6</v>
      </c>
      <c r="G24" s="5">
        <v>2700</v>
      </c>
      <c r="H24" s="5">
        <v>0</v>
      </c>
      <c r="I24" s="5">
        <v>10</v>
      </c>
      <c r="J24" s="5">
        <v>0</v>
      </c>
      <c r="K24" s="5">
        <v>0</v>
      </c>
      <c r="L24" s="5">
        <f>ROUND(INDEX(Sheet3!$H$3:$H$102,MATCH($BX24,Sheet3!$A$3:$A$102,0))*Sheet3!$B$1*1.5,0)</f>
        <v>12750</v>
      </c>
      <c r="M24" s="5">
        <v>0</v>
      </c>
      <c r="N24" s="5">
        <f>ROUND(INDEX(Sheet3!$L$3:$L$102,MATCH($BX24,Sheet3!$A$3:$A$102,0))*Sheet3!$B$1,0)</f>
        <v>255</v>
      </c>
      <c r="O24" s="5">
        <f>ROUND(INDEX(Sheet3!$M$3:$M$102,MATCH($BX24,Sheet3!$A$3:$A$102,0))*Sheet3!$B$1,0)</f>
        <v>255</v>
      </c>
      <c r="P24" s="2">
        <v>57</v>
      </c>
      <c r="Q24" s="5">
        <f t="shared" si="0"/>
        <v>57</v>
      </c>
      <c r="R24" s="5">
        <v>1</v>
      </c>
      <c r="S24" s="5">
        <v>0</v>
      </c>
      <c r="T24" s="5">
        <v>0</v>
      </c>
      <c r="U24" s="5">
        <v>-1</v>
      </c>
      <c r="V24" s="5">
        <v>-1</v>
      </c>
      <c r="W24" s="5">
        <v>0</v>
      </c>
      <c r="X24" s="5">
        <v>0</v>
      </c>
      <c r="Y24" s="5">
        <v>0</v>
      </c>
      <c r="Z24" s="5">
        <v>0</v>
      </c>
      <c r="AA24" s="5">
        <v>-1</v>
      </c>
      <c r="AB24" s="5">
        <v>-1</v>
      </c>
      <c r="AC24" s="5">
        <v>0</v>
      </c>
      <c r="AD24" s="5">
        <v>0</v>
      </c>
      <c r="AE24" s="5">
        <v>0</v>
      </c>
      <c r="AF24" s="5">
        <v>0</v>
      </c>
      <c r="AG24" s="5">
        <v>-1</v>
      </c>
      <c r="AH24" s="5">
        <v>-1</v>
      </c>
      <c r="AI24" s="5">
        <v>0</v>
      </c>
      <c r="AJ24" s="5">
        <v>0</v>
      </c>
      <c r="AK24" s="5">
        <v>0</v>
      </c>
      <c r="AL24" s="5">
        <v>0</v>
      </c>
      <c r="AM24" s="5">
        <v>-1</v>
      </c>
      <c r="AN24" s="5">
        <v>-1</v>
      </c>
      <c r="AO24" s="5">
        <v>0</v>
      </c>
      <c r="AP24" s="5">
        <v>0</v>
      </c>
      <c r="AQ24" s="5">
        <v>0</v>
      </c>
      <c r="AR24" s="5">
        <v>0</v>
      </c>
      <c r="AS24" s="5">
        <v>-1</v>
      </c>
      <c r="AT24" s="5">
        <v>-1</v>
      </c>
      <c r="AU24" s="5">
        <v>0</v>
      </c>
      <c r="AV24" s="5">
        <v>0</v>
      </c>
      <c r="AW24" s="5">
        <v>0</v>
      </c>
      <c r="AX24" s="5">
        <v>0</v>
      </c>
      <c r="AY24" s="5">
        <v>-1</v>
      </c>
      <c r="AZ24" s="5">
        <v>-1</v>
      </c>
      <c r="BA24" s="5">
        <v>-1</v>
      </c>
      <c r="BB24" s="5">
        <v>-1</v>
      </c>
      <c r="BC24" s="5">
        <v>-1</v>
      </c>
      <c r="BF24" s="5">
        <v>-1</v>
      </c>
      <c r="BG24" s="5">
        <v>-1</v>
      </c>
      <c r="BH24" s="5">
        <v>-1</v>
      </c>
      <c r="BI24" s="5">
        <v>-1</v>
      </c>
      <c r="BJ24" s="5">
        <v>-1</v>
      </c>
      <c r="BM24" s="5">
        <v>3.3</v>
      </c>
      <c r="BN24" s="5" t="s">
        <v>119</v>
      </c>
      <c r="BO24" s="5" t="s">
        <v>120</v>
      </c>
      <c r="BP24">
        <v>0</v>
      </c>
      <c r="BQ24" s="14">
        <v>25</v>
      </c>
      <c r="BR24" s="15">
        <f t="shared" ref="BR24:BR26" si="6">BR23</f>
        <v>70123</v>
      </c>
      <c r="BS24" s="30" t="s">
        <v>121</v>
      </c>
      <c r="BT24" s="30" t="s">
        <v>122</v>
      </c>
      <c r="BU24" s="29">
        <v>35</v>
      </c>
      <c r="BV24" s="29">
        <v>18</v>
      </c>
      <c r="BW24" s="33" t="s">
        <v>123</v>
      </c>
      <c r="BX24" s="5">
        <v>37</v>
      </c>
      <c r="CB24" s="5">
        <v>43</v>
      </c>
      <c r="CI24" s="5">
        <v>10019</v>
      </c>
      <c r="CJ24" s="5" t="str">
        <f t="shared" si="1"/>
        <v>10019,</v>
      </c>
      <c r="CK24" s="5" t="str">
        <f t="shared" si="2"/>
        <v>10001,10002,10003,10004,10005,10006,10007,10008,10009,10011,10012,10013,10014,10015,10016,10017,10018,10019,</v>
      </c>
    </row>
    <row r="25" spans="1:89" ht="16.5">
      <c r="A25" s="11">
        <v>1480019</v>
      </c>
      <c r="B25" s="11">
        <v>1480001</v>
      </c>
      <c r="C25" s="11">
        <v>19</v>
      </c>
      <c r="D25" s="21" t="s">
        <v>117</v>
      </c>
      <c r="E25" s="5" t="s">
        <v>118</v>
      </c>
      <c r="F25" s="5">
        <v>6</v>
      </c>
      <c r="G25" s="5">
        <v>2800</v>
      </c>
      <c r="H25" s="5">
        <v>0</v>
      </c>
      <c r="I25" s="5">
        <v>10</v>
      </c>
      <c r="J25" s="5">
        <v>0</v>
      </c>
      <c r="K25" s="5">
        <v>0</v>
      </c>
      <c r="L25" s="5">
        <f>ROUND(INDEX(Sheet3!$H$3:$H$102,MATCH($BX25,Sheet3!$A$3:$A$102,0))*Sheet3!$B$1*1.5,0)</f>
        <v>14250</v>
      </c>
      <c r="M25" s="5">
        <v>0</v>
      </c>
      <c r="N25" s="5">
        <f>ROUND(INDEX(Sheet3!$L$3:$L$102,MATCH($BX25,Sheet3!$A$3:$A$102,0))*Sheet3!$B$1,0)</f>
        <v>285</v>
      </c>
      <c r="O25" s="5">
        <f>ROUND(INDEX(Sheet3!$M$3:$M$102,MATCH($BX25,Sheet3!$A$3:$A$102,0))*Sheet3!$B$1,0)</f>
        <v>285</v>
      </c>
      <c r="P25" s="2">
        <v>58</v>
      </c>
      <c r="Q25" s="5">
        <f t="shared" si="0"/>
        <v>58</v>
      </c>
      <c r="R25" s="5">
        <v>1</v>
      </c>
      <c r="S25" s="5">
        <v>0</v>
      </c>
      <c r="T25" s="5">
        <v>0</v>
      </c>
      <c r="U25" s="5">
        <v>-1</v>
      </c>
      <c r="V25" s="5">
        <v>-1</v>
      </c>
      <c r="W25" s="5">
        <v>0</v>
      </c>
      <c r="X25" s="5">
        <v>0</v>
      </c>
      <c r="Y25" s="5">
        <v>0</v>
      </c>
      <c r="Z25" s="5">
        <v>0</v>
      </c>
      <c r="AA25" s="5">
        <v>-1</v>
      </c>
      <c r="AB25" s="5">
        <v>-1</v>
      </c>
      <c r="AC25" s="5">
        <v>0</v>
      </c>
      <c r="AD25" s="5">
        <v>0</v>
      </c>
      <c r="AE25" s="5">
        <v>0</v>
      </c>
      <c r="AF25" s="5">
        <v>0</v>
      </c>
      <c r="AG25" s="5">
        <v>-1</v>
      </c>
      <c r="AH25" s="5">
        <v>-1</v>
      </c>
      <c r="AI25" s="5">
        <v>0</v>
      </c>
      <c r="AJ25" s="5">
        <v>0</v>
      </c>
      <c r="AK25" s="5">
        <v>0</v>
      </c>
      <c r="AL25" s="5">
        <v>0</v>
      </c>
      <c r="AM25" s="5">
        <v>-1</v>
      </c>
      <c r="AN25" s="5">
        <v>-1</v>
      </c>
      <c r="AO25" s="5">
        <v>0</v>
      </c>
      <c r="AP25" s="5">
        <v>0</v>
      </c>
      <c r="AQ25" s="5">
        <v>0</v>
      </c>
      <c r="AR25" s="5">
        <v>0</v>
      </c>
      <c r="AS25" s="5">
        <v>-1</v>
      </c>
      <c r="AT25" s="5">
        <v>-1</v>
      </c>
      <c r="AU25" s="5">
        <v>0</v>
      </c>
      <c r="AV25" s="5">
        <v>0</v>
      </c>
      <c r="AW25" s="5">
        <v>0</v>
      </c>
      <c r="AX25" s="5">
        <v>0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F25" s="5">
        <v>-1</v>
      </c>
      <c r="BG25" s="5">
        <v>-1</v>
      </c>
      <c r="BH25" s="5">
        <v>-1</v>
      </c>
      <c r="BI25" s="5">
        <v>-1</v>
      </c>
      <c r="BJ25" s="5">
        <v>-1</v>
      </c>
      <c r="BM25" s="5">
        <v>3.3</v>
      </c>
      <c r="BN25" s="5" t="s">
        <v>119</v>
      </c>
      <c r="BO25" s="5" t="s">
        <v>120</v>
      </c>
      <c r="BP25">
        <v>0</v>
      </c>
      <c r="BQ25" s="14">
        <v>26</v>
      </c>
      <c r="BR25" s="15">
        <f t="shared" si="6"/>
        <v>70123</v>
      </c>
      <c r="BS25" s="30" t="s">
        <v>121</v>
      </c>
      <c r="BT25" s="30" t="s">
        <v>122</v>
      </c>
      <c r="BU25" s="29">
        <v>37</v>
      </c>
      <c r="BV25" s="29">
        <v>19</v>
      </c>
      <c r="BW25" s="33" t="s">
        <v>123</v>
      </c>
      <c r="BX25" s="5">
        <v>39</v>
      </c>
      <c r="CB25" s="5">
        <v>44</v>
      </c>
      <c r="CI25" s="5">
        <v>10020</v>
      </c>
      <c r="CJ25" s="5" t="str">
        <f t="shared" si="1"/>
        <v>10020,</v>
      </c>
      <c r="CK25" s="5" t="str">
        <f t="shared" si="2"/>
        <v>10001,10002,10003,10004,10005,10006,10007,10008,10009,10011,10012,10013,10014,10015,10016,10017,10018,10019,10020,</v>
      </c>
    </row>
    <row r="26" spans="1:89" ht="16.5">
      <c r="A26" s="11">
        <v>1480020</v>
      </c>
      <c r="B26" s="11">
        <v>1480001</v>
      </c>
      <c r="C26" s="11">
        <v>20</v>
      </c>
      <c r="D26" s="21" t="s">
        <v>117</v>
      </c>
      <c r="E26" s="5" t="s">
        <v>118</v>
      </c>
      <c r="F26" s="5">
        <v>6</v>
      </c>
      <c r="G26" s="5">
        <v>2900</v>
      </c>
      <c r="H26" s="5">
        <v>0</v>
      </c>
      <c r="I26" s="5">
        <v>10</v>
      </c>
      <c r="J26" s="5">
        <v>0</v>
      </c>
      <c r="K26" s="5">
        <v>0</v>
      </c>
      <c r="L26" s="5">
        <f>ROUND(INDEX(Sheet3!$H$3:$H$102,MATCH($BX26,Sheet3!$A$3:$A$102,0))*Sheet3!$B$1*1.5,0)</f>
        <v>15750</v>
      </c>
      <c r="M26" s="5">
        <v>0</v>
      </c>
      <c r="N26" s="5">
        <f>ROUND(INDEX(Sheet3!$L$3:$L$102,MATCH($BX26,Sheet3!$A$3:$A$102,0))*Sheet3!$B$1,0)</f>
        <v>315</v>
      </c>
      <c r="O26" s="5">
        <f>ROUND(INDEX(Sheet3!$M$3:$M$102,MATCH($BX26,Sheet3!$A$3:$A$102,0))*Sheet3!$B$1,0)</f>
        <v>315</v>
      </c>
      <c r="P26" s="2">
        <v>59</v>
      </c>
      <c r="Q26" s="5">
        <f t="shared" si="0"/>
        <v>59</v>
      </c>
      <c r="R26" s="5">
        <v>1</v>
      </c>
      <c r="S26" s="5">
        <v>0</v>
      </c>
      <c r="T26" s="5">
        <v>0</v>
      </c>
      <c r="U26" s="5">
        <v>-1</v>
      </c>
      <c r="V26" s="5">
        <v>-1</v>
      </c>
      <c r="W26" s="5">
        <v>0</v>
      </c>
      <c r="X26" s="5">
        <v>0</v>
      </c>
      <c r="Y26" s="5">
        <v>0</v>
      </c>
      <c r="Z26" s="5">
        <v>0</v>
      </c>
      <c r="AA26" s="5">
        <v>-1</v>
      </c>
      <c r="AB26" s="5">
        <v>-1</v>
      </c>
      <c r="AC26" s="5">
        <v>0</v>
      </c>
      <c r="AD26" s="5">
        <v>0</v>
      </c>
      <c r="AE26" s="5">
        <v>0</v>
      </c>
      <c r="AF26" s="5">
        <v>0</v>
      </c>
      <c r="AG26" s="5">
        <v>-1</v>
      </c>
      <c r="AH26" s="5">
        <v>-1</v>
      </c>
      <c r="AI26" s="5">
        <v>0</v>
      </c>
      <c r="AJ26" s="5">
        <v>0</v>
      </c>
      <c r="AK26" s="5">
        <v>0</v>
      </c>
      <c r="AL26" s="5">
        <v>0</v>
      </c>
      <c r="AM26" s="5">
        <v>-1</v>
      </c>
      <c r="AN26" s="5">
        <v>-1</v>
      </c>
      <c r="AO26" s="5">
        <v>0</v>
      </c>
      <c r="AP26" s="5">
        <v>0</v>
      </c>
      <c r="AQ26" s="5">
        <v>0</v>
      </c>
      <c r="AR26" s="5">
        <v>0</v>
      </c>
      <c r="AS26" s="5">
        <v>-1</v>
      </c>
      <c r="AT26" s="5">
        <v>-1</v>
      </c>
      <c r="AU26" s="5">
        <v>0</v>
      </c>
      <c r="AV26" s="5">
        <v>0</v>
      </c>
      <c r="AW26" s="5">
        <v>0</v>
      </c>
      <c r="AX26" s="5">
        <v>0</v>
      </c>
      <c r="AY26" s="5">
        <v>-1</v>
      </c>
      <c r="AZ26" s="5">
        <v>-1</v>
      </c>
      <c r="BA26" s="5">
        <v>-1</v>
      </c>
      <c r="BB26" s="5">
        <v>-1</v>
      </c>
      <c r="BC26" s="5">
        <v>-1</v>
      </c>
      <c r="BF26" s="5">
        <v>-1</v>
      </c>
      <c r="BG26" s="5">
        <v>-1</v>
      </c>
      <c r="BH26" s="5">
        <v>-1</v>
      </c>
      <c r="BI26" s="5">
        <v>-1</v>
      </c>
      <c r="BJ26" s="5">
        <v>-1</v>
      </c>
      <c r="BM26" s="5">
        <v>3.3</v>
      </c>
      <c r="BN26" s="5" t="s">
        <v>119</v>
      </c>
      <c r="BO26" s="5" t="s">
        <v>120</v>
      </c>
      <c r="BP26">
        <v>0</v>
      </c>
      <c r="BQ26" s="14">
        <v>27</v>
      </c>
      <c r="BR26" s="15">
        <f t="shared" si="6"/>
        <v>70123</v>
      </c>
      <c r="BS26" s="30" t="s">
        <v>121</v>
      </c>
      <c r="BT26" s="30" t="s">
        <v>122</v>
      </c>
      <c r="BU26" s="29">
        <v>39</v>
      </c>
      <c r="BV26" s="29">
        <v>20</v>
      </c>
      <c r="BW26" s="33" t="s">
        <v>123</v>
      </c>
      <c r="BX26" s="5">
        <v>41</v>
      </c>
      <c r="CB26" s="5">
        <v>45</v>
      </c>
      <c r="CI26" s="5">
        <v>10021</v>
      </c>
      <c r="CJ26" s="5" t="str">
        <f t="shared" si="1"/>
        <v>10021,</v>
      </c>
      <c r="CK26" s="5" t="str">
        <f t="shared" si="2"/>
        <v>10001,10002,10003,10004,10005,10006,10007,10008,10009,10011,10012,10013,10014,10015,10016,10017,10018,10019,10020,10021,</v>
      </c>
    </row>
    <row r="27" spans="1:89" ht="16.5">
      <c r="A27" s="11">
        <v>1480021</v>
      </c>
      <c r="B27" s="11">
        <v>1480001</v>
      </c>
      <c r="C27" s="11">
        <v>21</v>
      </c>
      <c r="D27" s="21" t="s">
        <v>117</v>
      </c>
      <c r="E27" s="5" t="s">
        <v>118</v>
      </c>
      <c r="F27" s="5">
        <v>6</v>
      </c>
      <c r="G27" s="5">
        <v>3000</v>
      </c>
      <c r="H27" s="5">
        <v>0</v>
      </c>
      <c r="I27" s="5">
        <v>11</v>
      </c>
      <c r="J27" s="5">
        <v>0</v>
      </c>
      <c r="K27" s="5">
        <v>0</v>
      </c>
      <c r="L27" s="5">
        <f>ROUND(INDEX(Sheet3!$H$3:$H$102,MATCH($BX27,Sheet3!$A$3:$A$102,0))*Sheet3!$B$1*1.5,0)</f>
        <v>17250</v>
      </c>
      <c r="M27" s="5">
        <v>0</v>
      </c>
      <c r="N27" s="5">
        <f>ROUND(INDEX(Sheet3!$L$3:$L$102,MATCH($BX27,Sheet3!$A$3:$A$102,0))*Sheet3!$B$1,0)</f>
        <v>345</v>
      </c>
      <c r="O27" s="5">
        <f>ROUND(INDEX(Sheet3!$M$3:$M$102,MATCH($BX27,Sheet3!$A$3:$A$102,0))*Sheet3!$B$1,0)</f>
        <v>345</v>
      </c>
      <c r="P27" s="2">
        <v>60</v>
      </c>
      <c r="Q27" s="5">
        <f t="shared" si="0"/>
        <v>60</v>
      </c>
      <c r="R27" s="5">
        <v>1</v>
      </c>
      <c r="S27" s="5">
        <v>0</v>
      </c>
      <c r="T27" s="5">
        <v>0</v>
      </c>
      <c r="U27" s="5">
        <v>-1</v>
      </c>
      <c r="V27" s="5">
        <v>-1</v>
      </c>
      <c r="W27" s="5">
        <v>0</v>
      </c>
      <c r="X27" s="5">
        <v>0</v>
      </c>
      <c r="Y27" s="5">
        <v>0</v>
      </c>
      <c r="Z27" s="5">
        <v>0</v>
      </c>
      <c r="AA27" s="5">
        <v>-1</v>
      </c>
      <c r="AB27" s="5">
        <v>-1</v>
      </c>
      <c r="AC27" s="5">
        <v>0</v>
      </c>
      <c r="AD27" s="5">
        <v>0</v>
      </c>
      <c r="AE27" s="5">
        <v>0</v>
      </c>
      <c r="AF27" s="5">
        <v>0</v>
      </c>
      <c r="AG27" s="5">
        <v>-1</v>
      </c>
      <c r="AH27" s="5">
        <v>-1</v>
      </c>
      <c r="AI27" s="5">
        <v>0</v>
      </c>
      <c r="AJ27" s="5">
        <v>0</v>
      </c>
      <c r="AK27" s="5">
        <v>0</v>
      </c>
      <c r="AL27" s="5">
        <v>0</v>
      </c>
      <c r="AM27" s="5">
        <v>-1</v>
      </c>
      <c r="AN27" s="5">
        <v>-1</v>
      </c>
      <c r="AO27" s="5">
        <v>0</v>
      </c>
      <c r="AP27" s="5">
        <v>0</v>
      </c>
      <c r="AQ27" s="5">
        <v>0</v>
      </c>
      <c r="AR27" s="5">
        <v>0</v>
      </c>
      <c r="AS27" s="5">
        <v>-1</v>
      </c>
      <c r="AT27" s="5">
        <v>-1</v>
      </c>
      <c r="AU27" s="5">
        <v>0</v>
      </c>
      <c r="AV27" s="5">
        <v>0</v>
      </c>
      <c r="AW27" s="5">
        <v>0</v>
      </c>
      <c r="AX27" s="5">
        <v>0</v>
      </c>
      <c r="AY27" s="5">
        <v>-1</v>
      </c>
      <c r="AZ27" s="5">
        <v>-1</v>
      </c>
      <c r="BA27" s="5">
        <v>-1</v>
      </c>
      <c r="BB27" s="5">
        <v>-1</v>
      </c>
      <c r="BC27" s="5">
        <v>-1</v>
      </c>
      <c r="BF27" s="5">
        <v>-1</v>
      </c>
      <c r="BG27" s="5">
        <v>-1</v>
      </c>
      <c r="BH27" s="5">
        <v>-1</v>
      </c>
      <c r="BI27" s="5">
        <v>-1</v>
      </c>
      <c r="BJ27" s="5">
        <v>-1</v>
      </c>
      <c r="BM27" s="5">
        <v>3.3</v>
      </c>
      <c r="BN27" s="5" t="s">
        <v>119</v>
      </c>
      <c r="BO27" s="5" t="s">
        <v>120</v>
      </c>
      <c r="BP27">
        <v>0</v>
      </c>
      <c r="BQ27" s="14">
        <v>28</v>
      </c>
      <c r="BR27" s="15">
        <f>BR26+1</f>
        <v>70124</v>
      </c>
      <c r="BS27" s="30" t="s">
        <v>121</v>
      </c>
      <c r="BT27" s="30" t="s">
        <v>122</v>
      </c>
      <c r="BU27" s="29">
        <v>41</v>
      </c>
      <c r="BV27" s="29">
        <v>21</v>
      </c>
      <c r="BW27" s="33" t="s">
        <v>123</v>
      </c>
      <c r="BX27" s="5">
        <v>43</v>
      </c>
      <c r="CB27" s="5">
        <v>47</v>
      </c>
      <c r="CI27" s="5">
        <v>10022</v>
      </c>
      <c r="CJ27" s="5" t="str">
        <f t="shared" si="1"/>
        <v>10022,</v>
      </c>
      <c r="CK27" s="5" t="str">
        <f t="shared" si="2"/>
        <v>10001,10002,10003,10004,10005,10006,10007,10008,10009,10011,10012,10013,10014,10015,10016,10017,10018,10019,10020,10021,10022,</v>
      </c>
    </row>
    <row r="28" spans="1:89" ht="16.5">
      <c r="A28" s="11">
        <v>1480022</v>
      </c>
      <c r="B28" s="11">
        <v>1480001</v>
      </c>
      <c r="C28" s="11">
        <v>22</v>
      </c>
      <c r="D28" s="21" t="s">
        <v>117</v>
      </c>
      <c r="E28" s="5" t="s">
        <v>118</v>
      </c>
      <c r="F28" s="5">
        <v>6</v>
      </c>
      <c r="G28" s="5">
        <v>3100</v>
      </c>
      <c r="H28" s="5">
        <v>0</v>
      </c>
      <c r="I28" s="5">
        <v>11</v>
      </c>
      <c r="J28" s="5">
        <v>0</v>
      </c>
      <c r="K28" s="5">
        <v>0</v>
      </c>
      <c r="L28" s="5">
        <f>ROUND(INDEX(Sheet3!$H$3:$H$102,MATCH($BX28,Sheet3!$A$3:$A$102,0))*Sheet3!$B$1*1.5,0)</f>
        <v>18750</v>
      </c>
      <c r="M28" s="5">
        <v>0</v>
      </c>
      <c r="N28" s="5">
        <f>ROUND(INDEX(Sheet3!$L$3:$L$102,MATCH($BX28,Sheet3!$A$3:$A$102,0))*Sheet3!$B$1,0)</f>
        <v>375</v>
      </c>
      <c r="O28" s="5">
        <f>ROUND(INDEX(Sheet3!$M$3:$M$102,MATCH($BX28,Sheet3!$A$3:$A$102,0))*Sheet3!$B$1,0)</f>
        <v>375</v>
      </c>
      <c r="P28" s="2">
        <v>61</v>
      </c>
      <c r="Q28" s="5">
        <f t="shared" si="0"/>
        <v>61</v>
      </c>
      <c r="R28" s="5">
        <v>1</v>
      </c>
      <c r="S28" s="5">
        <v>0</v>
      </c>
      <c r="T28" s="5">
        <v>0</v>
      </c>
      <c r="U28" s="5">
        <v>-1</v>
      </c>
      <c r="V28" s="5">
        <v>-1</v>
      </c>
      <c r="W28" s="5">
        <v>0</v>
      </c>
      <c r="X28" s="5">
        <v>0</v>
      </c>
      <c r="Y28" s="5">
        <v>0</v>
      </c>
      <c r="Z28" s="5">
        <v>0</v>
      </c>
      <c r="AA28" s="5">
        <v>-1</v>
      </c>
      <c r="AB28" s="5">
        <v>-1</v>
      </c>
      <c r="AC28" s="5">
        <v>0</v>
      </c>
      <c r="AD28" s="5">
        <v>0</v>
      </c>
      <c r="AE28" s="5">
        <v>0</v>
      </c>
      <c r="AF28" s="5">
        <v>0</v>
      </c>
      <c r="AG28" s="5">
        <v>-1</v>
      </c>
      <c r="AH28" s="5">
        <v>-1</v>
      </c>
      <c r="AI28" s="5">
        <v>0</v>
      </c>
      <c r="AJ28" s="5">
        <v>0</v>
      </c>
      <c r="AK28" s="5">
        <v>0</v>
      </c>
      <c r="AL28" s="5">
        <v>0</v>
      </c>
      <c r="AM28" s="5">
        <v>-1</v>
      </c>
      <c r="AN28" s="5">
        <v>-1</v>
      </c>
      <c r="AO28" s="5">
        <v>0</v>
      </c>
      <c r="AP28" s="5">
        <v>0</v>
      </c>
      <c r="AQ28" s="5">
        <v>0</v>
      </c>
      <c r="AR28" s="5">
        <v>0</v>
      </c>
      <c r="AS28" s="5">
        <v>-1</v>
      </c>
      <c r="AT28" s="5">
        <v>-1</v>
      </c>
      <c r="AU28" s="5">
        <v>0</v>
      </c>
      <c r="AV28" s="5">
        <v>0</v>
      </c>
      <c r="AW28" s="5">
        <v>0</v>
      </c>
      <c r="AX28" s="5">
        <v>0</v>
      </c>
      <c r="AY28" s="5">
        <v>-1</v>
      </c>
      <c r="AZ28" s="5">
        <v>-1</v>
      </c>
      <c r="BA28" s="5">
        <v>-1</v>
      </c>
      <c r="BB28" s="5">
        <v>-1</v>
      </c>
      <c r="BC28" s="5">
        <v>-1</v>
      </c>
      <c r="BF28" s="5">
        <v>-1</v>
      </c>
      <c r="BG28" s="5">
        <v>-1</v>
      </c>
      <c r="BH28" s="5">
        <v>-1</v>
      </c>
      <c r="BI28" s="5">
        <v>-1</v>
      </c>
      <c r="BJ28" s="5">
        <v>-1</v>
      </c>
      <c r="BM28" s="5">
        <v>3.3</v>
      </c>
      <c r="BN28" s="5" t="s">
        <v>119</v>
      </c>
      <c r="BO28" s="5" t="s">
        <v>120</v>
      </c>
      <c r="BP28">
        <v>0</v>
      </c>
      <c r="BQ28" s="14">
        <v>29</v>
      </c>
      <c r="BR28" s="15">
        <f>BR27</f>
        <v>70124</v>
      </c>
      <c r="BS28" s="30" t="s">
        <v>121</v>
      </c>
      <c r="BT28" s="30" t="s">
        <v>122</v>
      </c>
      <c r="BU28" s="29">
        <v>43</v>
      </c>
      <c r="BV28" s="29">
        <v>22</v>
      </c>
      <c r="BW28" s="33" t="s">
        <v>123</v>
      </c>
      <c r="BX28" s="5">
        <v>45</v>
      </c>
      <c r="CB28" s="5">
        <v>49</v>
      </c>
      <c r="CI28" s="5">
        <v>10101</v>
      </c>
      <c r="CJ28" s="5" t="str">
        <f t="shared" si="1"/>
        <v>10101,</v>
      </c>
      <c r="CK28" s="5" t="str">
        <f t="shared" si="2"/>
        <v>10001,10002,10003,10004,10005,10006,10007,10008,10009,10011,10012,10013,10014,10015,10016,10017,10018,10019,10020,10021,10022,10101,</v>
      </c>
    </row>
    <row r="29" spans="1:89" ht="16.5">
      <c r="A29" s="11">
        <v>1480023</v>
      </c>
      <c r="B29" s="11">
        <v>1480001</v>
      </c>
      <c r="C29" s="11">
        <v>23</v>
      </c>
      <c r="D29" s="21" t="s">
        <v>117</v>
      </c>
      <c r="E29" s="5" t="s">
        <v>118</v>
      </c>
      <c r="F29" s="5">
        <v>6</v>
      </c>
      <c r="G29" s="5">
        <v>3200</v>
      </c>
      <c r="H29" s="5">
        <v>0</v>
      </c>
      <c r="I29" s="5">
        <v>11</v>
      </c>
      <c r="J29" s="5">
        <v>0</v>
      </c>
      <c r="K29" s="5">
        <v>0</v>
      </c>
      <c r="L29" s="5">
        <f>ROUND(INDEX(Sheet3!$H$3:$H$102,MATCH($BX29,Sheet3!$A$3:$A$102,0))*Sheet3!$B$1*1.5,0)</f>
        <v>21000</v>
      </c>
      <c r="M29" s="5">
        <v>0</v>
      </c>
      <c r="N29" s="5">
        <f>ROUND(INDEX(Sheet3!$L$3:$L$102,MATCH($BX29,Sheet3!$A$3:$A$102,0))*Sheet3!$B$1,0)</f>
        <v>420</v>
      </c>
      <c r="O29" s="5">
        <f>ROUND(INDEX(Sheet3!$M$3:$M$102,MATCH($BX29,Sheet3!$A$3:$A$102,0))*Sheet3!$B$1,0)</f>
        <v>420</v>
      </c>
      <c r="P29" s="2">
        <v>62</v>
      </c>
      <c r="Q29" s="5">
        <f t="shared" si="0"/>
        <v>62</v>
      </c>
      <c r="R29" s="5">
        <v>1</v>
      </c>
      <c r="S29" s="5">
        <v>0</v>
      </c>
      <c r="T29" s="5">
        <v>0</v>
      </c>
      <c r="U29" s="5">
        <v>-1</v>
      </c>
      <c r="V29" s="5">
        <v>-1</v>
      </c>
      <c r="W29" s="5">
        <v>0</v>
      </c>
      <c r="X29" s="5">
        <v>0</v>
      </c>
      <c r="Y29" s="5">
        <v>0</v>
      </c>
      <c r="Z29" s="5">
        <v>0</v>
      </c>
      <c r="AA29" s="5">
        <v>-1</v>
      </c>
      <c r="AB29" s="5">
        <v>-1</v>
      </c>
      <c r="AC29" s="5">
        <v>0</v>
      </c>
      <c r="AD29" s="5">
        <v>0</v>
      </c>
      <c r="AE29" s="5">
        <v>0</v>
      </c>
      <c r="AF29" s="5">
        <v>0</v>
      </c>
      <c r="AG29" s="5">
        <v>-1</v>
      </c>
      <c r="AH29" s="5">
        <v>-1</v>
      </c>
      <c r="AI29" s="5">
        <v>0</v>
      </c>
      <c r="AJ29" s="5">
        <v>0</v>
      </c>
      <c r="AK29" s="5">
        <v>0</v>
      </c>
      <c r="AL29" s="5">
        <v>0</v>
      </c>
      <c r="AM29" s="5">
        <v>-1</v>
      </c>
      <c r="AN29" s="5">
        <v>-1</v>
      </c>
      <c r="AO29" s="5">
        <v>0</v>
      </c>
      <c r="AP29" s="5">
        <v>0</v>
      </c>
      <c r="AQ29" s="5">
        <v>0</v>
      </c>
      <c r="AR29" s="5">
        <v>0</v>
      </c>
      <c r="AS29" s="5">
        <v>-1</v>
      </c>
      <c r="AT29" s="5">
        <v>-1</v>
      </c>
      <c r="AU29" s="5">
        <v>0</v>
      </c>
      <c r="AV29" s="5">
        <v>0</v>
      </c>
      <c r="AW29" s="5">
        <v>0</v>
      </c>
      <c r="AX29" s="5">
        <v>0</v>
      </c>
      <c r="AY29" s="5">
        <v>-1</v>
      </c>
      <c r="AZ29" s="5">
        <v>-1</v>
      </c>
      <c r="BA29" s="5">
        <v>-1</v>
      </c>
      <c r="BB29" s="5">
        <v>-1</v>
      </c>
      <c r="BC29" s="5">
        <v>-1</v>
      </c>
      <c r="BF29" s="5">
        <v>-1</v>
      </c>
      <c r="BG29" s="5">
        <v>-1</v>
      </c>
      <c r="BH29" s="5">
        <v>-1</v>
      </c>
      <c r="BI29" s="5">
        <v>-1</v>
      </c>
      <c r="BJ29" s="5">
        <v>-1</v>
      </c>
      <c r="BM29" s="5">
        <v>3.3</v>
      </c>
      <c r="BN29" s="5" t="s">
        <v>119</v>
      </c>
      <c r="BO29" s="5" t="s">
        <v>120</v>
      </c>
      <c r="BP29">
        <v>0</v>
      </c>
      <c r="BQ29" s="14">
        <v>30</v>
      </c>
      <c r="BR29" s="15">
        <f t="shared" ref="BR29:BR31" si="7">BR28</f>
        <v>70124</v>
      </c>
      <c r="BS29" s="30" t="s">
        <v>121</v>
      </c>
      <c r="BT29" s="30" t="s">
        <v>122</v>
      </c>
      <c r="BU29" s="29">
        <v>45</v>
      </c>
      <c r="BV29" s="29">
        <v>23</v>
      </c>
      <c r="BW29" s="33" t="s">
        <v>123</v>
      </c>
      <c r="BX29" s="5">
        <v>47</v>
      </c>
      <c r="CB29" s="5">
        <v>51</v>
      </c>
      <c r="CI29" s="5">
        <v>10102</v>
      </c>
      <c r="CJ29" s="5" t="str">
        <f t="shared" si="1"/>
        <v>10102,</v>
      </c>
      <c r="CK29" s="5" t="str">
        <f t="shared" si="2"/>
        <v>10001,10002,10003,10004,10005,10006,10007,10008,10009,10011,10012,10013,10014,10015,10016,10017,10018,10019,10020,10021,10022,10101,10102,</v>
      </c>
    </row>
    <row r="30" spans="1:89" ht="16.5">
      <c r="A30" s="11">
        <v>1480024</v>
      </c>
      <c r="B30" s="11">
        <v>1480001</v>
      </c>
      <c r="C30" s="11">
        <v>24</v>
      </c>
      <c r="D30" s="21" t="s">
        <v>117</v>
      </c>
      <c r="E30" s="5" t="s">
        <v>118</v>
      </c>
      <c r="F30" s="5">
        <v>6</v>
      </c>
      <c r="G30" s="5">
        <v>3300</v>
      </c>
      <c r="H30" s="5">
        <v>0</v>
      </c>
      <c r="I30" s="5">
        <v>11</v>
      </c>
      <c r="J30" s="5">
        <v>0</v>
      </c>
      <c r="K30" s="5">
        <v>0</v>
      </c>
      <c r="L30" s="5">
        <f>ROUND(INDEX(Sheet3!$H$3:$H$102,MATCH($BX30,Sheet3!$A$3:$A$102,0))*Sheet3!$B$1*1.5,0)</f>
        <v>23250</v>
      </c>
      <c r="M30" s="5">
        <v>0</v>
      </c>
      <c r="N30" s="5">
        <f>ROUND(INDEX(Sheet3!$L$3:$L$102,MATCH($BX30,Sheet3!$A$3:$A$102,0))*Sheet3!$B$1,0)</f>
        <v>465</v>
      </c>
      <c r="O30" s="5">
        <f>ROUND(INDEX(Sheet3!$M$3:$M$102,MATCH($BX30,Sheet3!$A$3:$A$102,0))*Sheet3!$B$1,0)</f>
        <v>465</v>
      </c>
      <c r="P30" s="2">
        <v>63</v>
      </c>
      <c r="Q30" s="5">
        <f t="shared" si="0"/>
        <v>63</v>
      </c>
      <c r="R30" s="5">
        <v>1</v>
      </c>
      <c r="S30" s="5">
        <v>0</v>
      </c>
      <c r="T30" s="5">
        <v>0</v>
      </c>
      <c r="U30" s="5">
        <v>-1</v>
      </c>
      <c r="V30" s="5">
        <v>-1</v>
      </c>
      <c r="W30" s="5">
        <v>0</v>
      </c>
      <c r="X30" s="5">
        <v>0</v>
      </c>
      <c r="Y30" s="5">
        <v>0</v>
      </c>
      <c r="Z30" s="5">
        <v>0</v>
      </c>
      <c r="AA30" s="5">
        <v>-1</v>
      </c>
      <c r="AB30" s="5">
        <v>-1</v>
      </c>
      <c r="AC30" s="5">
        <v>0</v>
      </c>
      <c r="AD30" s="5">
        <v>0</v>
      </c>
      <c r="AE30" s="5">
        <v>0</v>
      </c>
      <c r="AF30" s="5">
        <v>0</v>
      </c>
      <c r="AG30" s="5">
        <v>-1</v>
      </c>
      <c r="AH30" s="5">
        <v>-1</v>
      </c>
      <c r="AI30" s="5">
        <v>0</v>
      </c>
      <c r="AJ30" s="5">
        <v>0</v>
      </c>
      <c r="AK30" s="5">
        <v>0</v>
      </c>
      <c r="AL30" s="5">
        <v>0</v>
      </c>
      <c r="AM30" s="5">
        <v>-1</v>
      </c>
      <c r="AN30" s="5">
        <v>-1</v>
      </c>
      <c r="AO30" s="5">
        <v>0</v>
      </c>
      <c r="AP30" s="5">
        <v>0</v>
      </c>
      <c r="AQ30" s="5">
        <v>0</v>
      </c>
      <c r="AR30" s="5">
        <v>0</v>
      </c>
      <c r="AS30" s="5">
        <v>-1</v>
      </c>
      <c r="AT30" s="5">
        <v>-1</v>
      </c>
      <c r="AU30" s="5">
        <v>0</v>
      </c>
      <c r="AV30" s="5">
        <v>0</v>
      </c>
      <c r="AW30" s="5">
        <v>0</v>
      </c>
      <c r="AX30" s="5">
        <v>0</v>
      </c>
      <c r="AY30" s="5">
        <v>-1</v>
      </c>
      <c r="AZ30" s="5">
        <v>-1</v>
      </c>
      <c r="BA30" s="5">
        <v>-1</v>
      </c>
      <c r="BB30" s="5">
        <v>-1</v>
      </c>
      <c r="BC30" s="5">
        <v>-1</v>
      </c>
      <c r="BF30" s="5">
        <v>-1</v>
      </c>
      <c r="BG30" s="5">
        <v>-1</v>
      </c>
      <c r="BH30" s="5">
        <v>-1</v>
      </c>
      <c r="BI30" s="5">
        <v>-1</v>
      </c>
      <c r="BJ30" s="5">
        <v>-1</v>
      </c>
      <c r="BM30" s="5">
        <v>3.3</v>
      </c>
      <c r="BN30" s="5" t="s">
        <v>119</v>
      </c>
      <c r="BO30" s="5" t="s">
        <v>120</v>
      </c>
      <c r="BP30">
        <v>0</v>
      </c>
      <c r="BQ30" s="14">
        <v>31</v>
      </c>
      <c r="BR30" s="15">
        <f t="shared" si="7"/>
        <v>70124</v>
      </c>
      <c r="BS30" s="30" t="s">
        <v>121</v>
      </c>
      <c r="BT30" s="30" t="s">
        <v>122</v>
      </c>
      <c r="BU30" s="29">
        <v>47</v>
      </c>
      <c r="BV30" s="29">
        <v>24</v>
      </c>
      <c r="BW30" s="33" t="s">
        <v>123</v>
      </c>
      <c r="BX30" s="5">
        <v>49</v>
      </c>
      <c r="CB30" s="5">
        <v>52</v>
      </c>
      <c r="CI30" s="5">
        <v>10103</v>
      </c>
      <c r="CJ30" s="5" t="str">
        <f t="shared" si="1"/>
        <v>10103,</v>
      </c>
      <c r="CK30" s="5" t="str">
        <f t="shared" si="2"/>
        <v>10001,10002,10003,10004,10005,10006,10007,10008,10009,10011,10012,10013,10014,10015,10016,10017,10018,10019,10020,10021,10022,10101,10102,10103,</v>
      </c>
    </row>
    <row r="31" spans="1:89" ht="16.5">
      <c r="A31" s="11">
        <v>1480025</v>
      </c>
      <c r="B31" s="11">
        <v>1480001</v>
      </c>
      <c r="C31" s="11">
        <v>25</v>
      </c>
      <c r="D31" s="21" t="s">
        <v>117</v>
      </c>
      <c r="E31" s="5" t="s">
        <v>118</v>
      </c>
      <c r="F31" s="5">
        <v>6</v>
      </c>
      <c r="G31" s="5">
        <v>3400</v>
      </c>
      <c r="H31" s="5">
        <v>0</v>
      </c>
      <c r="I31" s="5">
        <v>11</v>
      </c>
      <c r="J31" s="5">
        <v>0</v>
      </c>
      <c r="K31" s="5">
        <v>0</v>
      </c>
      <c r="L31" s="5">
        <f>ROUND(INDEX(Sheet3!$H$3:$H$102,MATCH($BX31,Sheet3!$A$3:$A$102,0))*Sheet3!$B$1*1.5,0)</f>
        <v>25500</v>
      </c>
      <c r="M31" s="5">
        <v>0</v>
      </c>
      <c r="N31" s="5">
        <f>ROUND(INDEX(Sheet3!$L$3:$L$102,MATCH($BX31,Sheet3!$A$3:$A$102,0))*Sheet3!$B$1,0)</f>
        <v>510</v>
      </c>
      <c r="O31" s="5">
        <f>ROUND(INDEX(Sheet3!$M$3:$M$102,MATCH($BX31,Sheet3!$A$3:$A$102,0))*Sheet3!$B$1,0)</f>
        <v>510</v>
      </c>
      <c r="P31" s="2">
        <v>64</v>
      </c>
      <c r="Q31" s="5">
        <f t="shared" si="0"/>
        <v>64</v>
      </c>
      <c r="R31" s="5">
        <v>1</v>
      </c>
      <c r="S31" s="5">
        <v>0</v>
      </c>
      <c r="T31" s="5">
        <v>0</v>
      </c>
      <c r="U31" s="5">
        <v>-1</v>
      </c>
      <c r="V31" s="5">
        <v>-1</v>
      </c>
      <c r="W31" s="5">
        <v>0</v>
      </c>
      <c r="X31" s="5">
        <v>0</v>
      </c>
      <c r="Y31" s="5">
        <v>0</v>
      </c>
      <c r="Z31" s="5">
        <v>0</v>
      </c>
      <c r="AA31" s="5">
        <v>-1</v>
      </c>
      <c r="AB31" s="5">
        <v>-1</v>
      </c>
      <c r="AC31" s="5">
        <v>0</v>
      </c>
      <c r="AD31" s="5">
        <v>0</v>
      </c>
      <c r="AE31" s="5">
        <v>0</v>
      </c>
      <c r="AF31" s="5">
        <v>0</v>
      </c>
      <c r="AG31" s="5">
        <v>-1</v>
      </c>
      <c r="AH31" s="5">
        <v>-1</v>
      </c>
      <c r="AI31" s="5">
        <v>0</v>
      </c>
      <c r="AJ31" s="5">
        <v>0</v>
      </c>
      <c r="AK31" s="5">
        <v>0</v>
      </c>
      <c r="AL31" s="5">
        <v>0</v>
      </c>
      <c r="AM31" s="5">
        <v>-1</v>
      </c>
      <c r="AN31" s="5">
        <v>-1</v>
      </c>
      <c r="AO31" s="5">
        <v>0</v>
      </c>
      <c r="AP31" s="5">
        <v>0</v>
      </c>
      <c r="AQ31" s="5">
        <v>0</v>
      </c>
      <c r="AR31" s="5">
        <v>0</v>
      </c>
      <c r="AS31" s="5">
        <v>-1</v>
      </c>
      <c r="AT31" s="5">
        <v>-1</v>
      </c>
      <c r="AU31" s="5">
        <v>0</v>
      </c>
      <c r="AV31" s="5">
        <v>0</v>
      </c>
      <c r="AW31" s="5">
        <v>0</v>
      </c>
      <c r="AX31" s="5">
        <v>0</v>
      </c>
      <c r="AY31" s="5">
        <v>-1</v>
      </c>
      <c r="AZ31" s="5">
        <v>-1</v>
      </c>
      <c r="BA31" s="5">
        <v>-1</v>
      </c>
      <c r="BB31" s="5">
        <v>-1</v>
      </c>
      <c r="BC31" s="5">
        <v>-1</v>
      </c>
      <c r="BF31" s="5">
        <v>-1</v>
      </c>
      <c r="BG31" s="5">
        <v>-1</v>
      </c>
      <c r="BH31" s="5">
        <v>-1</v>
      </c>
      <c r="BI31" s="5">
        <v>-1</v>
      </c>
      <c r="BJ31" s="5">
        <v>-1</v>
      </c>
      <c r="BM31" s="5">
        <v>3.3</v>
      </c>
      <c r="BN31" s="5" t="s">
        <v>119</v>
      </c>
      <c r="BO31" s="5" t="s">
        <v>120</v>
      </c>
      <c r="BP31">
        <v>0</v>
      </c>
      <c r="BQ31" s="14">
        <v>32</v>
      </c>
      <c r="BR31" s="15">
        <f t="shared" si="7"/>
        <v>70124</v>
      </c>
      <c r="BS31" s="30" t="s">
        <v>121</v>
      </c>
      <c r="BT31" s="30" t="s">
        <v>122</v>
      </c>
      <c r="BU31" s="29">
        <v>49</v>
      </c>
      <c r="BV31" s="29">
        <v>25</v>
      </c>
      <c r="BW31" s="33" t="s">
        <v>123</v>
      </c>
      <c r="BX31" s="5">
        <v>51</v>
      </c>
      <c r="CB31" s="5">
        <v>53</v>
      </c>
      <c r="CI31" s="5">
        <v>10104</v>
      </c>
      <c r="CJ31" s="5" t="str">
        <f t="shared" si="1"/>
        <v>10104,</v>
      </c>
      <c r="CK31" s="5" t="str">
        <f t="shared" si="2"/>
        <v>10001,10002,10003,10004,10005,10006,10007,10008,10009,10011,10012,10013,10014,10015,10016,10017,10018,10019,10020,10021,10022,10101,10102,10103,10104,</v>
      </c>
    </row>
    <row r="32" spans="1:89" ht="16.5">
      <c r="A32" s="11">
        <v>1480026</v>
      </c>
      <c r="B32" s="11">
        <v>1480001</v>
      </c>
      <c r="C32" s="11">
        <v>26</v>
      </c>
      <c r="D32" s="21" t="s">
        <v>117</v>
      </c>
      <c r="E32" s="5" t="s">
        <v>118</v>
      </c>
      <c r="F32" s="5">
        <v>6</v>
      </c>
      <c r="G32" s="5">
        <v>3500</v>
      </c>
      <c r="H32" s="5">
        <v>0</v>
      </c>
      <c r="I32" s="5">
        <v>12</v>
      </c>
      <c r="J32" s="5">
        <v>0</v>
      </c>
      <c r="K32" s="5">
        <v>0</v>
      </c>
      <c r="L32" s="5">
        <f>ROUND(INDEX(Sheet3!$H$3:$H$102,MATCH($BX32,Sheet3!$A$3:$A$102,0))*Sheet3!$B$1*1.5,0)</f>
        <v>27750</v>
      </c>
      <c r="M32" s="5">
        <v>0</v>
      </c>
      <c r="N32" s="5">
        <f>ROUND(INDEX(Sheet3!$L$3:$L$102,MATCH($BX32,Sheet3!$A$3:$A$102,0))*Sheet3!$B$1,0)</f>
        <v>555</v>
      </c>
      <c r="O32" s="5">
        <f>ROUND(INDEX(Sheet3!$M$3:$M$102,MATCH($BX32,Sheet3!$A$3:$A$102,0))*Sheet3!$B$1,0)</f>
        <v>555</v>
      </c>
      <c r="P32" s="2">
        <v>65</v>
      </c>
      <c r="Q32" s="5">
        <f t="shared" si="0"/>
        <v>65</v>
      </c>
      <c r="R32" s="5">
        <v>1</v>
      </c>
      <c r="S32" s="5">
        <v>0</v>
      </c>
      <c r="T32" s="5">
        <v>0</v>
      </c>
      <c r="U32" s="5">
        <v>-1</v>
      </c>
      <c r="V32" s="5">
        <v>-1</v>
      </c>
      <c r="W32" s="5">
        <v>0</v>
      </c>
      <c r="X32" s="5">
        <v>0</v>
      </c>
      <c r="Y32" s="5">
        <v>0</v>
      </c>
      <c r="Z32" s="5">
        <v>0</v>
      </c>
      <c r="AA32" s="5">
        <v>-1</v>
      </c>
      <c r="AB32" s="5">
        <v>-1</v>
      </c>
      <c r="AC32" s="5">
        <v>0</v>
      </c>
      <c r="AD32" s="5">
        <v>0</v>
      </c>
      <c r="AE32" s="5">
        <v>0</v>
      </c>
      <c r="AF32" s="5">
        <v>0</v>
      </c>
      <c r="AG32" s="5">
        <v>-1</v>
      </c>
      <c r="AH32" s="5">
        <v>-1</v>
      </c>
      <c r="AI32" s="5">
        <v>0</v>
      </c>
      <c r="AJ32" s="5">
        <v>0</v>
      </c>
      <c r="AK32" s="5">
        <v>0</v>
      </c>
      <c r="AL32" s="5">
        <v>0</v>
      </c>
      <c r="AM32" s="5">
        <v>-1</v>
      </c>
      <c r="AN32" s="5">
        <v>-1</v>
      </c>
      <c r="AO32" s="5">
        <v>0</v>
      </c>
      <c r="AP32" s="5">
        <v>0</v>
      </c>
      <c r="AQ32" s="5">
        <v>0</v>
      </c>
      <c r="AR32" s="5">
        <v>0</v>
      </c>
      <c r="AS32" s="5">
        <v>-1</v>
      </c>
      <c r="AT32" s="5">
        <v>-1</v>
      </c>
      <c r="AU32" s="5">
        <v>0</v>
      </c>
      <c r="AV32" s="5">
        <v>0</v>
      </c>
      <c r="AW32" s="5">
        <v>0</v>
      </c>
      <c r="AX32" s="5">
        <v>0</v>
      </c>
      <c r="AY32" s="5">
        <v>-1</v>
      </c>
      <c r="AZ32" s="5">
        <v>-1</v>
      </c>
      <c r="BA32" s="5">
        <v>-1</v>
      </c>
      <c r="BB32" s="5">
        <v>-1</v>
      </c>
      <c r="BC32" s="5">
        <v>-1</v>
      </c>
      <c r="BF32" s="5">
        <v>-1</v>
      </c>
      <c r="BG32" s="5">
        <v>-1</v>
      </c>
      <c r="BH32" s="5">
        <v>-1</v>
      </c>
      <c r="BI32" s="5">
        <v>-1</v>
      </c>
      <c r="BJ32" s="5">
        <v>-1</v>
      </c>
      <c r="BM32" s="5">
        <v>3.3</v>
      </c>
      <c r="BN32" s="5" t="s">
        <v>119</v>
      </c>
      <c r="BO32" s="5" t="s">
        <v>120</v>
      </c>
      <c r="BP32">
        <v>0</v>
      </c>
      <c r="BQ32" s="14">
        <v>33</v>
      </c>
      <c r="BR32" s="15">
        <f>BR31+1</f>
        <v>70125</v>
      </c>
      <c r="BS32" s="30" t="s">
        <v>121</v>
      </c>
      <c r="BT32" s="30" t="s">
        <v>122</v>
      </c>
      <c r="BU32" s="29">
        <v>51</v>
      </c>
      <c r="BV32" s="29">
        <v>26</v>
      </c>
      <c r="BW32" s="33" t="s">
        <v>123</v>
      </c>
      <c r="BX32" s="5">
        <v>53</v>
      </c>
      <c r="CB32" s="5">
        <v>54</v>
      </c>
      <c r="CI32" s="5">
        <v>10105</v>
      </c>
      <c r="CJ32" s="5" t="str">
        <f t="shared" si="1"/>
        <v>10105,</v>
      </c>
      <c r="CK32" s="5" t="str">
        <f t="shared" si="2"/>
        <v>10001,10002,10003,10004,10005,10006,10007,10008,10009,10011,10012,10013,10014,10015,10016,10017,10018,10019,10020,10021,10022,10101,10102,10103,10104,10105,</v>
      </c>
    </row>
    <row r="33" spans="1:89" ht="16.5">
      <c r="A33" s="11">
        <v>1480027</v>
      </c>
      <c r="B33" s="11">
        <v>1480001</v>
      </c>
      <c r="C33" s="11">
        <v>27</v>
      </c>
      <c r="D33" s="21" t="s">
        <v>117</v>
      </c>
      <c r="E33" s="5" t="s">
        <v>118</v>
      </c>
      <c r="F33" s="5">
        <v>6</v>
      </c>
      <c r="G33" s="5">
        <v>3600</v>
      </c>
      <c r="H33" s="5">
        <v>0</v>
      </c>
      <c r="I33" s="5">
        <v>12</v>
      </c>
      <c r="J33" s="5">
        <v>0</v>
      </c>
      <c r="K33" s="5">
        <v>0</v>
      </c>
      <c r="L33" s="5">
        <f>ROUND(INDEX(Sheet3!$H$3:$H$102,MATCH($BX33,Sheet3!$A$3:$A$102,0))*Sheet3!$B$1*1.5,0)</f>
        <v>30000</v>
      </c>
      <c r="M33" s="5">
        <v>0</v>
      </c>
      <c r="N33" s="5">
        <f>ROUND(INDEX(Sheet3!$L$3:$L$102,MATCH($BX33,Sheet3!$A$3:$A$102,0))*Sheet3!$B$1,0)</f>
        <v>600</v>
      </c>
      <c r="O33" s="5">
        <f>ROUND(INDEX(Sheet3!$M$3:$M$102,MATCH($BX33,Sheet3!$A$3:$A$102,0))*Sheet3!$B$1,0)</f>
        <v>600</v>
      </c>
      <c r="P33" s="2">
        <v>66</v>
      </c>
      <c r="Q33" s="5">
        <f t="shared" si="0"/>
        <v>66</v>
      </c>
      <c r="R33" s="5">
        <v>1</v>
      </c>
      <c r="S33" s="5">
        <v>0</v>
      </c>
      <c r="T33" s="5">
        <v>0</v>
      </c>
      <c r="U33" s="5">
        <v>-1</v>
      </c>
      <c r="V33" s="5">
        <v>-1</v>
      </c>
      <c r="W33" s="5">
        <v>0</v>
      </c>
      <c r="X33" s="5">
        <v>0</v>
      </c>
      <c r="Y33" s="5">
        <v>0</v>
      </c>
      <c r="Z33" s="5">
        <v>0</v>
      </c>
      <c r="AA33" s="5">
        <v>-1</v>
      </c>
      <c r="AB33" s="5">
        <v>-1</v>
      </c>
      <c r="AC33" s="5">
        <v>0</v>
      </c>
      <c r="AD33" s="5">
        <v>0</v>
      </c>
      <c r="AE33" s="5">
        <v>0</v>
      </c>
      <c r="AF33" s="5">
        <v>0</v>
      </c>
      <c r="AG33" s="5">
        <v>-1</v>
      </c>
      <c r="AH33" s="5">
        <v>-1</v>
      </c>
      <c r="AI33" s="5">
        <v>0</v>
      </c>
      <c r="AJ33" s="5">
        <v>0</v>
      </c>
      <c r="AK33" s="5">
        <v>0</v>
      </c>
      <c r="AL33" s="5">
        <v>0</v>
      </c>
      <c r="AM33" s="5">
        <v>-1</v>
      </c>
      <c r="AN33" s="5">
        <v>-1</v>
      </c>
      <c r="AO33" s="5">
        <v>0</v>
      </c>
      <c r="AP33" s="5">
        <v>0</v>
      </c>
      <c r="AQ33" s="5">
        <v>0</v>
      </c>
      <c r="AR33" s="5">
        <v>0</v>
      </c>
      <c r="AS33" s="5">
        <v>-1</v>
      </c>
      <c r="AT33" s="5">
        <v>-1</v>
      </c>
      <c r="AU33" s="5">
        <v>0</v>
      </c>
      <c r="AV33" s="5">
        <v>0</v>
      </c>
      <c r="AW33" s="5">
        <v>0</v>
      </c>
      <c r="AX33" s="5">
        <v>0</v>
      </c>
      <c r="AY33" s="5">
        <v>-1</v>
      </c>
      <c r="AZ33" s="5">
        <v>-1</v>
      </c>
      <c r="BA33" s="5">
        <v>-1</v>
      </c>
      <c r="BB33" s="5">
        <v>-1</v>
      </c>
      <c r="BC33" s="5">
        <v>-1</v>
      </c>
      <c r="BF33" s="5">
        <v>-1</v>
      </c>
      <c r="BG33" s="5">
        <v>-1</v>
      </c>
      <c r="BH33" s="5">
        <v>-1</v>
      </c>
      <c r="BI33" s="5">
        <v>-1</v>
      </c>
      <c r="BJ33" s="5">
        <v>-1</v>
      </c>
      <c r="BM33" s="5">
        <v>3.3</v>
      </c>
      <c r="BN33" s="5" t="s">
        <v>119</v>
      </c>
      <c r="BO33" s="5" t="s">
        <v>120</v>
      </c>
      <c r="BP33">
        <v>0</v>
      </c>
      <c r="BQ33" s="14">
        <v>34</v>
      </c>
      <c r="BR33" s="15">
        <f>BR32</f>
        <v>70125</v>
      </c>
      <c r="BS33" s="30" t="s">
        <v>121</v>
      </c>
      <c r="BT33" s="30" t="s">
        <v>122</v>
      </c>
      <c r="BU33" s="29">
        <v>53</v>
      </c>
      <c r="BV33" s="29">
        <v>27</v>
      </c>
      <c r="BW33" s="33" t="s">
        <v>123</v>
      </c>
      <c r="BX33" s="5">
        <v>55</v>
      </c>
      <c r="CB33" s="5">
        <v>55</v>
      </c>
      <c r="CI33" s="5">
        <v>10106</v>
      </c>
      <c r="CJ33" s="5" t="str">
        <f t="shared" si="1"/>
        <v>10106,</v>
      </c>
      <c r="CK33" s="5" t="str">
        <f t="shared" si="2"/>
        <v>10001,10002,10003,10004,10005,10006,10007,10008,10009,10011,10012,10013,10014,10015,10016,10017,10018,10019,10020,10021,10022,10101,10102,10103,10104,10105,10106,</v>
      </c>
    </row>
    <row r="34" spans="1:89" ht="16.5">
      <c r="A34" s="11">
        <v>1480028</v>
      </c>
      <c r="B34" s="11">
        <v>1480001</v>
      </c>
      <c r="C34" s="11">
        <v>28</v>
      </c>
      <c r="D34" s="21" t="s">
        <v>117</v>
      </c>
      <c r="E34" s="5" t="s">
        <v>118</v>
      </c>
      <c r="F34" s="5">
        <v>6</v>
      </c>
      <c r="G34" s="5">
        <v>3700</v>
      </c>
      <c r="H34" s="5">
        <v>0</v>
      </c>
      <c r="I34" s="5">
        <v>12</v>
      </c>
      <c r="J34" s="5">
        <v>0</v>
      </c>
      <c r="K34" s="5">
        <v>0</v>
      </c>
      <c r="L34" s="5">
        <f>ROUND(INDEX(Sheet3!$H$3:$H$102,MATCH($BX34,Sheet3!$A$3:$A$102,0))*Sheet3!$B$1*1.5,0)</f>
        <v>33000</v>
      </c>
      <c r="M34" s="5">
        <v>0</v>
      </c>
      <c r="N34" s="5">
        <f>ROUND(INDEX(Sheet3!$L$3:$L$102,MATCH($BX34,Sheet3!$A$3:$A$102,0))*Sheet3!$B$1,0)</f>
        <v>660</v>
      </c>
      <c r="O34" s="5">
        <f>ROUND(INDEX(Sheet3!$M$3:$M$102,MATCH($BX34,Sheet3!$A$3:$A$102,0))*Sheet3!$B$1,0)</f>
        <v>660</v>
      </c>
      <c r="P34" s="2">
        <v>67</v>
      </c>
      <c r="Q34" s="5">
        <f t="shared" si="0"/>
        <v>67</v>
      </c>
      <c r="R34" s="5">
        <v>1</v>
      </c>
      <c r="S34" s="5">
        <v>0</v>
      </c>
      <c r="T34" s="5">
        <v>0</v>
      </c>
      <c r="U34" s="5">
        <v>-1</v>
      </c>
      <c r="V34" s="5">
        <v>-1</v>
      </c>
      <c r="W34" s="5">
        <v>0</v>
      </c>
      <c r="X34" s="5">
        <v>0</v>
      </c>
      <c r="Y34" s="5">
        <v>0</v>
      </c>
      <c r="Z34" s="5">
        <v>0</v>
      </c>
      <c r="AA34" s="5">
        <v>-1</v>
      </c>
      <c r="AB34" s="5">
        <v>-1</v>
      </c>
      <c r="AC34" s="5">
        <v>0</v>
      </c>
      <c r="AD34" s="5">
        <v>0</v>
      </c>
      <c r="AE34" s="5">
        <v>0</v>
      </c>
      <c r="AF34" s="5">
        <v>0</v>
      </c>
      <c r="AG34" s="5">
        <v>-1</v>
      </c>
      <c r="AH34" s="5">
        <v>-1</v>
      </c>
      <c r="AI34" s="5">
        <v>0</v>
      </c>
      <c r="AJ34" s="5">
        <v>0</v>
      </c>
      <c r="AK34" s="5">
        <v>0</v>
      </c>
      <c r="AL34" s="5">
        <v>0</v>
      </c>
      <c r="AM34" s="5">
        <v>-1</v>
      </c>
      <c r="AN34" s="5">
        <v>-1</v>
      </c>
      <c r="AO34" s="5">
        <v>0</v>
      </c>
      <c r="AP34" s="5">
        <v>0</v>
      </c>
      <c r="AQ34" s="5">
        <v>0</v>
      </c>
      <c r="AR34" s="5">
        <v>0</v>
      </c>
      <c r="AS34" s="5">
        <v>-1</v>
      </c>
      <c r="AT34" s="5">
        <v>-1</v>
      </c>
      <c r="AU34" s="5">
        <v>0</v>
      </c>
      <c r="AV34" s="5">
        <v>0</v>
      </c>
      <c r="AW34" s="5">
        <v>0</v>
      </c>
      <c r="AX34" s="5">
        <v>0</v>
      </c>
      <c r="AY34" s="5">
        <v>-1</v>
      </c>
      <c r="AZ34" s="5">
        <v>-1</v>
      </c>
      <c r="BA34" s="5">
        <v>-1</v>
      </c>
      <c r="BB34" s="5">
        <v>-1</v>
      </c>
      <c r="BC34" s="5">
        <v>-1</v>
      </c>
      <c r="BF34" s="5">
        <v>-1</v>
      </c>
      <c r="BG34" s="5">
        <v>-1</v>
      </c>
      <c r="BH34" s="5">
        <v>-1</v>
      </c>
      <c r="BI34" s="5">
        <v>-1</v>
      </c>
      <c r="BJ34" s="5">
        <v>-1</v>
      </c>
      <c r="BM34" s="5">
        <v>3.3</v>
      </c>
      <c r="BN34" s="5" t="s">
        <v>119</v>
      </c>
      <c r="BO34" s="5" t="s">
        <v>120</v>
      </c>
      <c r="BP34">
        <v>0</v>
      </c>
      <c r="BQ34" s="14">
        <v>36</v>
      </c>
      <c r="BR34" s="15">
        <f t="shared" ref="BR34:BR36" si="8">BR33</f>
        <v>70125</v>
      </c>
      <c r="BS34" s="30" t="s">
        <v>121</v>
      </c>
      <c r="BT34" s="30" t="s">
        <v>122</v>
      </c>
      <c r="BU34" s="29">
        <v>55</v>
      </c>
      <c r="BV34" s="29">
        <v>28</v>
      </c>
      <c r="BW34" s="33" t="s">
        <v>123</v>
      </c>
      <c r="BX34" s="5">
        <v>57</v>
      </c>
      <c r="CB34" s="5">
        <v>57</v>
      </c>
      <c r="CI34" s="5">
        <v>10107</v>
      </c>
      <c r="CJ34" s="5" t="str">
        <f t="shared" si="1"/>
        <v>10107,</v>
      </c>
      <c r="CK34" s="5" t="str">
        <f t="shared" si="2"/>
        <v>10001,10002,10003,10004,10005,10006,10007,10008,10009,10011,10012,10013,10014,10015,10016,10017,10018,10019,10020,10021,10022,10101,10102,10103,10104,10105,10106,10107,</v>
      </c>
    </row>
    <row r="35" spans="1:89" ht="16.5">
      <c r="A35" s="11">
        <v>1480029</v>
      </c>
      <c r="B35" s="11">
        <v>1480001</v>
      </c>
      <c r="C35" s="11">
        <v>29</v>
      </c>
      <c r="D35" s="21" t="s">
        <v>117</v>
      </c>
      <c r="E35" s="5" t="s">
        <v>118</v>
      </c>
      <c r="F35" s="5">
        <v>6</v>
      </c>
      <c r="G35" s="5">
        <v>3800</v>
      </c>
      <c r="H35" s="5">
        <v>0</v>
      </c>
      <c r="I35" s="5">
        <v>12</v>
      </c>
      <c r="J35" s="5">
        <v>0</v>
      </c>
      <c r="K35" s="5">
        <v>0</v>
      </c>
      <c r="L35" s="5">
        <f>ROUND(INDEX(Sheet3!$H$3:$H$102,MATCH($BX35,Sheet3!$A$3:$A$102,0))*Sheet3!$B$1*1.5,0)</f>
        <v>36000</v>
      </c>
      <c r="M35" s="5">
        <v>0</v>
      </c>
      <c r="N35" s="5">
        <f>ROUND(INDEX(Sheet3!$L$3:$L$102,MATCH($BX35,Sheet3!$A$3:$A$102,0))*Sheet3!$B$1,0)</f>
        <v>720</v>
      </c>
      <c r="O35" s="5">
        <f>ROUND(INDEX(Sheet3!$M$3:$M$102,MATCH($BX35,Sheet3!$A$3:$A$102,0))*Sheet3!$B$1,0)</f>
        <v>720</v>
      </c>
      <c r="P35" s="2">
        <v>68</v>
      </c>
      <c r="Q35" s="5">
        <f t="shared" si="0"/>
        <v>68</v>
      </c>
      <c r="R35" s="5">
        <v>1</v>
      </c>
      <c r="S35" s="5">
        <v>0</v>
      </c>
      <c r="T35" s="5">
        <v>0</v>
      </c>
      <c r="U35" s="5">
        <v>-1</v>
      </c>
      <c r="V35" s="5">
        <v>-1</v>
      </c>
      <c r="W35" s="5">
        <v>0</v>
      </c>
      <c r="X35" s="5">
        <v>0</v>
      </c>
      <c r="Y35" s="5">
        <v>0</v>
      </c>
      <c r="Z35" s="5">
        <v>0</v>
      </c>
      <c r="AA35" s="5">
        <v>-1</v>
      </c>
      <c r="AB35" s="5">
        <v>-1</v>
      </c>
      <c r="AC35" s="5">
        <v>0</v>
      </c>
      <c r="AD35" s="5">
        <v>0</v>
      </c>
      <c r="AE35" s="5">
        <v>0</v>
      </c>
      <c r="AF35" s="5">
        <v>0</v>
      </c>
      <c r="AG35" s="5">
        <v>-1</v>
      </c>
      <c r="AH35" s="5">
        <v>-1</v>
      </c>
      <c r="AI35" s="5">
        <v>0</v>
      </c>
      <c r="AJ35" s="5">
        <v>0</v>
      </c>
      <c r="AK35" s="5">
        <v>0</v>
      </c>
      <c r="AL35" s="5">
        <v>0</v>
      </c>
      <c r="AM35" s="5">
        <v>-1</v>
      </c>
      <c r="AN35" s="5">
        <v>-1</v>
      </c>
      <c r="AO35" s="5">
        <v>0</v>
      </c>
      <c r="AP35" s="5">
        <v>0</v>
      </c>
      <c r="AQ35" s="5">
        <v>0</v>
      </c>
      <c r="AR35" s="5">
        <v>0</v>
      </c>
      <c r="AS35" s="5">
        <v>-1</v>
      </c>
      <c r="AT35" s="5">
        <v>-1</v>
      </c>
      <c r="AU35" s="5">
        <v>0</v>
      </c>
      <c r="AV35" s="5">
        <v>0</v>
      </c>
      <c r="AW35" s="5">
        <v>0</v>
      </c>
      <c r="AX35" s="5">
        <v>0</v>
      </c>
      <c r="AY35" s="5">
        <v>-1</v>
      </c>
      <c r="AZ35" s="5">
        <v>-1</v>
      </c>
      <c r="BA35" s="5">
        <v>-1</v>
      </c>
      <c r="BB35" s="5">
        <v>-1</v>
      </c>
      <c r="BC35" s="5">
        <v>-1</v>
      </c>
      <c r="BF35" s="5">
        <v>-1</v>
      </c>
      <c r="BG35" s="5">
        <v>-1</v>
      </c>
      <c r="BH35" s="5">
        <v>-1</v>
      </c>
      <c r="BI35" s="5">
        <v>-1</v>
      </c>
      <c r="BJ35" s="5">
        <v>-1</v>
      </c>
      <c r="BM35" s="5">
        <v>3.3</v>
      </c>
      <c r="BN35" s="5" t="s">
        <v>119</v>
      </c>
      <c r="BO35" s="5" t="s">
        <v>120</v>
      </c>
      <c r="BP35">
        <v>0</v>
      </c>
      <c r="BQ35" s="14">
        <v>38</v>
      </c>
      <c r="BR35" s="15">
        <f t="shared" si="8"/>
        <v>70125</v>
      </c>
      <c r="BS35" s="30" t="s">
        <v>121</v>
      </c>
      <c r="BT35" s="30" t="s">
        <v>122</v>
      </c>
      <c r="BU35" s="29">
        <v>57</v>
      </c>
      <c r="BV35" s="29">
        <v>29</v>
      </c>
      <c r="BW35" s="33" t="s">
        <v>123</v>
      </c>
      <c r="BX35" s="5">
        <v>59</v>
      </c>
      <c r="CB35" s="5">
        <v>59</v>
      </c>
      <c r="CI35" s="5">
        <v>10108</v>
      </c>
      <c r="CJ35" s="5" t="str">
        <f t="shared" si="1"/>
        <v>10108,</v>
      </c>
      <c r="CK35" s="5" t="str">
        <f t="shared" si="2"/>
        <v>10001,10002,10003,10004,10005,10006,10007,10008,10009,10011,10012,10013,10014,10015,10016,10017,10018,10019,10020,10021,10022,10101,10102,10103,10104,10105,10106,10107,10108,</v>
      </c>
    </row>
    <row r="36" spans="1:89" ht="16.5">
      <c r="A36" s="11">
        <v>1480030</v>
      </c>
      <c r="B36" s="11">
        <v>1480001</v>
      </c>
      <c r="C36" s="11">
        <v>30</v>
      </c>
      <c r="D36" s="21" t="s">
        <v>117</v>
      </c>
      <c r="E36" s="5" t="s">
        <v>118</v>
      </c>
      <c r="F36" s="5">
        <v>6</v>
      </c>
      <c r="G36" s="5">
        <v>3900</v>
      </c>
      <c r="H36" s="5">
        <v>0</v>
      </c>
      <c r="I36" s="5">
        <v>12</v>
      </c>
      <c r="J36" s="5">
        <v>0</v>
      </c>
      <c r="K36" s="5">
        <v>0</v>
      </c>
      <c r="L36" s="5">
        <f>ROUND(INDEX(Sheet3!$H$3:$H$102,MATCH($BX36,Sheet3!$A$3:$A$102,0))*Sheet3!$B$1*1.5,0)</f>
        <v>39375</v>
      </c>
      <c r="M36" s="5">
        <v>0</v>
      </c>
      <c r="N36" s="5">
        <f>ROUND(INDEX(Sheet3!$L$3:$L$102,MATCH($BX36,Sheet3!$A$3:$A$102,0))*Sheet3!$B$1,0)</f>
        <v>788</v>
      </c>
      <c r="O36" s="5">
        <f>ROUND(INDEX(Sheet3!$M$3:$M$102,MATCH($BX36,Sheet3!$A$3:$A$102,0))*Sheet3!$B$1,0)</f>
        <v>788</v>
      </c>
      <c r="P36" s="2">
        <v>70</v>
      </c>
      <c r="Q36" s="5">
        <f t="shared" si="0"/>
        <v>70</v>
      </c>
      <c r="R36" s="5">
        <v>1</v>
      </c>
      <c r="S36" s="5">
        <v>0</v>
      </c>
      <c r="T36" s="5">
        <v>0</v>
      </c>
      <c r="U36" s="5">
        <v>-1</v>
      </c>
      <c r="V36" s="5">
        <v>-1</v>
      </c>
      <c r="W36" s="5">
        <v>0</v>
      </c>
      <c r="X36" s="5">
        <v>0</v>
      </c>
      <c r="Y36" s="5">
        <v>0</v>
      </c>
      <c r="Z36" s="5">
        <v>0</v>
      </c>
      <c r="AA36" s="5">
        <v>-1</v>
      </c>
      <c r="AB36" s="5">
        <v>-1</v>
      </c>
      <c r="AC36" s="5">
        <v>0</v>
      </c>
      <c r="AD36" s="5">
        <v>0</v>
      </c>
      <c r="AE36" s="5">
        <v>0</v>
      </c>
      <c r="AF36" s="5">
        <v>0</v>
      </c>
      <c r="AG36" s="5">
        <v>-1</v>
      </c>
      <c r="AH36" s="5">
        <v>-1</v>
      </c>
      <c r="AI36" s="5">
        <v>0</v>
      </c>
      <c r="AJ36" s="5">
        <v>0</v>
      </c>
      <c r="AK36" s="5">
        <v>0</v>
      </c>
      <c r="AL36" s="5">
        <v>0</v>
      </c>
      <c r="AM36" s="5">
        <v>-1</v>
      </c>
      <c r="AN36" s="5">
        <v>-1</v>
      </c>
      <c r="AO36" s="5">
        <v>0</v>
      </c>
      <c r="AP36" s="5">
        <v>0</v>
      </c>
      <c r="AQ36" s="5">
        <v>0</v>
      </c>
      <c r="AR36" s="5">
        <v>0</v>
      </c>
      <c r="AS36" s="5">
        <v>-1</v>
      </c>
      <c r="AT36" s="5">
        <v>-1</v>
      </c>
      <c r="AU36" s="5">
        <v>0</v>
      </c>
      <c r="AV36" s="5">
        <v>0</v>
      </c>
      <c r="AW36" s="5">
        <v>0</v>
      </c>
      <c r="AX36" s="5">
        <v>0</v>
      </c>
      <c r="AY36" s="5">
        <v>-1</v>
      </c>
      <c r="AZ36" s="5">
        <v>-1</v>
      </c>
      <c r="BA36" s="5">
        <v>-1</v>
      </c>
      <c r="BB36" s="5">
        <v>-1</v>
      </c>
      <c r="BC36" s="5">
        <v>-1</v>
      </c>
      <c r="BF36" s="5">
        <v>-1</v>
      </c>
      <c r="BG36" s="5">
        <v>-1</v>
      </c>
      <c r="BH36" s="5">
        <v>-1</v>
      </c>
      <c r="BI36" s="5">
        <v>-1</v>
      </c>
      <c r="BJ36" s="5">
        <v>-1</v>
      </c>
      <c r="BM36" s="5">
        <v>3.3</v>
      </c>
      <c r="BN36" s="5" t="s">
        <v>119</v>
      </c>
      <c r="BO36" s="5" t="s">
        <v>120</v>
      </c>
      <c r="BP36">
        <v>0</v>
      </c>
      <c r="BQ36" s="14" t="s">
        <v>137</v>
      </c>
      <c r="BR36" s="15">
        <f t="shared" si="8"/>
        <v>70125</v>
      </c>
      <c r="BS36" s="30" t="s">
        <v>121</v>
      </c>
      <c r="BT36" s="30" t="s">
        <v>122</v>
      </c>
      <c r="BU36" s="29">
        <v>59</v>
      </c>
      <c r="BV36" s="29">
        <v>30</v>
      </c>
      <c r="BW36" s="33" t="s">
        <v>123</v>
      </c>
      <c r="BX36" s="5">
        <v>61</v>
      </c>
      <c r="CB36" s="5">
        <v>60</v>
      </c>
      <c r="CI36" s="5">
        <v>10109</v>
      </c>
      <c r="CJ36" s="5">
        <f>CI36</f>
        <v>10109</v>
      </c>
      <c r="CK36" s="5" t="str">
        <f t="shared" si="2"/>
        <v>10001,10002,10003,10004,10005,10006,10007,10008,10009,10011,10012,10013,10014,10015,10016,10017,10018,10019,10020,10021,10022,10101,10102,10103,10104,10105,10106,10107,10108,10109</v>
      </c>
    </row>
    <row r="37" spans="1:89" ht="16.5">
      <c r="A37" s="11">
        <v>1481001</v>
      </c>
      <c r="B37" s="11">
        <v>1481001</v>
      </c>
      <c r="C37" s="11">
        <v>1</v>
      </c>
      <c r="D37" s="21" t="s">
        <v>138</v>
      </c>
      <c r="E37" s="5" t="s">
        <v>139</v>
      </c>
      <c r="F37" s="5">
        <v>0</v>
      </c>
      <c r="G37" s="5">
        <v>100</v>
      </c>
      <c r="H37" s="5">
        <v>0</v>
      </c>
      <c r="I37" s="5">
        <v>0</v>
      </c>
      <c r="J37" s="5">
        <v>409</v>
      </c>
      <c r="K37" s="5">
        <v>409</v>
      </c>
      <c r="L37" s="5">
        <f>ROUND(INDEX(Sheet3!$H$3:$H$102,MATCH($BX37,Sheet3!$A$3:$A$102,0))*Sheet3!$B$1*1.5,0)</f>
        <v>750</v>
      </c>
      <c r="M37" s="5">
        <v>0</v>
      </c>
      <c r="N37" s="5">
        <f>ROUND(INDEX(Sheet3!$L$3:$L$102,MATCH($BX37,Sheet3!$A$3:$A$102,0))*Sheet3!$B$1,0)</f>
        <v>15</v>
      </c>
      <c r="O37" s="5">
        <f>ROUND(INDEX(Sheet3!$M$3:$M$102,MATCH($BX37,Sheet3!$A$3:$A$102,0))*Sheet3!$B$1,0)</f>
        <v>15</v>
      </c>
      <c r="P37" s="2">
        <v>30</v>
      </c>
      <c r="Q37" s="5">
        <v>0</v>
      </c>
      <c r="R37" s="5">
        <v>0</v>
      </c>
      <c r="S37" s="5">
        <v>0</v>
      </c>
      <c r="T37" s="5">
        <v>0</v>
      </c>
      <c r="U37" s="5">
        <v>-1</v>
      </c>
      <c r="V37" s="5">
        <v>-1</v>
      </c>
      <c r="W37" s="5">
        <v>0</v>
      </c>
      <c r="X37" s="5">
        <v>0</v>
      </c>
      <c r="Y37" s="5">
        <v>0</v>
      </c>
      <c r="Z37" s="5">
        <v>0</v>
      </c>
      <c r="AA37" s="5">
        <v>-1</v>
      </c>
      <c r="AB37" s="5">
        <v>-1</v>
      </c>
      <c r="AC37" s="5">
        <v>0</v>
      </c>
      <c r="AD37" s="5">
        <v>0</v>
      </c>
      <c r="AE37" s="5">
        <v>0</v>
      </c>
      <c r="AF37" s="5">
        <v>0</v>
      </c>
      <c r="AG37" s="5">
        <v>-1</v>
      </c>
      <c r="AH37" s="5">
        <v>-1</v>
      </c>
      <c r="AI37" s="5">
        <v>0</v>
      </c>
      <c r="AJ37" s="5">
        <v>0</v>
      </c>
      <c r="AK37" s="5">
        <v>0</v>
      </c>
      <c r="AL37" s="5">
        <v>0</v>
      </c>
      <c r="AM37" s="5">
        <v>-1</v>
      </c>
      <c r="AN37" s="5">
        <v>-1</v>
      </c>
      <c r="AO37" s="5">
        <v>0</v>
      </c>
      <c r="AP37" s="5">
        <v>0</v>
      </c>
      <c r="AQ37" s="5">
        <v>0</v>
      </c>
      <c r="AR37" s="5">
        <v>0</v>
      </c>
      <c r="AS37" s="5">
        <v>-1</v>
      </c>
      <c r="AT37" s="5">
        <v>-1</v>
      </c>
      <c r="AU37" s="5">
        <v>0</v>
      </c>
      <c r="AV37" s="5">
        <v>0</v>
      </c>
      <c r="AW37" s="5">
        <v>0</v>
      </c>
      <c r="AX37" s="5">
        <v>0</v>
      </c>
      <c r="AY37" s="5">
        <v>-1</v>
      </c>
      <c r="AZ37" s="5">
        <v>-1</v>
      </c>
      <c r="BA37" s="5">
        <v>-1</v>
      </c>
      <c r="BB37" s="5">
        <v>-1</v>
      </c>
      <c r="BC37" s="5">
        <v>-1</v>
      </c>
      <c r="BF37" s="5">
        <v>-1</v>
      </c>
      <c r="BG37" s="5">
        <v>-1</v>
      </c>
      <c r="BH37" s="5">
        <v>-1</v>
      </c>
      <c r="BI37" s="5">
        <v>-1</v>
      </c>
      <c r="BJ37" s="5">
        <v>-1</v>
      </c>
      <c r="BM37" s="5">
        <v>0</v>
      </c>
      <c r="BN37" s="5" t="s">
        <v>136</v>
      </c>
      <c r="BP37">
        <v>0</v>
      </c>
      <c r="BQ37" s="14" t="s">
        <v>114</v>
      </c>
      <c r="BR37" s="15" t="s">
        <v>115</v>
      </c>
      <c r="BS37" s="15" t="s">
        <v>115</v>
      </c>
      <c r="BT37" s="30" t="s">
        <v>122</v>
      </c>
      <c r="BU37" s="29">
        <v>1</v>
      </c>
      <c r="BV37" s="29">
        <v>1</v>
      </c>
      <c r="BW37" s="33" t="s">
        <v>135</v>
      </c>
      <c r="BX37" s="5">
        <v>3</v>
      </c>
      <c r="CB37" s="5">
        <v>61</v>
      </c>
    </row>
    <row r="38" spans="1:89" ht="16.5">
      <c r="A38" s="11">
        <v>1481002</v>
      </c>
      <c r="B38" s="11">
        <v>1481001</v>
      </c>
      <c r="C38" s="11">
        <v>2</v>
      </c>
      <c r="D38" s="21" t="s">
        <v>138</v>
      </c>
      <c r="E38" s="5" t="s">
        <v>139</v>
      </c>
      <c r="F38" s="5">
        <v>0</v>
      </c>
      <c r="G38" s="5">
        <v>110</v>
      </c>
      <c r="H38" s="5">
        <v>0</v>
      </c>
      <c r="I38" s="5">
        <v>0</v>
      </c>
      <c r="J38" s="5">
        <v>438</v>
      </c>
      <c r="K38" s="5">
        <v>438</v>
      </c>
      <c r="L38" s="5">
        <f>ROUND(INDEX(Sheet3!$H$3:$H$102,MATCH($BX38,Sheet3!$A$3:$A$102,0))*Sheet3!$B$1*1.5,0)</f>
        <v>1313</v>
      </c>
      <c r="M38" s="5">
        <v>0</v>
      </c>
      <c r="N38" s="5">
        <f>ROUND(INDEX(Sheet3!$L$3:$L$102,MATCH($BX38,Sheet3!$A$3:$A$102,0))*Sheet3!$B$1,0)</f>
        <v>26</v>
      </c>
      <c r="O38" s="5">
        <f>ROUND(INDEX(Sheet3!$M$3:$M$102,MATCH($BX38,Sheet3!$A$3:$A$102,0))*Sheet3!$B$1,0)</f>
        <v>26</v>
      </c>
      <c r="P38" s="2">
        <v>30</v>
      </c>
      <c r="Q38" s="5">
        <v>0</v>
      </c>
      <c r="R38" s="5">
        <v>0</v>
      </c>
      <c r="S38" s="5">
        <v>0</v>
      </c>
      <c r="T38" s="5">
        <v>0</v>
      </c>
      <c r="U38" s="5">
        <v>-1</v>
      </c>
      <c r="V38" s="5">
        <v>-1</v>
      </c>
      <c r="W38" s="5">
        <v>0</v>
      </c>
      <c r="X38" s="5">
        <v>0</v>
      </c>
      <c r="Y38" s="5">
        <v>0</v>
      </c>
      <c r="Z38" s="5">
        <v>0</v>
      </c>
      <c r="AA38" s="5">
        <v>-1</v>
      </c>
      <c r="AB38" s="5">
        <v>-1</v>
      </c>
      <c r="AC38" s="5">
        <v>0</v>
      </c>
      <c r="AD38" s="5">
        <v>0</v>
      </c>
      <c r="AE38" s="5">
        <v>0</v>
      </c>
      <c r="AF38" s="5">
        <v>0</v>
      </c>
      <c r="AG38" s="5">
        <v>-1</v>
      </c>
      <c r="AH38" s="5">
        <v>-1</v>
      </c>
      <c r="AI38" s="5">
        <v>0</v>
      </c>
      <c r="AJ38" s="5">
        <v>0</v>
      </c>
      <c r="AK38" s="5">
        <v>0</v>
      </c>
      <c r="AL38" s="5">
        <v>0</v>
      </c>
      <c r="AM38" s="5">
        <v>-1</v>
      </c>
      <c r="AN38" s="5">
        <v>-1</v>
      </c>
      <c r="AO38" s="5">
        <v>0</v>
      </c>
      <c r="AP38" s="5">
        <v>0</v>
      </c>
      <c r="AQ38" s="5">
        <v>0</v>
      </c>
      <c r="AR38" s="5">
        <v>0</v>
      </c>
      <c r="AS38" s="5">
        <v>-1</v>
      </c>
      <c r="AT38" s="5">
        <v>-1</v>
      </c>
      <c r="AU38" s="5">
        <v>0</v>
      </c>
      <c r="AV38" s="5">
        <v>0</v>
      </c>
      <c r="AW38" s="5">
        <v>0</v>
      </c>
      <c r="AX38" s="5">
        <v>0</v>
      </c>
      <c r="AY38" s="5">
        <v>-1</v>
      </c>
      <c r="AZ38" s="5">
        <v>-1</v>
      </c>
      <c r="BA38" s="5">
        <v>-1</v>
      </c>
      <c r="BB38" s="5">
        <v>-1</v>
      </c>
      <c r="BC38" s="5">
        <v>-1</v>
      </c>
      <c r="BF38" s="5">
        <v>-1</v>
      </c>
      <c r="BG38" s="5">
        <v>-1</v>
      </c>
      <c r="BH38" s="5">
        <v>-1</v>
      </c>
      <c r="BI38" s="5">
        <v>-1</v>
      </c>
      <c r="BJ38" s="5">
        <v>-1</v>
      </c>
      <c r="BM38" s="5">
        <v>0</v>
      </c>
      <c r="BN38" s="5" t="s">
        <v>136</v>
      </c>
      <c r="BP38">
        <v>0</v>
      </c>
      <c r="BQ38" s="14" t="s">
        <v>114</v>
      </c>
      <c r="BR38" s="15" t="s">
        <v>115</v>
      </c>
      <c r="BS38" s="15" t="s">
        <v>115</v>
      </c>
      <c r="BT38" s="30" t="s">
        <v>122</v>
      </c>
      <c r="BU38" s="29">
        <v>3</v>
      </c>
      <c r="BV38" s="29">
        <v>2</v>
      </c>
      <c r="BW38" s="33" t="s">
        <v>135</v>
      </c>
      <c r="BX38" s="5">
        <v>5</v>
      </c>
      <c r="CB38" s="5">
        <v>62</v>
      </c>
    </row>
    <row r="39" spans="1:89" ht="16.5">
      <c r="A39" s="11">
        <v>1481003</v>
      </c>
      <c r="B39" s="11">
        <v>1481001</v>
      </c>
      <c r="C39" s="11">
        <v>3</v>
      </c>
      <c r="D39" s="21" t="s">
        <v>138</v>
      </c>
      <c r="E39" s="5" t="s">
        <v>139</v>
      </c>
      <c r="F39" s="5">
        <v>0</v>
      </c>
      <c r="G39" s="5">
        <v>120</v>
      </c>
      <c r="H39" s="5">
        <v>0</v>
      </c>
      <c r="I39" s="5">
        <v>0</v>
      </c>
      <c r="J39" s="5">
        <v>496</v>
      </c>
      <c r="K39" s="5">
        <v>496</v>
      </c>
      <c r="L39" s="5">
        <f>ROUND(INDEX(Sheet3!$H$3:$H$102,MATCH($BX39,Sheet3!$A$3:$A$102,0))*Sheet3!$B$1*1.5,0)</f>
        <v>1813</v>
      </c>
      <c r="M39" s="5">
        <v>0</v>
      </c>
      <c r="N39" s="5">
        <f>ROUND(INDEX(Sheet3!$L$3:$L$102,MATCH($BX39,Sheet3!$A$3:$A$102,0))*Sheet3!$B$1,0)</f>
        <v>36</v>
      </c>
      <c r="O39" s="5">
        <f>ROUND(INDEX(Sheet3!$M$3:$M$102,MATCH($BX39,Sheet3!$A$3:$A$102,0))*Sheet3!$B$1,0)</f>
        <v>36</v>
      </c>
      <c r="P39" s="2">
        <v>30</v>
      </c>
      <c r="Q39" s="5">
        <v>0</v>
      </c>
      <c r="R39" s="5">
        <v>0</v>
      </c>
      <c r="S39" s="5">
        <v>0</v>
      </c>
      <c r="T39" s="5">
        <v>0</v>
      </c>
      <c r="U39" s="5">
        <v>-1</v>
      </c>
      <c r="V39" s="5">
        <v>-1</v>
      </c>
      <c r="W39" s="5">
        <v>0</v>
      </c>
      <c r="X39" s="5">
        <v>0</v>
      </c>
      <c r="Y39" s="5">
        <v>0</v>
      </c>
      <c r="Z39" s="5">
        <v>0</v>
      </c>
      <c r="AA39" s="5">
        <v>-1</v>
      </c>
      <c r="AB39" s="5">
        <v>-1</v>
      </c>
      <c r="AC39" s="5">
        <v>0</v>
      </c>
      <c r="AD39" s="5">
        <v>0</v>
      </c>
      <c r="AE39" s="5">
        <v>0</v>
      </c>
      <c r="AF39" s="5">
        <v>0</v>
      </c>
      <c r="AG39" s="5">
        <v>-1</v>
      </c>
      <c r="AH39" s="5">
        <v>-1</v>
      </c>
      <c r="AI39" s="5">
        <v>0</v>
      </c>
      <c r="AJ39" s="5">
        <v>0</v>
      </c>
      <c r="AK39" s="5">
        <v>0</v>
      </c>
      <c r="AL39" s="5">
        <v>0</v>
      </c>
      <c r="AM39" s="5">
        <v>-1</v>
      </c>
      <c r="AN39" s="5">
        <v>-1</v>
      </c>
      <c r="AO39" s="5">
        <v>0</v>
      </c>
      <c r="AP39" s="5">
        <v>0</v>
      </c>
      <c r="AQ39" s="5">
        <v>0</v>
      </c>
      <c r="AR39" s="5">
        <v>0</v>
      </c>
      <c r="AS39" s="5">
        <v>-1</v>
      </c>
      <c r="AT39" s="5">
        <v>-1</v>
      </c>
      <c r="AU39" s="5">
        <v>0</v>
      </c>
      <c r="AV39" s="5">
        <v>0</v>
      </c>
      <c r="AW39" s="5">
        <v>0</v>
      </c>
      <c r="AX39" s="5">
        <v>0</v>
      </c>
      <c r="AY39" s="5">
        <v>-1</v>
      </c>
      <c r="AZ39" s="5">
        <v>-1</v>
      </c>
      <c r="BA39" s="5">
        <v>-1</v>
      </c>
      <c r="BB39" s="5">
        <v>-1</v>
      </c>
      <c r="BC39" s="5">
        <v>-1</v>
      </c>
      <c r="BF39" s="5">
        <v>-1</v>
      </c>
      <c r="BG39" s="5">
        <v>-1</v>
      </c>
      <c r="BH39" s="5">
        <v>-1</v>
      </c>
      <c r="BI39" s="5">
        <v>-1</v>
      </c>
      <c r="BJ39" s="5">
        <v>-1</v>
      </c>
      <c r="BM39" s="5">
        <v>0</v>
      </c>
      <c r="BN39" s="5" t="s">
        <v>136</v>
      </c>
      <c r="BP39">
        <v>0</v>
      </c>
      <c r="BQ39" s="14" t="s">
        <v>114</v>
      </c>
      <c r="BR39" s="15" t="s">
        <v>115</v>
      </c>
      <c r="BS39" s="15" t="s">
        <v>115</v>
      </c>
      <c r="BT39" s="30" t="s">
        <v>122</v>
      </c>
      <c r="BU39" s="29">
        <v>5</v>
      </c>
      <c r="BV39" s="29">
        <v>3</v>
      </c>
      <c r="BW39" s="33" t="s">
        <v>135</v>
      </c>
      <c r="BX39" s="5">
        <v>7</v>
      </c>
      <c r="CB39" s="5">
        <v>63</v>
      </c>
    </row>
    <row r="40" spans="1:89" ht="16.5">
      <c r="A40" s="11">
        <v>1481004</v>
      </c>
      <c r="B40" s="11">
        <v>1481001</v>
      </c>
      <c r="C40" s="11">
        <v>4</v>
      </c>
      <c r="D40" s="21" t="s">
        <v>138</v>
      </c>
      <c r="E40" s="5" t="s">
        <v>139</v>
      </c>
      <c r="F40" s="5">
        <v>0</v>
      </c>
      <c r="G40" s="5">
        <v>130</v>
      </c>
      <c r="H40" s="5">
        <v>0</v>
      </c>
      <c r="I40" s="5">
        <v>0</v>
      </c>
      <c r="J40" s="5">
        <v>555</v>
      </c>
      <c r="K40" s="5">
        <v>555</v>
      </c>
      <c r="L40" s="5">
        <f>ROUND(INDEX(Sheet3!$H$3:$H$102,MATCH($BX40,Sheet3!$A$3:$A$102,0))*Sheet3!$B$1*1.5,0)</f>
        <v>2531</v>
      </c>
      <c r="M40" s="5">
        <v>0</v>
      </c>
      <c r="N40" s="5">
        <f>ROUND(INDEX(Sheet3!$L$3:$L$102,MATCH($BX40,Sheet3!$A$3:$A$102,0))*Sheet3!$B$1,0)</f>
        <v>51</v>
      </c>
      <c r="O40" s="5">
        <f>ROUND(INDEX(Sheet3!$M$3:$M$102,MATCH($BX40,Sheet3!$A$3:$A$102,0))*Sheet3!$B$1,0)</f>
        <v>51</v>
      </c>
      <c r="P40" s="2">
        <v>30</v>
      </c>
      <c r="Q40" s="5">
        <v>0</v>
      </c>
      <c r="R40" s="5">
        <v>0</v>
      </c>
      <c r="S40" s="5">
        <v>0</v>
      </c>
      <c r="T40" s="5">
        <v>0</v>
      </c>
      <c r="U40" s="5">
        <v>-1</v>
      </c>
      <c r="V40" s="5">
        <v>-1</v>
      </c>
      <c r="W40" s="5">
        <v>0</v>
      </c>
      <c r="X40" s="5">
        <v>0</v>
      </c>
      <c r="Y40" s="5">
        <v>0</v>
      </c>
      <c r="Z40" s="5">
        <v>0</v>
      </c>
      <c r="AA40" s="5">
        <v>-1</v>
      </c>
      <c r="AB40" s="5">
        <v>-1</v>
      </c>
      <c r="AC40" s="5">
        <v>0</v>
      </c>
      <c r="AD40" s="5">
        <v>0</v>
      </c>
      <c r="AE40" s="5">
        <v>0</v>
      </c>
      <c r="AF40" s="5">
        <v>0</v>
      </c>
      <c r="AG40" s="5">
        <v>-1</v>
      </c>
      <c r="AH40" s="5">
        <v>-1</v>
      </c>
      <c r="AI40" s="5">
        <v>0</v>
      </c>
      <c r="AJ40" s="5">
        <v>0</v>
      </c>
      <c r="AK40" s="5">
        <v>0</v>
      </c>
      <c r="AL40" s="5">
        <v>0</v>
      </c>
      <c r="AM40" s="5">
        <v>-1</v>
      </c>
      <c r="AN40" s="5">
        <v>-1</v>
      </c>
      <c r="AO40" s="5">
        <v>0</v>
      </c>
      <c r="AP40" s="5">
        <v>0</v>
      </c>
      <c r="AQ40" s="5">
        <v>0</v>
      </c>
      <c r="AR40" s="5">
        <v>0</v>
      </c>
      <c r="AS40" s="5">
        <v>-1</v>
      </c>
      <c r="AT40" s="5">
        <v>-1</v>
      </c>
      <c r="AU40" s="5">
        <v>0</v>
      </c>
      <c r="AV40" s="5">
        <v>0</v>
      </c>
      <c r="AW40" s="5">
        <v>0</v>
      </c>
      <c r="AX40" s="5">
        <v>0</v>
      </c>
      <c r="AY40" s="5">
        <v>-1</v>
      </c>
      <c r="AZ40" s="5">
        <v>-1</v>
      </c>
      <c r="BA40" s="5">
        <v>-1</v>
      </c>
      <c r="BB40" s="5">
        <v>-1</v>
      </c>
      <c r="BC40" s="5">
        <v>-1</v>
      </c>
      <c r="BF40" s="5">
        <v>-1</v>
      </c>
      <c r="BG40" s="5">
        <v>-1</v>
      </c>
      <c r="BH40" s="5">
        <v>-1</v>
      </c>
      <c r="BI40" s="5">
        <v>-1</v>
      </c>
      <c r="BJ40" s="5">
        <v>-1</v>
      </c>
      <c r="BM40" s="5">
        <v>0</v>
      </c>
      <c r="BN40" s="5" t="s">
        <v>136</v>
      </c>
      <c r="BP40">
        <v>0</v>
      </c>
      <c r="BQ40" s="14" t="s">
        <v>114</v>
      </c>
      <c r="BR40" s="15" t="s">
        <v>115</v>
      </c>
      <c r="BS40" s="15" t="s">
        <v>115</v>
      </c>
      <c r="BT40" s="30" t="s">
        <v>122</v>
      </c>
      <c r="BU40" s="29">
        <v>7</v>
      </c>
      <c r="BV40" s="29">
        <v>4</v>
      </c>
      <c r="BW40" s="33" t="s">
        <v>135</v>
      </c>
      <c r="BX40" s="5">
        <v>9</v>
      </c>
      <c r="CB40" s="5">
        <v>64</v>
      </c>
    </row>
    <row r="41" spans="1:89" ht="16.5">
      <c r="A41" s="11">
        <v>1481005</v>
      </c>
      <c r="B41" s="11">
        <v>1481001</v>
      </c>
      <c r="C41" s="11">
        <v>5</v>
      </c>
      <c r="D41" s="21" t="s">
        <v>138</v>
      </c>
      <c r="E41" s="5" t="s">
        <v>139</v>
      </c>
      <c r="F41" s="5">
        <v>0</v>
      </c>
      <c r="G41" s="5">
        <v>140</v>
      </c>
      <c r="H41" s="5">
        <v>0</v>
      </c>
      <c r="I41" s="5">
        <v>0</v>
      </c>
      <c r="J41" s="5">
        <v>613</v>
      </c>
      <c r="K41" s="5">
        <v>613</v>
      </c>
      <c r="L41" s="5">
        <f>ROUND(INDEX(Sheet3!$H$3:$H$102,MATCH($BX41,Sheet3!$A$3:$A$102,0))*Sheet3!$B$1*1.5,0)</f>
        <v>3225</v>
      </c>
      <c r="M41" s="5">
        <v>0</v>
      </c>
      <c r="N41" s="5">
        <f>ROUND(INDEX(Sheet3!$L$3:$L$102,MATCH($BX41,Sheet3!$A$3:$A$102,0))*Sheet3!$B$1,0)</f>
        <v>65</v>
      </c>
      <c r="O41" s="5">
        <f>ROUND(INDEX(Sheet3!$M$3:$M$102,MATCH($BX41,Sheet3!$A$3:$A$102,0))*Sheet3!$B$1,0)</f>
        <v>65</v>
      </c>
      <c r="P41" s="2">
        <v>30</v>
      </c>
      <c r="Q41" s="5">
        <v>0</v>
      </c>
      <c r="R41" s="5">
        <v>0</v>
      </c>
      <c r="S41" s="5">
        <v>0</v>
      </c>
      <c r="T41" s="5">
        <v>0</v>
      </c>
      <c r="U41" s="5">
        <v>-1</v>
      </c>
      <c r="V41" s="5">
        <v>-1</v>
      </c>
      <c r="W41" s="5">
        <v>0</v>
      </c>
      <c r="X41" s="5">
        <v>0</v>
      </c>
      <c r="Y41" s="5">
        <v>0</v>
      </c>
      <c r="Z41" s="5">
        <v>0</v>
      </c>
      <c r="AA41" s="5">
        <v>-1</v>
      </c>
      <c r="AB41" s="5">
        <v>-1</v>
      </c>
      <c r="AC41" s="5">
        <v>0</v>
      </c>
      <c r="AD41" s="5">
        <v>0</v>
      </c>
      <c r="AE41" s="5">
        <v>0</v>
      </c>
      <c r="AF41" s="5">
        <v>0</v>
      </c>
      <c r="AG41" s="5">
        <v>-1</v>
      </c>
      <c r="AH41" s="5">
        <v>-1</v>
      </c>
      <c r="AI41" s="5">
        <v>0</v>
      </c>
      <c r="AJ41" s="5">
        <v>0</v>
      </c>
      <c r="AK41" s="5">
        <v>0</v>
      </c>
      <c r="AL41" s="5">
        <v>0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-1</v>
      </c>
      <c r="AT41" s="5">
        <v>-1</v>
      </c>
      <c r="AU41" s="5">
        <v>0</v>
      </c>
      <c r="AV41" s="5">
        <v>0</v>
      </c>
      <c r="AW41" s="5">
        <v>0</v>
      </c>
      <c r="AX41" s="5">
        <v>0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F41" s="5">
        <v>-1</v>
      </c>
      <c r="BG41" s="5">
        <v>-1</v>
      </c>
      <c r="BH41" s="5">
        <v>-1</v>
      </c>
      <c r="BI41" s="5">
        <v>-1</v>
      </c>
      <c r="BJ41" s="5">
        <v>-1</v>
      </c>
      <c r="BM41" s="5">
        <v>0</v>
      </c>
      <c r="BN41" s="5" t="s">
        <v>136</v>
      </c>
      <c r="BP41">
        <v>0</v>
      </c>
      <c r="BQ41" s="14" t="s">
        <v>114</v>
      </c>
      <c r="BR41" s="15" t="s">
        <v>115</v>
      </c>
      <c r="BS41" s="15" t="s">
        <v>115</v>
      </c>
      <c r="BT41" s="30" t="s">
        <v>122</v>
      </c>
      <c r="BU41" s="29">
        <v>9</v>
      </c>
      <c r="BV41" s="29">
        <v>5</v>
      </c>
      <c r="BW41" s="33" t="s">
        <v>135</v>
      </c>
      <c r="BX41" s="5">
        <v>11</v>
      </c>
      <c r="CB41" s="5">
        <v>65</v>
      </c>
    </row>
    <row r="42" spans="1:89" ht="16.5">
      <c r="A42" s="11">
        <v>1481006</v>
      </c>
      <c r="B42" s="11">
        <v>1481001</v>
      </c>
      <c r="C42" s="11">
        <v>6</v>
      </c>
      <c r="D42" s="21" t="s">
        <v>138</v>
      </c>
      <c r="E42" s="5" t="s">
        <v>139</v>
      </c>
      <c r="F42" s="5">
        <v>0</v>
      </c>
      <c r="G42" s="5">
        <v>150</v>
      </c>
      <c r="H42" s="5">
        <v>0</v>
      </c>
      <c r="I42" s="5">
        <v>0</v>
      </c>
      <c r="J42" s="5">
        <v>672</v>
      </c>
      <c r="K42" s="5">
        <v>672</v>
      </c>
      <c r="L42" s="5">
        <f>ROUND(INDEX(Sheet3!$H$3:$H$102,MATCH($BX42,Sheet3!$A$3:$A$102,0))*Sheet3!$B$1*1.5,0)</f>
        <v>3675</v>
      </c>
      <c r="M42" s="5">
        <v>0</v>
      </c>
      <c r="N42" s="5">
        <f>ROUND(INDEX(Sheet3!$L$3:$L$102,MATCH($BX42,Sheet3!$A$3:$A$102,0))*Sheet3!$B$1,0)</f>
        <v>74</v>
      </c>
      <c r="O42" s="5">
        <f>ROUND(INDEX(Sheet3!$M$3:$M$102,MATCH($BX42,Sheet3!$A$3:$A$102,0))*Sheet3!$B$1,0)</f>
        <v>74</v>
      </c>
      <c r="P42" s="2">
        <v>30</v>
      </c>
      <c r="Q42" s="5">
        <v>0</v>
      </c>
      <c r="R42" s="5">
        <v>0</v>
      </c>
      <c r="S42" s="5">
        <v>0</v>
      </c>
      <c r="T42" s="5">
        <v>0</v>
      </c>
      <c r="U42" s="5">
        <v>-1</v>
      </c>
      <c r="V42" s="5">
        <v>-1</v>
      </c>
      <c r="W42" s="5">
        <v>0</v>
      </c>
      <c r="X42" s="5">
        <v>0</v>
      </c>
      <c r="Y42" s="5">
        <v>0</v>
      </c>
      <c r="Z42" s="5">
        <v>0</v>
      </c>
      <c r="AA42" s="5">
        <v>-1</v>
      </c>
      <c r="AB42" s="5">
        <v>-1</v>
      </c>
      <c r="AC42" s="5">
        <v>0</v>
      </c>
      <c r="AD42" s="5">
        <v>0</v>
      </c>
      <c r="AE42" s="5">
        <v>0</v>
      </c>
      <c r="AF42" s="5">
        <v>0</v>
      </c>
      <c r="AG42" s="5">
        <v>-1</v>
      </c>
      <c r="AH42" s="5">
        <v>-1</v>
      </c>
      <c r="AI42" s="5">
        <v>0</v>
      </c>
      <c r="AJ42" s="5">
        <v>0</v>
      </c>
      <c r="AK42" s="5">
        <v>0</v>
      </c>
      <c r="AL42" s="5">
        <v>0</v>
      </c>
      <c r="AM42" s="5">
        <v>-1</v>
      </c>
      <c r="AN42" s="5">
        <v>-1</v>
      </c>
      <c r="AO42" s="5">
        <v>0</v>
      </c>
      <c r="AP42" s="5">
        <v>0</v>
      </c>
      <c r="AQ42" s="5">
        <v>0</v>
      </c>
      <c r="AR42" s="5">
        <v>0</v>
      </c>
      <c r="AS42" s="5">
        <v>-1</v>
      </c>
      <c r="AT42" s="5">
        <v>-1</v>
      </c>
      <c r="AU42" s="5">
        <v>0</v>
      </c>
      <c r="AV42" s="5">
        <v>0</v>
      </c>
      <c r="AW42" s="5">
        <v>0</v>
      </c>
      <c r="AX42" s="5">
        <v>0</v>
      </c>
      <c r="AY42" s="5">
        <v>-1</v>
      </c>
      <c r="AZ42" s="5">
        <v>-1</v>
      </c>
      <c r="BA42" s="5">
        <v>-1</v>
      </c>
      <c r="BB42" s="5">
        <v>-1</v>
      </c>
      <c r="BC42" s="5">
        <v>-1</v>
      </c>
      <c r="BF42" s="5">
        <v>-1</v>
      </c>
      <c r="BG42" s="5">
        <v>-1</v>
      </c>
      <c r="BH42" s="5">
        <v>-1</v>
      </c>
      <c r="BI42" s="5">
        <v>-1</v>
      </c>
      <c r="BJ42" s="5">
        <v>-1</v>
      </c>
      <c r="BM42" s="5">
        <v>0</v>
      </c>
      <c r="BN42" s="5" t="s">
        <v>136</v>
      </c>
      <c r="BP42">
        <v>0</v>
      </c>
      <c r="BQ42" s="14" t="s">
        <v>114</v>
      </c>
      <c r="BR42" s="15" t="s">
        <v>115</v>
      </c>
      <c r="BS42" s="15" t="s">
        <v>115</v>
      </c>
      <c r="BT42" s="30" t="s">
        <v>122</v>
      </c>
      <c r="BU42" s="29">
        <v>11</v>
      </c>
      <c r="BV42" s="29">
        <v>6</v>
      </c>
      <c r="BW42" s="33" t="s">
        <v>135</v>
      </c>
      <c r="BX42" s="5">
        <v>13</v>
      </c>
      <c r="CB42" s="5">
        <v>66</v>
      </c>
    </row>
    <row r="43" spans="1:89" ht="16.5">
      <c r="A43" s="11">
        <v>1481007</v>
      </c>
      <c r="B43" s="11">
        <v>1481001</v>
      </c>
      <c r="C43" s="11">
        <v>7</v>
      </c>
      <c r="D43" s="21" t="s">
        <v>138</v>
      </c>
      <c r="E43" s="5" t="s">
        <v>139</v>
      </c>
      <c r="F43" s="5">
        <v>0</v>
      </c>
      <c r="G43" s="5">
        <v>160</v>
      </c>
      <c r="H43" s="5">
        <v>0</v>
      </c>
      <c r="I43" s="5">
        <v>0</v>
      </c>
      <c r="J43" s="5">
        <v>730</v>
      </c>
      <c r="K43" s="5">
        <v>730</v>
      </c>
      <c r="L43" s="5">
        <f>ROUND(INDEX(Sheet3!$H$3:$H$102,MATCH($BX43,Sheet3!$A$3:$A$102,0))*Sheet3!$B$1*1.5,0)</f>
        <v>4125</v>
      </c>
      <c r="M43" s="5">
        <v>0</v>
      </c>
      <c r="N43" s="5">
        <f>ROUND(INDEX(Sheet3!$L$3:$L$102,MATCH($BX43,Sheet3!$A$3:$A$102,0))*Sheet3!$B$1,0)</f>
        <v>83</v>
      </c>
      <c r="O43" s="5">
        <f>ROUND(INDEX(Sheet3!$M$3:$M$102,MATCH($BX43,Sheet3!$A$3:$A$102,0))*Sheet3!$B$1,0)</f>
        <v>83</v>
      </c>
      <c r="P43" s="2">
        <v>30</v>
      </c>
      <c r="Q43" s="5">
        <v>0</v>
      </c>
      <c r="R43" s="5">
        <v>0</v>
      </c>
      <c r="S43" s="5">
        <v>0</v>
      </c>
      <c r="T43" s="5">
        <v>0</v>
      </c>
      <c r="U43" s="5">
        <v>-1</v>
      </c>
      <c r="V43" s="5">
        <v>-1</v>
      </c>
      <c r="W43" s="5">
        <v>0</v>
      </c>
      <c r="X43" s="5">
        <v>0</v>
      </c>
      <c r="Y43" s="5">
        <v>0</v>
      </c>
      <c r="Z43" s="5">
        <v>0</v>
      </c>
      <c r="AA43" s="5">
        <v>-1</v>
      </c>
      <c r="AB43" s="5">
        <v>-1</v>
      </c>
      <c r="AC43" s="5">
        <v>0</v>
      </c>
      <c r="AD43" s="5">
        <v>0</v>
      </c>
      <c r="AE43" s="5">
        <v>0</v>
      </c>
      <c r="AF43" s="5">
        <v>0</v>
      </c>
      <c r="AG43" s="5">
        <v>-1</v>
      </c>
      <c r="AH43" s="5">
        <v>-1</v>
      </c>
      <c r="AI43" s="5">
        <v>0</v>
      </c>
      <c r="AJ43" s="5">
        <v>0</v>
      </c>
      <c r="AK43" s="5">
        <v>0</v>
      </c>
      <c r="AL43" s="5">
        <v>0</v>
      </c>
      <c r="AM43" s="5">
        <v>-1</v>
      </c>
      <c r="AN43" s="5">
        <v>-1</v>
      </c>
      <c r="AO43" s="5">
        <v>0</v>
      </c>
      <c r="AP43" s="5">
        <v>0</v>
      </c>
      <c r="AQ43" s="5">
        <v>0</v>
      </c>
      <c r="AR43" s="5">
        <v>0</v>
      </c>
      <c r="AS43" s="5">
        <v>-1</v>
      </c>
      <c r="AT43" s="5">
        <v>-1</v>
      </c>
      <c r="AU43" s="5">
        <v>0</v>
      </c>
      <c r="AV43" s="5">
        <v>0</v>
      </c>
      <c r="AW43" s="5">
        <v>0</v>
      </c>
      <c r="AX43" s="5">
        <v>0</v>
      </c>
      <c r="AY43" s="5">
        <v>-1</v>
      </c>
      <c r="AZ43" s="5">
        <v>-1</v>
      </c>
      <c r="BA43" s="5">
        <v>-1</v>
      </c>
      <c r="BB43" s="5">
        <v>-1</v>
      </c>
      <c r="BC43" s="5">
        <v>-1</v>
      </c>
      <c r="BF43" s="5">
        <v>-1</v>
      </c>
      <c r="BG43" s="5">
        <v>-1</v>
      </c>
      <c r="BH43" s="5">
        <v>-1</v>
      </c>
      <c r="BI43" s="5">
        <v>-1</v>
      </c>
      <c r="BJ43" s="5">
        <v>-1</v>
      </c>
      <c r="BM43" s="5">
        <v>0</v>
      </c>
      <c r="BN43" s="5" t="s">
        <v>136</v>
      </c>
      <c r="BP43">
        <v>0</v>
      </c>
      <c r="BQ43" s="14" t="s">
        <v>114</v>
      </c>
      <c r="BR43" s="15" t="s">
        <v>115</v>
      </c>
      <c r="BS43" s="15" t="s">
        <v>115</v>
      </c>
      <c r="BT43" s="30" t="s">
        <v>122</v>
      </c>
      <c r="BU43" s="29">
        <v>13</v>
      </c>
      <c r="BV43" s="29">
        <v>7</v>
      </c>
      <c r="BW43" s="33" t="s">
        <v>135</v>
      </c>
      <c r="BX43" s="5">
        <v>15</v>
      </c>
      <c r="CB43" s="5">
        <v>67</v>
      </c>
    </row>
    <row r="44" spans="1:89" ht="16.5">
      <c r="A44" s="11">
        <v>1481008</v>
      </c>
      <c r="B44" s="11">
        <v>1481001</v>
      </c>
      <c r="C44" s="11">
        <v>8</v>
      </c>
      <c r="D44" s="21" t="s">
        <v>138</v>
      </c>
      <c r="E44" s="5" t="s">
        <v>139</v>
      </c>
      <c r="F44" s="5">
        <v>0</v>
      </c>
      <c r="G44" s="5">
        <v>170</v>
      </c>
      <c r="H44" s="5">
        <v>0</v>
      </c>
      <c r="I44" s="5">
        <v>0</v>
      </c>
      <c r="J44" s="5">
        <v>818</v>
      </c>
      <c r="K44" s="5">
        <v>818</v>
      </c>
      <c r="L44" s="5">
        <f>ROUND(INDEX(Sheet3!$H$3:$H$102,MATCH($BX44,Sheet3!$A$3:$A$102,0))*Sheet3!$B$1*1.5,0)</f>
        <v>4725</v>
      </c>
      <c r="M44" s="5">
        <v>0</v>
      </c>
      <c r="N44" s="5">
        <f>ROUND(INDEX(Sheet3!$L$3:$L$102,MATCH($BX44,Sheet3!$A$3:$A$102,0))*Sheet3!$B$1,0)</f>
        <v>95</v>
      </c>
      <c r="O44" s="5">
        <f>ROUND(INDEX(Sheet3!$M$3:$M$102,MATCH($BX44,Sheet3!$A$3:$A$102,0))*Sheet3!$B$1,0)</f>
        <v>95</v>
      </c>
      <c r="P44" s="2">
        <v>30</v>
      </c>
      <c r="Q44" s="5">
        <v>0</v>
      </c>
      <c r="R44" s="5">
        <v>0</v>
      </c>
      <c r="S44" s="5">
        <v>0</v>
      </c>
      <c r="T44" s="5">
        <v>0</v>
      </c>
      <c r="U44" s="5">
        <v>-1</v>
      </c>
      <c r="V44" s="5">
        <v>-1</v>
      </c>
      <c r="W44" s="5">
        <v>0</v>
      </c>
      <c r="X44" s="5">
        <v>0</v>
      </c>
      <c r="Y44" s="5">
        <v>0</v>
      </c>
      <c r="Z44" s="5">
        <v>0</v>
      </c>
      <c r="AA44" s="5">
        <v>-1</v>
      </c>
      <c r="AB44" s="5">
        <v>-1</v>
      </c>
      <c r="AC44" s="5">
        <v>0</v>
      </c>
      <c r="AD44" s="5">
        <v>0</v>
      </c>
      <c r="AE44" s="5">
        <v>0</v>
      </c>
      <c r="AF44" s="5">
        <v>0</v>
      </c>
      <c r="AG44" s="5">
        <v>-1</v>
      </c>
      <c r="AH44" s="5">
        <v>-1</v>
      </c>
      <c r="AI44" s="5">
        <v>0</v>
      </c>
      <c r="AJ44" s="5">
        <v>0</v>
      </c>
      <c r="AK44" s="5">
        <v>0</v>
      </c>
      <c r="AL44" s="5">
        <v>0</v>
      </c>
      <c r="AM44" s="5">
        <v>-1</v>
      </c>
      <c r="AN44" s="5">
        <v>-1</v>
      </c>
      <c r="AO44" s="5">
        <v>0</v>
      </c>
      <c r="AP44" s="5">
        <v>0</v>
      </c>
      <c r="AQ44" s="5">
        <v>0</v>
      </c>
      <c r="AR44" s="5">
        <v>0</v>
      </c>
      <c r="AS44" s="5">
        <v>-1</v>
      </c>
      <c r="AT44" s="5">
        <v>-1</v>
      </c>
      <c r="AU44" s="5">
        <v>0</v>
      </c>
      <c r="AV44" s="5">
        <v>0</v>
      </c>
      <c r="AW44" s="5">
        <v>0</v>
      </c>
      <c r="AX44" s="5">
        <v>0</v>
      </c>
      <c r="AY44" s="5">
        <v>-1</v>
      </c>
      <c r="AZ44" s="5">
        <v>-1</v>
      </c>
      <c r="BA44" s="5">
        <v>-1</v>
      </c>
      <c r="BB44" s="5">
        <v>-1</v>
      </c>
      <c r="BC44" s="5">
        <v>-1</v>
      </c>
      <c r="BF44" s="5">
        <v>-1</v>
      </c>
      <c r="BG44" s="5">
        <v>-1</v>
      </c>
      <c r="BH44" s="5">
        <v>-1</v>
      </c>
      <c r="BI44" s="5">
        <v>-1</v>
      </c>
      <c r="BJ44" s="5">
        <v>-1</v>
      </c>
      <c r="BM44" s="5">
        <v>0</v>
      </c>
      <c r="BN44" s="5" t="s">
        <v>136</v>
      </c>
      <c r="BP44">
        <v>0</v>
      </c>
      <c r="BQ44" s="14" t="s">
        <v>114</v>
      </c>
      <c r="BR44" s="15" t="s">
        <v>115</v>
      </c>
      <c r="BS44" s="15" t="s">
        <v>115</v>
      </c>
      <c r="BT44" s="30" t="s">
        <v>122</v>
      </c>
      <c r="BU44" s="29">
        <v>15</v>
      </c>
      <c r="BV44" s="29">
        <v>8</v>
      </c>
      <c r="BW44" s="33" t="s">
        <v>135</v>
      </c>
      <c r="BX44" s="5">
        <v>17</v>
      </c>
      <c r="CB44" s="5">
        <v>68</v>
      </c>
    </row>
    <row r="45" spans="1:89" ht="16.5">
      <c r="A45" s="11">
        <v>1481009</v>
      </c>
      <c r="B45" s="11">
        <v>1481001</v>
      </c>
      <c r="C45" s="11">
        <v>9</v>
      </c>
      <c r="D45" s="21" t="s">
        <v>138</v>
      </c>
      <c r="E45" s="5" t="s">
        <v>139</v>
      </c>
      <c r="F45" s="5">
        <v>0</v>
      </c>
      <c r="G45" s="5">
        <v>180</v>
      </c>
      <c r="H45" s="5">
        <v>0</v>
      </c>
      <c r="I45" s="5">
        <v>0</v>
      </c>
      <c r="J45" s="5">
        <v>905</v>
      </c>
      <c r="K45" s="5">
        <v>905</v>
      </c>
      <c r="L45" s="5">
        <f>ROUND(INDEX(Sheet3!$H$3:$H$102,MATCH($BX45,Sheet3!$A$3:$A$102,0))*Sheet3!$B$1*1.5,0)</f>
        <v>5325</v>
      </c>
      <c r="M45" s="5">
        <v>0</v>
      </c>
      <c r="N45" s="5">
        <f>ROUND(INDEX(Sheet3!$L$3:$L$102,MATCH($BX45,Sheet3!$A$3:$A$102,0))*Sheet3!$B$1,0)</f>
        <v>107</v>
      </c>
      <c r="O45" s="5">
        <f>ROUND(INDEX(Sheet3!$M$3:$M$102,MATCH($BX45,Sheet3!$A$3:$A$102,0))*Sheet3!$B$1,0)</f>
        <v>107</v>
      </c>
      <c r="P45" s="2">
        <v>30</v>
      </c>
      <c r="Q45" s="5">
        <v>0</v>
      </c>
      <c r="R45" s="5">
        <v>0</v>
      </c>
      <c r="S45" s="5">
        <v>0</v>
      </c>
      <c r="T45" s="5">
        <v>0</v>
      </c>
      <c r="U45" s="5">
        <v>-1</v>
      </c>
      <c r="V45" s="5">
        <v>-1</v>
      </c>
      <c r="W45" s="5">
        <v>0</v>
      </c>
      <c r="X45" s="5">
        <v>0</v>
      </c>
      <c r="Y45" s="5">
        <v>0</v>
      </c>
      <c r="Z45" s="5">
        <v>0</v>
      </c>
      <c r="AA45" s="5">
        <v>-1</v>
      </c>
      <c r="AB45" s="5">
        <v>-1</v>
      </c>
      <c r="AC45" s="5">
        <v>0</v>
      </c>
      <c r="AD45" s="5">
        <v>0</v>
      </c>
      <c r="AE45" s="5">
        <v>0</v>
      </c>
      <c r="AF45" s="5">
        <v>0</v>
      </c>
      <c r="AG45" s="5">
        <v>-1</v>
      </c>
      <c r="AH45" s="5">
        <v>-1</v>
      </c>
      <c r="AI45" s="5">
        <v>0</v>
      </c>
      <c r="AJ45" s="5">
        <v>0</v>
      </c>
      <c r="AK45" s="5">
        <v>0</v>
      </c>
      <c r="AL45" s="5">
        <v>0</v>
      </c>
      <c r="AM45" s="5">
        <v>-1</v>
      </c>
      <c r="AN45" s="5">
        <v>-1</v>
      </c>
      <c r="AO45" s="5">
        <v>0</v>
      </c>
      <c r="AP45" s="5">
        <v>0</v>
      </c>
      <c r="AQ45" s="5">
        <v>0</v>
      </c>
      <c r="AR45" s="5">
        <v>0</v>
      </c>
      <c r="AS45" s="5">
        <v>-1</v>
      </c>
      <c r="AT45" s="5">
        <v>-1</v>
      </c>
      <c r="AU45" s="5">
        <v>0</v>
      </c>
      <c r="AV45" s="5">
        <v>0</v>
      </c>
      <c r="AW45" s="5">
        <v>0</v>
      </c>
      <c r="AX45" s="5">
        <v>0</v>
      </c>
      <c r="AY45" s="5">
        <v>-1</v>
      </c>
      <c r="AZ45" s="5">
        <v>-1</v>
      </c>
      <c r="BA45" s="5">
        <v>-1</v>
      </c>
      <c r="BB45" s="5">
        <v>-1</v>
      </c>
      <c r="BC45" s="5">
        <v>-1</v>
      </c>
      <c r="BF45" s="5">
        <v>-1</v>
      </c>
      <c r="BG45" s="5">
        <v>-1</v>
      </c>
      <c r="BH45" s="5">
        <v>-1</v>
      </c>
      <c r="BI45" s="5">
        <v>-1</v>
      </c>
      <c r="BJ45" s="5">
        <v>-1</v>
      </c>
      <c r="BM45" s="5">
        <v>0</v>
      </c>
      <c r="BN45" s="5" t="s">
        <v>136</v>
      </c>
      <c r="BP45">
        <v>0</v>
      </c>
      <c r="BQ45" s="14" t="s">
        <v>114</v>
      </c>
      <c r="BR45" s="15" t="s">
        <v>115</v>
      </c>
      <c r="BS45" s="15" t="s">
        <v>115</v>
      </c>
      <c r="BT45" s="30" t="s">
        <v>122</v>
      </c>
      <c r="BU45" s="29">
        <v>17</v>
      </c>
      <c r="BV45" s="29">
        <v>9</v>
      </c>
      <c r="BW45" s="33" t="s">
        <v>135</v>
      </c>
      <c r="BX45" s="5">
        <v>19</v>
      </c>
      <c r="CB45" s="5">
        <v>69</v>
      </c>
    </row>
    <row r="46" spans="1:89" ht="16.5">
      <c r="A46" s="33">
        <v>1483001</v>
      </c>
      <c r="B46" s="33">
        <v>1483001</v>
      </c>
      <c r="C46" s="33">
        <v>1</v>
      </c>
      <c r="D46" s="21" t="s">
        <v>150</v>
      </c>
      <c r="E46" s="5" t="s">
        <v>151</v>
      </c>
      <c r="F46" s="5">
        <v>0</v>
      </c>
      <c r="G46" s="5">
        <v>100</v>
      </c>
      <c r="H46" s="5">
        <v>1</v>
      </c>
      <c r="I46" s="5">
        <v>0</v>
      </c>
      <c r="J46" s="5">
        <v>558</v>
      </c>
      <c r="K46" s="5">
        <f>ROUND(INDEX(Sheet3!$C$3:$C$102,MATCH($BX46,Sheet3!$A$3:$A$102,0))*((T46-1000)*0.3/1000+1)*0.25,0)</f>
        <v>558</v>
      </c>
      <c r="L46" s="5">
        <f>ROUND(INDEX(Sheet3!$H$3:$H$102,MATCH($BX46,Sheet3!$A$3:$A$102,0))*0.5*Sheet3!$B$1*0.7,0)</f>
        <v>2450</v>
      </c>
      <c r="M46" s="5">
        <v>0</v>
      </c>
      <c r="N46" s="5">
        <f>ROUND(INDEX(Sheet3!$L$3:$L$102,MATCH($BX46,Sheet3!$A$3:$A$102,0))*0.5*Sheet3!$B$1,0)</f>
        <v>105</v>
      </c>
      <c r="O46" s="5">
        <f t="shared" ref="O46:O55" si="9">ROUND(N46*1.5,0)</f>
        <v>158</v>
      </c>
      <c r="P46" s="2">
        <v>5</v>
      </c>
      <c r="Q46" s="5">
        <v>0</v>
      </c>
      <c r="R46" s="5">
        <v>1</v>
      </c>
      <c r="S46" s="5">
        <v>0</v>
      </c>
      <c r="T46" s="5">
        <v>2980</v>
      </c>
      <c r="U46" s="5">
        <v>-1</v>
      </c>
      <c r="V46" s="5">
        <v>-1</v>
      </c>
      <c r="W46" s="5">
        <v>0</v>
      </c>
      <c r="X46" s="5">
        <v>0</v>
      </c>
      <c r="Y46" s="5">
        <v>0</v>
      </c>
      <c r="Z46" s="5">
        <v>0</v>
      </c>
      <c r="AA46" s="5">
        <v>-1</v>
      </c>
      <c r="AB46" s="5">
        <v>-1</v>
      </c>
      <c r="AC46" s="5">
        <v>0</v>
      </c>
      <c r="AD46" s="5">
        <v>0</v>
      </c>
      <c r="AE46" s="5">
        <v>0</v>
      </c>
      <c r="AF46" s="5">
        <v>0</v>
      </c>
      <c r="AG46" s="5">
        <v>-1</v>
      </c>
      <c r="AH46" s="5">
        <v>-1</v>
      </c>
      <c r="AI46" s="5">
        <v>0</v>
      </c>
      <c r="AJ46" s="5">
        <v>0</v>
      </c>
      <c r="AK46" s="5">
        <v>0</v>
      </c>
      <c r="AL46" s="5">
        <v>0</v>
      </c>
      <c r="AM46" s="5">
        <v>-1</v>
      </c>
      <c r="AN46" s="5">
        <v>-1</v>
      </c>
      <c r="AO46" s="5">
        <v>0</v>
      </c>
      <c r="AP46" s="5">
        <v>0</v>
      </c>
      <c r="AQ46" s="5">
        <v>0</v>
      </c>
      <c r="AR46" s="5">
        <v>0</v>
      </c>
      <c r="AS46" s="5">
        <v>-1</v>
      </c>
      <c r="AT46" s="5">
        <v>-1</v>
      </c>
      <c r="AU46" s="5">
        <v>0</v>
      </c>
      <c r="AV46" s="5">
        <v>0</v>
      </c>
      <c r="AW46" s="5">
        <v>0</v>
      </c>
      <c r="AX46" s="5">
        <v>0</v>
      </c>
      <c r="AY46" s="5">
        <v>2</v>
      </c>
      <c r="AZ46" s="5">
        <v>31001</v>
      </c>
      <c r="BA46" s="5">
        <v>2980</v>
      </c>
      <c r="BB46" s="35">
        <v>5</v>
      </c>
      <c r="BC46" s="5">
        <v>-1</v>
      </c>
      <c r="BD46" s="5" t="s">
        <v>152</v>
      </c>
      <c r="BE46" s="5" t="s">
        <v>152</v>
      </c>
      <c r="BF46" s="5">
        <v>-1</v>
      </c>
      <c r="BG46" s="5">
        <v>-1</v>
      </c>
      <c r="BH46" s="5">
        <v>-1</v>
      </c>
      <c r="BI46" s="5">
        <v>-1</v>
      </c>
      <c r="BJ46" s="5">
        <v>-1</v>
      </c>
      <c r="BM46" s="5">
        <v>0.8</v>
      </c>
      <c r="BN46" s="5" t="s">
        <v>113</v>
      </c>
      <c r="BP46">
        <v>2260</v>
      </c>
      <c r="BQ46" s="14" t="s">
        <v>114</v>
      </c>
      <c r="BR46" s="15" t="s">
        <v>115</v>
      </c>
      <c r="BS46" s="15" t="s">
        <v>115</v>
      </c>
      <c r="BT46" s="30" t="s">
        <v>116</v>
      </c>
      <c r="BU46" s="29">
        <v>31</v>
      </c>
      <c r="BV46" s="29">
        <v>16</v>
      </c>
      <c r="BW46" s="33" t="s">
        <v>153</v>
      </c>
      <c r="BX46" s="5">
        <v>33</v>
      </c>
    </row>
    <row r="47" spans="1:89" ht="16.5">
      <c r="A47" s="33">
        <v>1483002</v>
      </c>
      <c r="B47" s="33">
        <v>1483001</v>
      </c>
      <c r="C47" s="33">
        <v>2</v>
      </c>
      <c r="D47" s="21" t="s">
        <v>150</v>
      </c>
      <c r="E47" s="5" t="s">
        <v>151</v>
      </c>
      <c r="F47" s="5">
        <v>0</v>
      </c>
      <c r="G47" s="5">
        <v>110</v>
      </c>
      <c r="H47" s="5">
        <v>1</v>
      </c>
      <c r="I47" s="5">
        <v>0</v>
      </c>
      <c r="J47" s="5">
        <v>598</v>
      </c>
      <c r="K47" s="5">
        <f>ROUND(INDEX(Sheet3!$C$3:$C$102,MATCH($BX47,Sheet3!$A$3:$A$102,0))*((T47-1000)*0.3/1000+1)*0.25,0)</f>
        <v>598</v>
      </c>
      <c r="L47" s="5">
        <f>ROUND(INDEX(Sheet3!$H$3:$H$102,MATCH($BX47,Sheet3!$A$3:$A$102,0))*0.5*Sheet3!$B$1*0.7,0)</f>
        <v>2625</v>
      </c>
      <c r="M47" s="5">
        <v>0</v>
      </c>
      <c r="N47" s="5">
        <f>ROUND(INDEX(Sheet3!$L$3:$L$102,MATCH($BX47,Sheet3!$A$3:$A$102,0))*0.5*Sheet3!$B$1,0)</f>
        <v>113</v>
      </c>
      <c r="O47" s="5">
        <f t="shared" si="9"/>
        <v>170</v>
      </c>
      <c r="P47" s="2">
        <v>5</v>
      </c>
      <c r="Q47" s="5">
        <v>0</v>
      </c>
      <c r="R47" s="5">
        <v>1</v>
      </c>
      <c r="S47" s="5">
        <v>0</v>
      </c>
      <c r="T47" s="5">
        <v>2980</v>
      </c>
      <c r="U47" s="5">
        <v>-1</v>
      </c>
      <c r="V47" s="5">
        <v>-1</v>
      </c>
      <c r="W47" s="5">
        <v>0</v>
      </c>
      <c r="X47" s="5">
        <v>0</v>
      </c>
      <c r="Y47" s="5">
        <v>0</v>
      </c>
      <c r="Z47" s="5">
        <v>0</v>
      </c>
      <c r="AA47" s="5">
        <v>-1</v>
      </c>
      <c r="AB47" s="5">
        <v>-1</v>
      </c>
      <c r="AC47" s="5">
        <v>0</v>
      </c>
      <c r="AD47" s="5">
        <v>0</v>
      </c>
      <c r="AE47" s="5">
        <v>0</v>
      </c>
      <c r="AF47" s="5">
        <v>0</v>
      </c>
      <c r="AG47" s="5">
        <v>-1</v>
      </c>
      <c r="AH47" s="5">
        <v>-1</v>
      </c>
      <c r="AI47" s="5">
        <v>0</v>
      </c>
      <c r="AJ47" s="5">
        <v>0</v>
      </c>
      <c r="AK47" s="5">
        <v>0</v>
      </c>
      <c r="AL47" s="5">
        <v>0</v>
      </c>
      <c r="AM47" s="5">
        <v>-1</v>
      </c>
      <c r="AN47" s="5">
        <v>-1</v>
      </c>
      <c r="AO47" s="5">
        <v>0</v>
      </c>
      <c r="AP47" s="5">
        <v>0</v>
      </c>
      <c r="AQ47" s="5">
        <v>0</v>
      </c>
      <c r="AR47" s="5">
        <v>0</v>
      </c>
      <c r="AS47" s="5">
        <v>-1</v>
      </c>
      <c r="AT47" s="5">
        <v>-1</v>
      </c>
      <c r="AU47" s="5">
        <v>0</v>
      </c>
      <c r="AV47" s="5">
        <v>0</v>
      </c>
      <c r="AW47" s="5">
        <v>0</v>
      </c>
      <c r="AX47" s="5">
        <v>0</v>
      </c>
      <c r="AY47" s="5">
        <v>2</v>
      </c>
      <c r="AZ47" s="5">
        <v>31002</v>
      </c>
      <c r="BA47" s="5">
        <v>2980</v>
      </c>
      <c r="BB47" s="35">
        <v>5</v>
      </c>
      <c r="BC47" s="5">
        <v>-1</v>
      </c>
      <c r="BD47" s="5" t="s">
        <v>152</v>
      </c>
      <c r="BE47" s="5" t="s">
        <v>152</v>
      </c>
      <c r="BF47" s="5">
        <v>-1</v>
      </c>
      <c r="BG47" s="5">
        <v>-1</v>
      </c>
      <c r="BH47" s="5">
        <v>-1</v>
      </c>
      <c r="BI47" s="5">
        <v>-1</v>
      </c>
      <c r="BJ47" s="5">
        <v>-1</v>
      </c>
      <c r="BM47" s="5">
        <v>0.8</v>
      </c>
      <c r="BN47" s="5" t="s">
        <v>113</v>
      </c>
      <c r="BP47">
        <v>2552</v>
      </c>
      <c r="BQ47" s="14" t="s">
        <v>114</v>
      </c>
      <c r="BR47" s="15" t="s">
        <v>115</v>
      </c>
      <c r="BS47" s="15" t="s">
        <v>115</v>
      </c>
      <c r="BT47" s="30" t="s">
        <v>116</v>
      </c>
      <c r="BU47" s="29">
        <v>33</v>
      </c>
      <c r="BV47" s="29">
        <v>17</v>
      </c>
      <c r="BW47" s="33" t="s">
        <v>153</v>
      </c>
      <c r="BX47" s="5">
        <v>35</v>
      </c>
    </row>
    <row r="48" spans="1:89" ht="16.5">
      <c r="A48" s="33">
        <v>1483003</v>
      </c>
      <c r="B48" s="33">
        <v>1483001</v>
      </c>
      <c r="C48" s="33">
        <v>3</v>
      </c>
      <c r="D48" s="21" t="s">
        <v>150</v>
      </c>
      <c r="E48" s="5" t="s">
        <v>151</v>
      </c>
      <c r="F48" s="5">
        <v>0</v>
      </c>
      <c r="G48" s="5">
        <v>120</v>
      </c>
      <c r="H48" s="5">
        <v>1</v>
      </c>
      <c r="I48" s="5">
        <v>0</v>
      </c>
      <c r="J48" s="5">
        <v>677</v>
      </c>
      <c r="K48" s="5">
        <f>ROUND(INDEX(Sheet3!$C$3:$C$102,MATCH($BX48,Sheet3!$A$3:$A$102,0))*((T48-1000)*0.3/1000+1)*0.25,0)</f>
        <v>677</v>
      </c>
      <c r="L48" s="5">
        <f>ROUND(INDEX(Sheet3!$H$3:$H$102,MATCH($BX48,Sheet3!$A$3:$A$102,0))*0.5*Sheet3!$B$1*0.7,0)</f>
        <v>2975</v>
      </c>
      <c r="M48" s="5">
        <v>0</v>
      </c>
      <c r="N48" s="5">
        <f>ROUND(INDEX(Sheet3!$L$3:$L$102,MATCH($BX48,Sheet3!$A$3:$A$102,0))*0.5*Sheet3!$B$1,0)</f>
        <v>128</v>
      </c>
      <c r="O48" s="5">
        <f t="shared" si="9"/>
        <v>192</v>
      </c>
      <c r="P48" s="2">
        <v>5</v>
      </c>
      <c r="Q48" s="5">
        <v>0</v>
      </c>
      <c r="R48" s="5">
        <v>1</v>
      </c>
      <c r="S48" s="5">
        <v>0</v>
      </c>
      <c r="T48" s="5">
        <v>2980</v>
      </c>
      <c r="U48" s="5">
        <v>-1</v>
      </c>
      <c r="V48" s="5">
        <v>-1</v>
      </c>
      <c r="W48" s="5">
        <v>0</v>
      </c>
      <c r="X48" s="5">
        <v>0</v>
      </c>
      <c r="Y48" s="5">
        <v>0</v>
      </c>
      <c r="Z48" s="5">
        <v>0</v>
      </c>
      <c r="AA48" s="5">
        <v>-1</v>
      </c>
      <c r="AB48" s="5">
        <v>-1</v>
      </c>
      <c r="AC48" s="5">
        <v>0</v>
      </c>
      <c r="AD48" s="5">
        <v>0</v>
      </c>
      <c r="AE48" s="5">
        <v>0</v>
      </c>
      <c r="AF48" s="5">
        <v>0</v>
      </c>
      <c r="AG48" s="5">
        <v>-1</v>
      </c>
      <c r="AH48" s="5">
        <v>-1</v>
      </c>
      <c r="AI48" s="5">
        <v>0</v>
      </c>
      <c r="AJ48" s="5">
        <v>0</v>
      </c>
      <c r="AK48" s="5">
        <v>0</v>
      </c>
      <c r="AL48" s="5">
        <v>0</v>
      </c>
      <c r="AM48" s="5">
        <v>-1</v>
      </c>
      <c r="AN48" s="5">
        <v>-1</v>
      </c>
      <c r="AO48" s="5">
        <v>0</v>
      </c>
      <c r="AP48" s="5">
        <v>0</v>
      </c>
      <c r="AQ48" s="5">
        <v>0</v>
      </c>
      <c r="AR48" s="5">
        <v>0</v>
      </c>
      <c r="AS48" s="5">
        <v>-1</v>
      </c>
      <c r="AT48" s="5">
        <v>-1</v>
      </c>
      <c r="AU48" s="5">
        <v>0</v>
      </c>
      <c r="AV48" s="5">
        <v>0</v>
      </c>
      <c r="AW48" s="5">
        <v>0</v>
      </c>
      <c r="AX48" s="5">
        <v>0</v>
      </c>
      <c r="AY48" s="5">
        <v>2</v>
      </c>
      <c r="AZ48" s="5">
        <v>31003</v>
      </c>
      <c r="BA48" s="5">
        <v>2980</v>
      </c>
      <c r="BB48" s="35">
        <v>5</v>
      </c>
      <c r="BC48" s="5">
        <v>-1</v>
      </c>
      <c r="BD48" s="5" t="s">
        <v>152</v>
      </c>
      <c r="BE48" s="5" t="s">
        <v>152</v>
      </c>
      <c r="BF48" s="5">
        <v>-1</v>
      </c>
      <c r="BG48" s="5">
        <v>-1</v>
      </c>
      <c r="BH48" s="5">
        <v>-1</v>
      </c>
      <c r="BI48" s="5">
        <v>-1</v>
      </c>
      <c r="BJ48" s="5">
        <v>-1</v>
      </c>
      <c r="BM48" s="5">
        <v>0.8</v>
      </c>
      <c r="BN48" s="5" t="s">
        <v>113</v>
      </c>
      <c r="BP48">
        <v>2848</v>
      </c>
      <c r="BQ48" s="14" t="s">
        <v>114</v>
      </c>
      <c r="BR48" s="15" t="s">
        <v>115</v>
      </c>
      <c r="BS48" s="15" t="s">
        <v>115</v>
      </c>
      <c r="BT48" s="30" t="s">
        <v>116</v>
      </c>
      <c r="BU48" s="29">
        <v>35</v>
      </c>
      <c r="BV48" s="29">
        <v>18</v>
      </c>
      <c r="BW48" s="33" t="s">
        <v>153</v>
      </c>
      <c r="BX48" s="5">
        <v>37</v>
      </c>
    </row>
    <row r="49" spans="1:76" ht="16.5">
      <c r="A49" s="33">
        <v>1483004</v>
      </c>
      <c r="B49" s="33">
        <v>1483001</v>
      </c>
      <c r="C49" s="33">
        <v>4</v>
      </c>
      <c r="D49" s="21" t="s">
        <v>150</v>
      </c>
      <c r="E49" s="5" t="s">
        <v>151</v>
      </c>
      <c r="F49" s="5">
        <v>0</v>
      </c>
      <c r="G49" s="5">
        <v>130</v>
      </c>
      <c r="H49" s="5">
        <v>1</v>
      </c>
      <c r="I49" s="5">
        <v>0</v>
      </c>
      <c r="J49" s="5">
        <v>757</v>
      </c>
      <c r="K49" s="5">
        <f>ROUND(INDEX(Sheet3!$C$3:$C$102,MATCH($BX49,Sheet3!$A$3:$A$102,0))*((T49-1000)*0.3/1000+1)*0.25,0)</f>
        <v>757</v>
      </c>
      <c r="L49" s="5">
        <f>ROUND(INDEX(Sheet3!$H$3:$H$102,MATCH($BX49,Sheet3!$A$3:$A$102,0))*0.5*Sheet3!$B$1*0.7,0)</f>
        <v>3325</v>
      </c>
      <c r="M49" s="5">
        <v>0</v>
      </c>
      <c r="N49" s="5">
        <f>ROUND(INDEX(Sheet3!$L$3:$L$102,MATCH($BX49,Sheet3!$A$3:$A$102,0))*0.5*Sheet3!$B$1,0)</f>
        <v>143</v>
      </c>
      <c r="O49" s="5">
        <f t="shared" si="9"/>
        <v>215</v>
      </c>
      <c r="P49" s="2">
        <v>5</v>
      </c>
      <c r="Q49" s="5">
        <v>0</v>
      </c>
      <c r="R49" s="5">
        <v>1</v>
      </c>
      <c r="S49" s="5">
        <v>0</v>
      </c>
      <c r="T49" s="5">
        <v>2980</v>
      </c>
      <c r="U49" s="5">
        <v>-1</v>
      </c>
      <c r="V49" s="5">
        <v>-1</v>
      </c>
      <c r="W49" s="5">
        <v>0</v>
      </c>
      <c r="X49" s="5">
        <v>0</v>
      </c>
      <c r="Y49" s="5">
        <v>0</v>
      </c>
      <c r="Z49" s="5">
        <v>0</v>
      </c>
      <c r="AA49" s="5">
        <v>-1</v>
      </c>
      <c r="AB49" s="5">
        <v>-1</v>
      </c>
      <c r="AC49" s="5">
        <v>0</v>
      </c>
      <c r="AD49" s="5">
        <v>0</v>
      </c>
      <c r="AE49" s="5">
        <v>0</v>
      </c>
      <c r="AF49" s="5">
        <v>0</v>
      </c>
      <c r="AG49" s="5">
        <v>-1</v>
      </c>
      <c r="AH49" s="5">
        <v>-1</v>
      </c>
      <c r="AI49" s="5">
        <v>0</v>
      </c>
      <c r="AJ49" s="5">
        <v>0</v>
      </c>
      <c r="AK49" s="5">
        <v>0</v>
      </c>
      <c r="AL49" s="5">
        <v>0</v>
      </c>
      <c r="AM49" s="5">
        <v>-1</v>
      </c>
      <c r="AN49" s="5">
        <v>-1</v>
      </c>
      <c r="AO49" s="5">
        <v>0</v>
      </c>
      <c r="AP49" s="5">
        <v>0</v>
      </c>
      <c r="AQ49" s="5">
        <v>0</v>
      </c>
      <c r="AR49" s="5">
        <v>0</v>
      </c>
      <c r="AS49" s="5">
        <v>-1</v>
      </c>
      <c r="AT49" s="5">
        <v>-1</v>
      </c>
      <c r="AU49" s="5">
        <v>0</v>
      </c>
      <c r="AV49" s="5">
        <v>0</v>
      </c>
      <c r="AW49" s="5">
        <v>0</v>
      </c>
      <c r="AX49" s="5">
        <v>0</v>
      </c>
      <c r="AY49" s="5">
        <v>2</v>
      </c>
      <c r="AZ49" s="5">
        <v>31004</v>
      </c>
      <c r="BA49" s="5">
        <v>2980</v>
      </c>
      <c r="BB49" s="35">
        <v>5</v>
      </c>
      <c r="BC49" s="5">
        <v>-1</v>
      </c>
      <c r="BD49" s="5" t="s">
        <v>152</v>
      </c>
      <c r="BE49" s="5" t="s">
        <v>152</v>
      </c>
      <c r="BF49" s="5">
        <v>-1</v>
      </c>
      <c r="BG49" s="5">
        <v>-1</v>
      </c>
      <c r="BH49" s="5">
        <v>-1</v>
      </c>
      <c r="BI49" s="5">
        <v>-1</v>
      </c>
      <c r="BJ49" s="5">
        <v>-1</v>
      </c>
      <c r="BM49" s="5">
        <v>0.8</v>
      </c>
      <c r="BN49" s="5" t="s">
        <v>113</v>
      </c>
      <c r="BP49">
        <v>3148</v>
      </c>
      <c r="BQ49" s="14" t="s">
        <v>114</v>
      </c>
      <c r="BR49" s="15" t="s">
        <v>115</v>
      </c>
      <c r="BS49" s="15" t="s">
        <v>115</v>
      </c>
      <c r="BT49" s="30" t="s">
        <v>116</v>
      </c>
      <c r="BU49" s="29">
        <v>37</v>
      </c>
      <c r="BV49" s="29">
        <v>19</v>
      </c>
      <c r="BW49" s="33" t="s">
        <v>153</v>
      </c>
      <c r="BX49" s="5">
        <v>39</v>
      </c>
    </row>
    <row r="50" spans="1:76" ht="16.5">
      <c r="A50" s="33">
        <v>1483005</v>
      </c>
      <c r="B50" s="33">
        <v>1483001</v>
      </c>
      <c r="C50" s="33">
        <v>5</v>
      </c>
      <c r="D50" s="21" t="s">
        <v>150</v>
      </c>
      <c r="E50" s="5" t="s">
        <v>151</v>
      </c>
      <c r="F50" s="5">
        <v>0</v>
      </c>
      <c r="G50" s="5">
        <v>140</v>
      </c>
      <c r="H50" s="5">
        <v>1</v>
      </c>
      <c r="I50" s="5">
        <v>0</v>
      </c>
      <c r="J50" s="5">
        <v>837</v>
      </c>
      <c r="K50" s="5">
        <f>ROUND(INDEX(Sheet3!$C$3:$C$102,MATCH($BX50,Sheet3!$A$3:$A$102,0))*((T50-1000)*0.3/1000+1)*0.25,0)</f>
        <v>837</v>
      </c>
      <c r="L50" s="5">
        <f>ROUND(INDEX(Sheet3!$H$3:$H$102,MATCH($BX50,Sheet3!$A$3:$A$102,0))*0.5*Sheet3!$B$1*0.7,0)</f>
        <v>3675</v>
      </c>
      <c r="M50" s="5">
        <v>0</v>
      </c>
      <c r="N50" s="5">
        <f>ROUND(INDEX(Sheet3!$L$3:$L$102,MATCH($BX50,Sheet3!$A$3:$A$102,0))*0.5*Sheet3!$B$1,0)</f>
        <v>158</v>
      </c>
      <c r="O50" s="5">
        <f t="shared" si="9"/>
        <v>237</v>
      </c>
      <c r="P50" s="2">
        <v>5</v>
      </c>
      <c r="Q50" s="5">
        <v>0</v>
      </c>
      <c r="R50" s="5">
        <v>1</v>
      </c>
      <c r="S50" s="5">
        <v>0</v>
      </c>
      <c r="T50" s="5">
        <v>2980</v>
      </c>
      <c r="U50" s="5">
        <v>-1</v>
      </c>
      <c r="V50" s="5">
        <v>-1</v>
      </c>
      <c r="W50" s="5">
        <v>0</v>
      </c>
      <c r="X50" s="5">
        <v>0</v>
      </c>
      <c r="Y50" s="5">
        <v>0</v>
      </c>
      <c r="Z50" s="5">
        <v>0</v>
      </c>
      <c r="AA50" s="5">
        <v>-1</v>
      </c>
      <c r="AB50" s="5">
        <v>-1</v>
      </c>
      <c r="AC50" s="5">
        <v>0</v>
      </c>
      <c r="AD50" s="5">
        <v>0</v>
      </c>
      <c r="AE50" s="5">
        <v>0</v>
      </c>
      <c r="AF50" s="5">
        <v>0</v>
      </c>
      <c r="AG50" s="5">
        <v>-1</v>
      </c>
      <c r="AH50" s="5">
        <v>-1</v>
      </c>
      <c r="AI50" s="5">
        <v>0</v>
      </c>
      <c r="AJ50" s="5">
        <v>0</v>
      </c>
      <c r="AK50" s="5">
        <v>0</v>
      </c>
      <c r="AL50" s="5">
        <v>0</v>
      </c>
      <c r="AM50" s="5">
        <v>-1</v>
      </c>
      <c r="AN50" s="5">
        <v>-1</v>
      </c>
      <c r="AO50" s="5">
        <v>0</v>
      </c>
      <c r="AP50" s="5">
        <v>0</v>
      </c>
      <c r="AQ50" s="5">
        <v>0</v>
      </c>
      <c r="AR50" s="5">
        <v>0</v>
      </c>
      <c r="AS50" s="5">
        <v>-1</v>
      </c>
      <c r="AT50" s="5">
        <v>-1</v>
      </c>
      <c r="AU50" s="5">
        <v>0</v>
      </c>
      <c r="AV50" s="5">
        <v>0</v>
      </c>
      <c r="AW50" s="5">
        <v>0</v>
      </c>
      <c r="AX50" s="5">
        <v>0</v>
      </c>
      <c r="AY50" s="5">
        <v>2</v>
      </c>
      <c r="AZ50" s="5">
        <v>31005</v>
      </c>
      <c r="BA50" s="5">
        <v>2980</v>
      </c>
      <c r="BB50" s="35">
        <v>5</v>
      </c>
      <c r="BC50" s="5">
        <v>-1</v>
      </c>
      <c r="BD50" s="5" t="s">
        <v>152</v>
      </c>
      <c r="BE50" s="5" t="s">
        <v>152</v>
      </c>
      <c r="BF50" s="5">
        <v>-1</v>
      </c>
      <c r="BG50" s="5">
        <v>-1</v>
      </c>
      <c r="BH50" s="5">
        <v>-1</v>
      </c>
      <c r="BI50" s="5">
        <v>-1</v>
      </c>
      <c r="BJ50" s="5">
        <v>-1</v>
      </c>
      <c r="BM50" s="5">
        <v>0.8</v>
      </c>
      <c r="BN50" s="5" t="s">
        <v>113</v>
      </c>
      <c r="BP50">
        <v>3452</v>
      </c>
      <c r="BQ50" s="14" t="s">
        <v>114</v>
      </c>
      <c r="BR50" s="15" t="s">
        <v>115</v>
      </c>
      <c r="BS50" s="15" t="s">
        <v>115</v>
      </c>
      <c r="BT50" s="30" t="s">
        <v>116</v>
      </c>
      <c r="BU50" s="29">
        <v>39</v>
      </c>
      <c r="BV50" s="29">
        <v>20</v>
      </c>
      <c r="BW50" s="33" t="s">
        <v>153</v>
      </c>
      <c r="BX50" s="5">
        <v>41</v>
      </c>
    </row>
    <row r="51" spans="1:76" ht="16.5">
      <c r="A51" s="33">
        <v>1483006</v>
      </c>
      <c r="B51" s="33">
        <v>1483001</v>
      </c>
      <c r="C51" s="33">
        <v>6</v>
      </c>
      <c r="D51" s="21" t="s">
        <v>150</v>
      </c>
      <c r="E51" s="5" t="s">
        <v>151</v>
      </c>
      <c r="F51" s="5">
        <v>0</v>
      </c>
      <c r="G51" s="5">
        <v>150</v>
      </c>
      <c r="H51" s="5">
        <v>1</v>
      </c>
      <c r="I51" s="5">
        <v>0</v>
      </c>
      <c r="J51" s="5">
        <v>917</v>
      </c>
      <c r="K51" s="5">
        <f>ROUND(INDEX(Sheet3!$C$3:$C$102,MATCH($BX51,Sheet3!$A$3:$A$102,0))*((T51-1000)*0.3/1000+1)*0.25,0)</f>
        <v>917</v>
      </c>
      <c r="L51" s="5">
        <f>ROUND(INDEX(Sheet3!$H$3:$H$102,MATCH($BX51,Sheet3!$A$3:$A$102,0))*0.5*Sheet3!$B$1*0.7,0)</f>
        <v>4025</v>
      </c>
      <c r="M51" s="5">
        <v>0</v>
      </c>
      <c r="N51" s="5">
        <f>ROUND(INDEX(Sheet3!$L$3:$L$102,MATCH($BX51,Sheet3!$A$3:$A$102,0))*0.5*Sheet3!$B$1,0)</f>
        <v>173</v>
      </c>
      <c r="O51" s="5">
        <f t="shared" si="9"/>
        <v>260</v>
      </c>
      <c r="P51" s="2">
        <v>5</v>
      </c>
      <c r="Q51" s="5">
        <v>0</v>
      </c>
      <c r="R51" s="5">
        <v>1</v>
      </c>
      <c r="S51" s="5">
        <v>0</v>
      </c>
      <c r="T51" s="5">
        <v>2980</v>
      </c>
      <c r="U51" s="5">
        <v>-1</v>
      </c>
      <c r="V51" s="5">
        <v>-1</v>
      </c>
      <c r="W51" s="5">
        <v>0</v>
      </c>
      <c r="X51" s="5">
        <v>0</v>
      </c>
      <c r="Y51" s="5">
        <v>0</v>
      </c>
      <c r="Z51" s="5">
        <v>0</v>
      </c>
      <c r="AA51" s="5">
        <v>-1</v>
      </c>
      <c r="AB51" s="5">
        <v>-1</v>
      </c>
      <c r="AC51" s="5">
        <v>0</v>
      </c>
      <c r="AD51" s="5">
        <v>0</v>
      </c>
      <c r="AE51" s="5">
        <v>0</v>
      </c>
      <c r="AF51" s="5">
        <v>0</v>
      </c>
      <c r="AG51" s="5">
        <v>-1</v>
      </c>
      <c r="AH51" s="5">
        <v>-1</v>
      </c>
      <c r="AI51" s="5">
        <v>0</v>
      </c>
      <c r="AJ51" s="5">
        <v>0</v>
      </c>
      <c r="AK51" s="5">
        <v>0</v>
      </c>
      <c r="AL51" s="5">
        <v>0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0</v>
      </c>
      <c r="AS51" s="5">
        <v>-1</v>
      </c>
      <c r="AT51" s="5">
        <v>-1</v>
      </c>
      <c r="AU51" s="5">
        <v>0</v>
      </c>
      <c r="AV51" s="5">
        <v>0</v>
      </c>
      <c r="AW51" s="5">
        <v>0</v>
      </c>
      <c r="AX51" s="5">
        <v>0</v>
      </c>
      <c r="AY51" s="5">
        <v>2</v>
      </c>
      <c r="AZ51" s="5">
        <v>31006</v>
      </c>
      <c r="BA51" s="5">
        <v>2980</v>
      </c>
      <c r="BB51" s="35">
        <v>5</v>
      </c>
      <c r="BC51" s="5">
        <v>-1</v>
      </c>
      <c r="BD51" s="5" t="s">
        <v>152</v>
      </c>
      <c r="BE51" s="5" t="s">
        <v>152</v>
      </c>
      <c r="BF51" s="5">
        <v>-1</v>
      </c>
      <c r="BG51" s="5">
        <v>-1</v>
      </c>
      <c r="BH51" s="5">
        <v>-1</v>
      </c>
      <c r="BI51" s="5">
        <v>-1</v>
      </c>
      <c r="BJ51" s="5">
        <v>-1</v>
      </c>
      <c r="BM51" s="5">
        <v>0.8</v>
      </c>
      <c r="BN51" s="5" t="s">
        <v>113</v>
      </c>
      <c r="BP51">
        <v>3760</v>
      </c>
      <c r="BQ51" s="14" t="s">
        <v>114</v>
      </c>
      <c r="BR51" s="15" t="s">
        <v>115</v>
      </c>
      <c r="BS51" s="15" t="s">
        <v>115</v>
      </c>
      <c r="BT51" s="30" t="s">
        <v>116</v>
      </c>
      <c r="BU51" s="29">
        <v>41</v>
      </c>
      <c r="BV51" s="29">
        <v>21</v>
      </c>
      <c r="BW51" s="33" t="s">
        <v>153</v>
      </c>
      <c r="BX51" s="5">
        <v>43</v>
      </c>
    </row>
    <row r="52" spans="1:76" ht="16.5">
      <c r="A52" s="33">
        <v>1483007</v>
      </c>
      <c r="B52" s="33">
        <v>1483001</v>
      </c>
      <c r="C52" s="33">
        <v>7</v>
      </c>
      <c r="D52" s="21" t="s">
        <v>150</v>
      </c>
      <c r="E52" s="5" t="s">
        <v>151</v>
      </c>
      <c r="F52" s="5">
        <v>0</v>
      </c>
      <c r="G52" s="5">
        <v>160</v>
      </c>
      <c r="H52" s="5">
        <v>1</v>
      </c>
      <c r="I52" s="5">
        <v>0</v>
      </c>
      <c r="J52" s="5">
        <v>996</v>
      </c>
      <c r="K52" s="5">
        <f>ROUND(INDEX(Sheet3!$C$3:$C$102,MATCH($BX52,Sheet3!$A$3:$A$102,0))*((T52-1000)*0.3/1000+1)*0.25,0)</f>
        <v>996</v>
      </c>
      <c r="L52" s="5">
        <f>ROUND(INDEX(Sheet3!$H$3:$H$102,MATCH($BX52,Sheet3!$A$3:$A$102,0))*0.5*Sheet3!$B$1*0.7,0)</f>
        <v>4375</v>
      </c>
      <c r="M52" s="5">
        <v>0</v>
      </c>
      <c r="N52" s="5">
        <f>ROUND(INDEX(Sheet3!$L$3:$L$102,MATCH($BX52,Sheet3!$A$3:$A$102,0))*0.5*Sheet3!$B$1,0)</f>
        <v>188</v>
      </c>
      <c r="O52" s="5">
        <f t="shared" si="9"/>
        <v>282</v>
      </c>
      <c r="P52" s="2">
        <v>5</v>
      </c>
      <c r="Q52" s="5">
        <v>0</v>
      </c>
      <c r="R52" s="5">
        <v>1</v>
      </c>
      <c r="S52" s="5">
        <v>0</v>
      </c>
      <c r="T52" s="5">
        <v>2980</v>
      </c>
      <c r="U52" s="5">
        <v>-1</v>
      </c>
      <c r="V52" s="5">
        <v>-1</v>
      </c>
      <c r="W52" s="5">
        <v>0</v>
      </c>
      <c r="X52" s="5">
        <v>0</v>
      </c>
      <c r="Y52" s="5">
        <v>0</v>
      </c>
      <c r="Z52" s="5">
        <v>0</v>
      </c>
      <c r="AA52" s="5">
        <v>-1</v>
      </c>
      <c r="AB52" s="5">
        <v>-1</v>
      </c>
      <c r="AC52" s="5">
        <v>0</v>
      </c>
      <c r="AD52" s="5">
        <v>0</v>
      </c>
      <c r="AE52" s="5">
        <v>0</v>
      </c>
      <c r="AF52" s="5">
        <v>0</v>
      </c>
      <c r="AG52" s="5">
        <v>-1</v>
      </c>
      <c r="AH52" s="5">
        <v>-1</v>
      </c>
      <c r="AI52" s="5">
        <v>0</v>
      </c>
      <c r="AJ52" s="5">
        <v>0</v>
      </c>
      <c r="AK52" s="5">
        <v>0</v>
      </c>
      <c r="AL52" s="5">
        <v>0</v>
      </c>
      <c r="AM52" s="5">
        <v>-1</v>
      </c>
      <c r="AN52" s="5">
        <v>-1</v>
      </c>
      <c r="AO52" s="5">
        <v>0</v>
      </c>
      <c r="AP52" s="5">
        <v>0</v>
      </c>
      <c r="AQ52" s="5">
        <v>0</v>
      </c>
      <c r="AR52" s="5">
        <v>0</v>
      </c>
      <c r="AS52" s="5">
        <v>-1</v>
      </c>
      <c r="AT52" s="5">
        <v>-1</v>
      </c>
      <c r="AU52" s="5">
        <v>0</v>
      </c>
      <c r="AV52" s="5">
        <v>0</v>
      </c>
      <c r="AW52" s="5">
        <v>0</v>
      </c>
      <c r="AX52" s="5">
        <v>0</v>
      </c>
      <c r="AY52" s="5">
        <v>2</v>
      </c>
      <c r="AZ52" s="5">
        <v>31007</v>
      </c>
      <c r="BA52" s="5">
        <v>2980</v>
      </c>
      <c r="BB52" s="35">
        <v>5</v>
      </c>
      <c r="BC52" s="5">
        <v>-1</v>
      </c>
      <c r="BD52" s="5" t="s">
        <v>152</v>
      </c>
      <c r="BE52" s="5" t="s">
        <v>152</v>
      </c>
      <c r="BF52" s="5">
        <v>-1</v>
      </c>
      <c r="BG52" s="5">
        <v>-1</v>
      </c>
      <c r="BH52" s="5">
        <v>-1</v>
      </c>
      <c r="BI52" s="5">
        <v>-1</v>
      </c>
      <c r="BJ52" s="5">
        <v>-1</v>
      </c>
      <c r="BM52" s="5">
        <v>0.8</v>
      </c>
      <c r="BN52" s="5" t="s">
        <v>113</v>
      </c>
      <c r="BP52">
        <v>4072</v>
      </c>
      <c r="BQ52" s="14" t="s">
        <v>114</v>
      </c>
      <c r="BR52" s="15" t="s">
        <v>115</v>
      </c>
      <c r="BS52" s="15" t="s">
        <v>115</v>
      </c>
      <c r="BT52" s="30" t="s">
        <v>116</v>
      </c>
      <c r="BU52" s="29">
        <v>43</v>
      </c>
      <c r="BV52" s="29">
        <v>22</v>
      </c>
      <c r="BW52" s="33" t="s">
        <v>153</v>
      </c>
      <c r="BX52" s="5">
        <v>45</v>
      </c>
    </row>
    <row r="53" spans="1:76" ht="16.5">
      <c r="A53" s="33">
        <v>1483008</v>
      </c>
      <c r="B53" s="33">
        <v>1483001</v>
      </c>
      <c r="C53" s="33">
        <v>8</v>
      </c>
      <c r="D53" s="21" t="s">
        <v>150</v>
      </c>
      <c r="E53" s="5" t="s">
        <v>151</v>
      </c>
      <c r="F53" s="5">
        <v>0</v>
      </c>
      <c r="G53" s="5">
        <v>170</v>
      </c>
      <c r="H53" s="5">
        <v>1</v>
      </c>
      <c r="I53" s="5">
        <v>0</v>
      </c>
      <c r="J53" s="5">
        <v>1116</v>
      </c>
      <c r="K53" s="5">
        <f>ROUND(INDEX(Sheet3!$C$3:$C$102,MATCH($BX53,Sheet3!$A$3:$A$102,0))*((T53-1000)*0.3/1000+1)*0.25,0)</f>
        <v>1116</v>
      </c>
      <c r="L53" s="5">
        <f>ROUND(INDEX(Sheet3!$H$3:$H$102,MATCH($BX53,Sheet3!$A$3:$A$102,0))*0.5*Sheet3!$B$1*0.7,0)</f>
        <v>4900</v>
      </c>
      <c r="M53" s="5">
        <v>0</v>
      </c>
      <c r="N53" s="5">
        <f>ROUND(INDEX(Sheet3!$L$3:$L$102,MATCH($BX53,Sheet3!$A$3:$A$102,0))*0.5*Sheet3!$B$1,0)</f>
        <v>210</v>
      </c>
      <c r="O53" s="5">
        <f t="shared" si="9"/>
        <v>315</v>
      </c>
      <c r="P53" s="2">
        <v>5</v>
      </c>
      <c r="Q53" s="5">
        <v>0</v>
      </c>
      <c r="R53" s="5">
        <v>1</v>
      </c>
      <c r="S53" s="5">
        <v>0</v>
      </c>
      <c r="T53" s="5">
        <v>2980</v>
      </c>
      <c r="U53" s="5">
        <v>-1</v>
      </c>
      <c r="V53" s="5">
        <v>-1</v>
      </c>
      <c r="W53" s="5">
        <v>0</v>
      </c>
      <c r="X53" s="5">
        <v>0</v>
      </c>
      <c r="Y53" s="5">
        <v>0</v>
      </c>
      <c r="Z53" s="5">
        <v>0</v>
      </c>
      <c r="AA53" s="5">
        <v>-1</v>
      </c>
      <c r="AB53" s="5">
        <v>-1</v>
      </c>
      <c r="AC53" s="5">
        <v>0</v>
      </c>
      <c r="AD53" s="5">
        <v>0</v>
      </c>
      <c r="AE53" s="5">
        <v>0</v>
      </c>
      <c r="AF53" s="5">
        <v>0</v>
      </c>
      <c r="AG53" s="5">
        <v>-1</v>
      </c>
      <c r="AH53" s="5">
        <v>-1</v>
      </c>
      <c r="AI53" s="5">
        <v>0</v>
      </c>
      <c r="AJ53" s="5">
        <v>0</v>
      </c>
      <c r="AK53" s="5">
        <v>0</v>
      </c>
      <c r="AL53" s="5">
        <v>0</v>
      </c>
      <c r="AM53" s="5">
        <v>-1</v>
      </c>
      <c r="AN53" s="5">
        <v>-1</v>
      </c>
      <c r="AO53" s="5">
        <v>0</v>
      </c>
      <c r="AP53" s="5">
        <v>0</v>
      </c>
      <c r="AQ53" s="5">
        <v>0</v>
      </c>
      <c r="AR53" s="5">
        <v>0</v>
      </c>
      <c r="AS53" s="5">
        <v>-1</v>
      </c>
      <c r="AT53" s="5">
        <v>-1</v>
      </c>
      <c r="AU53" s="5">
        <v>0</v>
      </c>
      <c r="AV53" s="5">
        <v>0</v>
      </c>
      <c r="AW53" s="5">
        <v>0</v>
      </c>
      <c r="AX53" s="5">
        <v>0</v>
      </c>
      <c r="AY53" s="5">
        <v>2</v>
      </c>
      <c r="AZ53" s="5">
        <v>31008</v>
      </c>
      <c r="BA53" s="5">
        <v>2980</v>
      </c>
      <c r="BB53" s="35">
        <v>5</v>
      </c>
      <c r="BC53" s="5">
        <v>-1</v>
      </c>
      <c r="BD53" s="5" t="s">
        <v>152</v>
      </c>
      <c r="BE53" s="5" t="s">
        <v>152</v>
      </c>
      <c r="BF53" s="5">
        <v>-1</v>
      </c>
      <c r="BG53" s="5">
        <v>-1</v>
      </c>
      <c r="BH53" s="5">
        <v>-1</v>
      </c>
      <c r="BI53" s="5">
        <v>-1</v>
      </c>
      <c r="BJ53" s="5">
        <v>-1</v>
      </c>
      <c r="BM53" s="5">
        <v>0.8</v>
      </c>
      <c r="BN53" s="5" t="s">
        <v>113</v>
      </c>
      <c r="BP53">
        <v>4388</v>
      </c>
      <c r="BQ53" s="14" t="s">
        <v>114</v>
      </c>
      <c r="BR53" s="15" t="s">
        <v>115</v>
      </c>
      <c r="BS53" s="15" t="s">
        <v>115</v>
      </c>
      <c r="BT53" s="30" t="s">
        <v>116</v>
      </c>
      <c r="BU53" s="29">
        <v>45</v>
      </c>
      <c r="BV53" s="29">
        <v>23</v>
      </c>
      <c r="BW53" s="33" t="s">
        <v>153</v>
      </c>
      <c r="BX53" s="5">
        <v>47</v>
      </c>
    </row>
    <row r="54" spans="1:76" ht="16.5">
      <c r="A54" s="33">
        <v>1483009</v>
      </c>
      <c r="B54" s="33">
        <v>1483001</v>
      </c>
      <c r="C54" s="33">
        <v>9</v>
      </c>
      <c r="D54" s="21" t="s">
        <v>150</v>
      </c>
      <c r="E54" s="5" t="s">
        <v>151</v>
      </c>
      <c r="F54" s="5">
        <v>0</v>
      </c>
      <c r="G54" s="5">
        <v>180</v>
      </c>
      <c r="H54" s="5">
        <v>1</v>
      </c>
      <c r="I54" s="5">
        <v>0</v>
      </c>
      <c r="J54" s="5">
        <v>1235</v>
      </c>
      <c r="K54" s="5">
        <f>ROUND(INDEX(Sheet3!$C$3:$C$102,MATCH($BX54,Sheet3!$A$3:$A$102,0))*((T54-1000)*0.3/1000+1)*0.25,0)</f>
        <v>1235</v>
      </c>
      <c r="L54" s="5">
        <f>ROUND(INDEX(Sheet3!$H$3:$H$102,MATCH($BX54,Sheet3!$A$3:$A$102,0))*0.5*Sheet3!$B$1*0.7,0)</f>
        <v>5425</v>
      </c>
      <c r="M54" s="5">
        <v>0</v>
      </c>
      <c r="N54" s="5">
        <f>ROUND(INDEX(Sheet3!$L$3:$L$102,MATCH($BX54,Sheet3!$A$3:$A$102,0))*0.5*Sheet3!$B$1,0)</f>
        <v>233</v>
      </c>
      <c r="O54" s="5">
        <f t="shared" si="9"/>
        <v>350</v>
      </c>
      <c r="P54" s="2">
        <v>5</v>
      </c>
      <c r="Q54" s="5">
        <v>0</v>
      </c>
      <c r="R54" s="5">
        <v>1</v>
      </c>
      <c r="S54" s="5">
        <v>0</v>
      </c>
      <c r="T54" s="5">
        <v>2980</v>
      </c>
      <c r="U54" s="5">
        <v>-1</v>
      </c>
      <c r="V54" s="5">
        <v>-1</v>
      </c>
      <c r="W54" s="5">
        <v>0</v>
      </c>
      <c r="X54" s="5">
        <v>0</v>
      </c>
      <c r="Y54" s="5">
        <v>0</v>
      </c>
      <c r="Z54" s="5">
        <v>0</v>
      </c>
      <c r="AA54" s="5">
        <v>-1</v>
      </c>
      <c r="AB54" s="5">
        <v>-1</v>
      </c>
      <c r="AC54" s="5">
        <v>0</v>
      </c>
      <c r="AD54" s="5">
        <v>0</v>
      </c>
      <c r="AE54" s="5">
        <v>0</v>
      </c>
      <c r="AF54" s="5">
        <v>0</v>
      </c>
      <c r="AG54" s="5">
        <v>-1</v>
      </c>
      <c r="AH54" s="5">
        <v>-1</v>
      </c>
      <c r="AI54" s="5">
        <v>0</v>
      </c>
      <c r="AJ54" s="5">
        <v>0</v>
      </c>
      <c r="AK54" s="5">
        <v>0</v>
      </c>
      <c r="AL54" s="5">
        <v>0</v>
      </c>
      <c r="AM54" s="5">
        <v>-1</v>
      </c>
      <c r="AN54" s="5">
        <v>-1</v>
      </c>
      <c r="AO54" s="5">
        <v>0</v>
      </c>
      <c r="AP54" s="5">
        <v>0</v>
      </c>
      <c r="AQ54" s="5">
        <v>0</v>
      </c>
      <c r="AR54" s="5">
        <v>0</v>
      </c>
      <c r="AS54" s="5">
        <v>-1</v>
      </c>
      <c r="AT54" s="5">
        <v>-1</v>
      </c>
      <c r="AU54" s="5">
        <v>0</v>
      </c>
      <c r="AV54" s="5">
        <v>0</v>
      </c>
      <c r="AW54" s="5">
        <v>0</v>
      </c>
      <c r="AX54" s="5">
        <v>0</v>
      </c>
      <c r="AY54" s="5">
        <v>2</v>
      </c>
      <c r="AZ54" s="5">
        <v>31009</v>
      </c>
      <c r="BA54" s="5">
        <v>2980</v>
      </c>
      <c r="BB54" s="35">
        <v>5</v>
      </c>
      <c r="BC54" s="5">
        <v>-1</v>
      </c>
      <c r="BD54" s="5" t="s">
        <v>152</v>
      </c>
      <c r="BE54" s="5" t="s">
        <v>152</v>
      </c>
      <c r="BF54" s="5">
        <v>-1</v>
      </c>
      <c r="BG54" s="5">
        <v>-1</v>
      </c>
      <c r="BH54" s="5">
        <v>-1</v>
      </c>
      <c r="BI54" s="5">
        <v>-1</v>
      </c>
      <c r="BJ54" s="5">
        <v>-1</v>
      </c>
      <c r="BM54" s="5">
        <v>0.8</v>
      </c>
      <c r="BN54" s="5" t="s">
        <v>113</v>
      </c>
      <c r="BP54">
        <v>4708</v>
      </c>
      <c r="BQ54" s="14" t="s">
        <v>114</v>
      </c>
      <c r="BR54" s="15" t="s">
        <v>115</v>
      </c>
      <c r="BS54" s="15" t="s">
        <v>115</v>
      </c>
      <c r="BT54" s="30" t="s">
        <v>116</v>
      </c>
      <c r="BU54" s="29">
        <v>47</v>
      </c>
      <c r="BV54" s="29">
        <v>24</v>
      </c>
      <c r="BW54" s="33" t="s">
        <v>153</v>
      </c>
      <c r="BX54" s="5">
        <v>49</v>
      </c>
    </row>
    <row r="55" spans="1:76" s="13" customFormat="1" ht="16.5">
      <c r="A55" s="40">
        <v>1484001</v>
      </c>
      <c r="B55" s="40">
        <v>1484001</v>
      </c>
      <c r="C55" s="40">
        <v>1</v>
      </c>
      <c r="D55" s="41" t="s">
        <v>154</v>
      </c>
      <c r="E55" s="13" t="s">
        <v>155</v>
      </c>
      <c r="F55" s="5">
        <v>0</v>
      </c>
      <c r="G55" s="5">
        <v>100</v>
      </c>
      <c r="H55" s="13">
        <v>1</v>
      </c>
      <c r="I55" s="13">
        <v>0</v>
      </c>
      <c r="J55" s="5">
        <v>409</v>
      </c>
      <c r="K55" s="5">
        <f>ROUND(INDEX(Sheet3!$C$3:$C$102,MATCH($BX55,Sheet3!$A$3:$A$102,0))*((T55-1000)*0.3/1000+1)*0.25,0)</f>
        <v>409</v>
      </c>
      <c r="L55" s="5">
        <f>ROUND(INDEX(Sheet3!$H$3:$H$102,MATCH($BX55,Sheet3!$A$3:$A$102,0))*0.5*Sheet3!$B$1*0.7,0)</f>
        <v>2450</v>
      </c>
      <c r="M55" s="5">
        <v>0</v>
      </c>
      <c r="N55" s="5">
        <f>ROUND(INDEX(Sheet3!$L$3:$L$102,MATCH($BX55,Sheet3!$A$3:$A$102,0))*0.5*Sheet3!$B$1,0)</f>
        <v>105</v>
      </c>
      <c r="O55" s="13">
        <f t="shared" si="9"/>
        <v>158</v>
      </c>
      <c r="P55" s="12">
        <v>5</v>
      </c>
      <c r="Q55" s="13">
        <v>0</v>
      </c>
      <c r="R55" s="13">
        <v>1</v>
      </c>
      <c r="S55" s="13">
        <v>0</v>
      </c>
      <c r="T55" s="13">
        <v>1560</v>
      </c>
      <c r="U55" s="13">
        <v>120478</v>
      </c>
      <c r="V55" s="13">
        <v>0</v>
      </c>
      <c r="W55" s="13">
        <v>0</v>
      </c>
      <c r="X55" s="13">
        <v>0</v>
      </c>
      <c r="Y55" s="13">
        <v>256</v>
      </c>
      <c r="Z55" s="13">
        <v>2</v>
      </c>
      <c r="AA55" s="13">
        <v>-1</v>
      </c>
      <c r="AB55" s="13">
        <v>-1</v>
      </c>
      <c r="AC55" s="13">
        <v>0</v>
      </c>
      <c r="AD55" s="13">
        <v>0</v>
      </c>
      <c r="AE55" s="13">
        <v>0</v>
      </c>
      <c r="AF55" s="13">
        <v>0</v>
      </c>
      <c r="AG55" s="13">
        <v>-1</v>
      </c>
      <c r="AH55" s="13">
        <v>-1</v>
      </c>
      <c r="AI55" s="13">
        <v>0</v>
      </c>
      <c r="AJ55" s="13">
        <v>0</v>
      </c>
      <c r="AK55" s="13">
        <v>0</v>
      </c>
      <c r="AL55" s="13">
        <v>0</v>
      </c>
      <c r="AM55" s="13">
        <v>-1</v>
      </c>
      <c r="AN55" s="13">
        <v>-1</v>
      </c>
      <c r="AO55" s="13">
        <v>0</v>
      </c>
      <c r="AP55" s="13">
        <v>0</v>
      </c>
      <c r="AQ55" s="13">
        <v>0</v>
      </c>
      <c r="AR55" s="13">
        <v>0</v>
      </c>
      <c r="AS55" s="13">
        <v>-1</v>
      </c>
      <c r="AT55" s="13">
        <v>-1</v>
      </c>
      <c r="AU55" s="13">
        <v>0</v>
      </c>
      <c r="AV55" s="13">
        <v>0</v>
      </c>
      <c r="AW55" s="13">
        <v>0</v>
      </c>
      <c r="AX55" s="13">
        <v>0</v>
      </c>
      <c r="AY55" s="13">
        <v>-1</v>
      </c>
      <c r="AZ55" s="13">
        <v>-1</v>
      </c>
      <c r="BA55" s="13">
        <v>-1</v>
      </c>
      <c r="BB55" s="13">
        <v>-1</v>
      </c>
      <c r="BC55" s="13">
        <v>-1</v>
      </c>
      <c r="BF55" s="13">
        <v>-1</v>
      </c>
      <c r="BG55" s="13">
        <v>-1</v>
      </c>
      <c r="BH55" s="13">
        <v>-1</v>
      </c>
      <c r="BI55" s="13">
        <v>-1</v>
      </c>
      <c r="BJ55" s="13">
        <v>-1</v>
      </c>
      <c r="BM55" s="13">
        <v>0.8</v>
      </c>
      <c r="BN55" s="13" t="s">
        <v>113</v>
      </c>
      <c r="BP55" s="44">
        <v>2260</v>
      </c>
      <c r="BQ55" s="45" t="s">
        <v>114</v>
      </c>
      <c r="BR55" s="46" t="s">
        <v>115</v>
      </c>
      <c r="BS55" s="46" t="s">
        <v>115</v>
      </c>
      <c r="BT55" s="38" t="s">
        <v>116</v>
      </c>
      <c r="BU55" s="29">
        <v>31</v>
      </c>
      <c r="BV55" s="39">
        <v>16</v>
      </c>
      <c r="BW55" s="40" t="s">
        <v>156</v>
      </c>
      <c r="BX55" s="13">
        <v>33</v>
      </c>
    </row>
    <row r="56" spans="1:76" s="13" customFormat="1" ht="16.5">
      <c r="A56" s="40">
        <v>1484002</v>
      </c>
      <c r="B56" s="40">
        <v>1484001</v>
      </c>
      <c r="C56" s="40">
        <v>2</v>
      </c>
      <c r="D56" s="41" t="s">
        <v>154</v>
      </c>
      <c r="E56" s="13" t="s">
        <v>155</v>
      </c>
      <c r="F56" s="5">
        <v>0</v>
      </c>
      <c r="G56" s="5">
        <v>110</v>
      </c>
      <c r="H56" s="13">
        <v>1</v>
      </c>
      <c r="I56" s="13">
        <v>0</v>
      </c>
      <c r="J56" s="5">
        <v>438</v>
      </c>
      <c r="K56" s="5">
        <f>ROUND(INDEX(Sheet3!$C$3:$C$102,MATCH($BX56,Sheet3!$A$3:$A$102,0))*((T56-1000)*0.3/1000+1)*0.25,0)</f>
        <v>438</v>
      </c>
      <c r="L56" s="5">
        <f>ROUND(INDEX(Sheet3!$H$3:$H$102,MATCH($BX56,Sheet3!$A$3:$A$102,0))*0.5*Sheet3!$B$1*0.7,0)</f>
        <v>2625</v>
      </c>
      <c r="M56" s="5">
        <v>0</v>
      </c>
      <c r="N56" s="5">
        <f>ROUND(INDEX(Sheet3!$L$3:$L$102,MATCH($BX56,Sheet3!$A$3:$A$102,0))*0.5*Sheet3!$B$1,0)</f>
        <v>113</v>
      </c>
      <c r="O56" s="13">
        <f t="shared" ref="O56:O63" si="10">ROUND(N56*1.5,0)</f>
        <v>170</v>
      </c>
      <c r="P56" s="12">
        <v>5</v>
      </c>
      <c r="Q56" s="13">
        <v>0</v>
      </c>
      <c r="R56" s="13">
        <v>1</v>
      </c>
      <c r="S56" s="13">
        <v>0</v>
      </c>
      <c r="T56" s="13">
        <v>1560</v>
      </c>
      <c r="U56" s="13">
        <v>120478</v>
      </c>
      <c r="V56" s="13">
        <v>0</v>
      </c>
      <c r="W56" s="13">
        <v>0</v>
      </c>
      <c r="X56" s="13">
        <v>0</v>
      </c>
      <c r="Y56" s="13">
        <v>256</v>
      </c>
      <c r="Z56" s="13">
        <v>2</v>
      </c>
      <c r="AA56" s="13">
        <v>-1</v>
      </c>
      <c r="AB56" s="13">
        <v>-1</v>
      </c>
      <c r="AC56" s="13">
        <v>0</v>
      </c>
      <c r="AD56" s="13">
        <v>0</v>
      </c>
      <c r="AE56" s="13">
        <v>0</v>
      </c>
      <c r="AF56" s="13">
        <v>0</v>
      </c>
      <c r="AG56" s="13">
        <v>-1</v>
      </c>
      <c r="AH56" s="13">
        <v>-1</v>
      </c>
      <c r="AI56" s="13">
        <v>0</v>
      </c>
      <c r="AJ56" s="13">
        <v>0</v>
      </c>
      <c r="AK56" s="13">
        <v>0</v>
      </c>
      <c r="AL56" s="13">
        <v>0</v>
      </c>
      <c r="AM56" s="13">
        <v>-1</v>
      </c>
      <c r="AN56" s="13">
        <v>-1</v>
      </c>
      <c r="AO56" s="13">
        <v>0</v>
      </c>
      <c r="AP56" s="13">
        <v>0</v>
      </c>
      <c r="AQ56" s="13">
        <v>0</v>
      </c>
      <c r="AR56" s="13">
        <v>0</v>
      </c>
      <c r="AS56" s="13">
        <v>-1</v>
      </c>
      <c r="AT56" s="13">
        <v>-1</v>
      </c>
      <c r="AU56" s="13">
        <v>0</v>
      </c>
      <c r="AV56" s="13">
        <v>0</v>
      </c>
      <c r="AW56" s="13">
        <v>0</v>
      </c>
      <c r="AX56" s="13">
        <v>0</v>
      </c>
      <c r="AY56" s="13">
        <v>-1</v>
      </c>
      <c r="AZ56" s="13">
        <v>-1</v>
      </c>
      <c r="BA56" s="13">
        <v>-1</v>
      </c>
      <c r="BB56" s="13">
        <v>-1</v>
      </c>
      <c r="BC56" s="13">
        <v>-1</v>
      </c>
      <c r="BF56" s="13">
        <v>-1</v>
      </c>
      <c r="BG56" s="13">
        <v>-1</v>
      </c>
      <c r="BH56" s="13">
        <v>-1</v>
      </c>
      <c r="BI56" s="13">
        <v>-1</v>
      </c>
      <c r="BJ56" s="13">
        <v>-1</v>
      </c>
      <c r="BM56" s="13">
        <v>0.8</v>
      </c>
      <c r="BN56" s="13" t="s">
        <v>113</v>
      </c>
      <c r="BP56" s="44">
        <v>2552</v>
      </c>
      <c r="BQ56" s="45" t="s">
        <v>114</v>
      </c>
      <c r="BR56" s="46" t="s">
        <v>115</v>
      </c>
      <c r="BS56" s="46" t="s">
        <v>115</v>
      </c>
      <c r="BT56" s="38" t="s">
        <v>116</v>
      </c>
      <c r="BU56" s="29">
        <v>33</v>
      </c>
      <c r="BV56" s="39">
        <v>17</v>
      </c>
      <c r="BW56" s="40" t="s">
        <v>156</v>
      </c>
      <c r="BX56" s="13">
        <v>35</v>
      </c>
    </row>
    <row r="57" spans="1:76" s="13" customFormat="1" ht="16.5">
      <c r="A57" s="40">
        <v>1484003</v>
      </c>
      <c r="B57" s="40">
        <v>1484001</v>
      </c>
      <c r="C57" s="40">
        <v>3</v>
      </c>
      <c r="D57" s="41" t="s">
        <v>154</v>
      </c>
      <c r="E57" s="13" t="s">
        <v>155</v>
      </c>
      <c r="F57" s="5">
        <v>0</v>
      </c>
      <c r="G57" s="5">
        <v>120</v>
      </c>
      <c r="H57" s="13">
        <v>1</v>
      </c>
      <c r="I57" s="13">
        <v>0</v>
      </c>
      <c r="J57" s="5">
        <v>496</v>
      </c>
      <c r="K57" s="5">
        <f>ROUND(INDEX(Sheet3!$C$3:$C$102,MATCH($BX57,Sheet3!$A$3:$A$102,0))*((T57-1000)*0.3/1000+1)*0.25,0)</f>
        <v>496</v>
      </c>
      <c r="L57" s="5">
        <f>ROUND(INDEX(Sheet3!$H$3:$H$102,MATCH($BX57,Sheet3!$A$3:$A$102,0))*0.5*Sheet3!$B$1*0.7,0)</f>
        <v>2975</v>
      </c>
      <c r="M57" s="5">
        <v>0</v>
      </c>
      <c r="N57" s="5">
        <f>ROUND(INDEX(Sheet3!$L$3:$L$102,MATCH($BX57,Sheet3!$A$3:$A$102,0))*0.5*Sheet3!$B$1,0)</f>
        <v>128</v>
      </c>
      <c r="O57" s="13">
        <f t="shared" si="10"/>
        <v>192</v>
      </c>
      <c r="P57" s="12">
        <v>5</v>
      </c>
      <c r="Q57" s="13">
        <v>0</v>
      </c>
      <c r="R57" s="13">
        <v>1</v>
      </c>
      <c r="S57" s="13">
        <v>0</v>
      </c>
      <c r="T57" s="13">
        <v>1560</v>
      </c>
      <c r="U57" s="13">
        <v>120478</v>
      </c>
      <c r="V57" s="13">
        <v>0</v>
      </c>
      <c r="W57" s="13">
        <v>0</v>
      </c>
      <c r="X57" s="13">
        <v>0</v>
      </c>
      <c r="Y57" s="13">
        <v>256</v>
      </c>
      <c r="Z57" s="13">
        <v>2</v>
      </c>
      <c r="AA57" s="13">
        <v>-1</v>
      </c>
      <c r="AB57" s="13">
        <v>-1</v>
      </c>
      <c r="AC57" s="13">
        <v>0</v>
      </c>
      <c r="AD57" s="13">
        <v>0</v>
      </c>
      <c r="AE57" s="13">
        <v>0</v>
      </c>
      <c r="AF57" s="13">
        <v>0</v>
      </c>
      <c r="AG57" s="13">
        <v>-1</v>
      </c>
      <c r="AH57" s="13">
        <v>-1</v>
      </c>
      <c r="AI57" s="13">
        <v>0</v>
      </c>
      <c r="AJ57" s="13">
        <v>0</v>
      </c>
      <c r="AK57" s="13">
        <v>0</v>
      </c>
      <c r="AL57" s="13">
        <v>0</v>
      </c>
      <c r="AM57" s="13">
        <v>-1</v>
      </c>
      <c r="AN57" s="13">
        <v>-1</v>
      </c>
      <c r="AO57" s="13">
        <v>0</v>
      </c>
      <c r="AP57" s="13">
        <v>0</v>
      </c>
      <c r="AQ57" s="13">
        <v>0</v>
      </c>
      <c r="AR57" s="13">
        <v>0</v>
      </c>
      <c r="AS57" s="13">
        <v>-1</v>
      </c>
      <c r="AT57" s="13">
        <v>-1</v>
      </c>
      <c r="AU57" s="13">
        <v>0</v>
      </c>
      <c r="AV57" s="13">
        <v>0</v>
      </c>
      <c r="AW57" s="13">
        <v>0</v>
      </c>
      <c r="AX57" s="13">
        <v>0</v>
      </c>
      <c r="AY57" s="13">
        <v>-1</v>
      </c>
      <c r="AZ57" s="13">
        <v>-1</v>
      </c>
      <c r="BA57" s="13">
        <v>-1</v>
      </c>
      <c r="BB57" s="13">
        <v>-1</v>
      </c>
      <c r="BC57" s="13">
        <v>-1</v>
      </c>
      <c r="BF57" s="13">
        <v>-1</v>
      </c>
      <c r="BG57" s="13">
        <v>-1</v>
      </c>
      <c r="BH57" s="13">
        <v>-1</v>
      </c>
      <c r="BI57" s="13">
        <v>-1</v>
      </c>
      <c r="BJ57" s="13">
        <v>-1</v>
      </c>
      <c r="BM57" s="13">
        <v>0.8</v>
      </c>
      <c r="BN57" s="13" t="s">
        <v>113</v>
      </c>
      <c r="BP57" s="44">
        <v>2848</v>
      </c>
      <c r="BQ57" s="45" t="s">
        <v>114</v>
      </c>
      <c r="BR57" s="46" t="s">
        <v>115</v>
      </c>
      <c r="BS57" s="46" t="s">
        <v>115</v>
      </c>
      <c r="BT57" s="38" t="s">
        <v>116</v>
      </c>
      <c r="BU57" s="29">
        <v>35</v>
      </c>
      <c r="BV57" s="39">
        <v>18</v>
      </c>
      <c r="BW57" s="40" t="s">
        <v>156</v>
      </c>
      <c r="BX57" s="13">
        <v>37</v>
      </c>
    </row>
    <row r="58" spans="1:76" s="13" customFormat="1" ht="16.5">
      <c r="A58" s="40">
        <v>1484004</v>
      </c>
      <c r="B58" s="40">
        <v>1484001</v>
      </c>
      <c r="C58" s="40">
        <v>4</v>
      </c>
      <c r="D58" s="41" t="s">
        <v>154</v>
      </c>
      <c r="E58" s="13" t="s">
        <v>155</v>
      </c>
      <c r="F58" s="5">
        <v>0</v>
      </c>
      <c r="G58" s="5">
        <v>130</v>
      </c>
      <c r="H58" s="13">
        <v>1</v>
      </c>
      <c r="I58" s="13">
        <v>0</v>
      </c>
      <c r="J58" s="5">
        <v>555</v>
      </c>
      <c r="K58" s="5">
        <f>ROUND(INDEX(Sheet3!$C$3:$C$102,MATCH($BX58,Sheet3!$A$3:$A$102,0))*((T58-1000)*0.3/1000+1)*0.25,0)</f>
        <v>555</v>
      </c>
      <c r="L58" s="5">
        <f>ROUND(INDEX(Sheet3!$H$3:$H$102,MATCH($BX58,Sheet3!$A$3:$A$102,0))*0.5*Sheet3!$B$1*0.7,0)</f>
        <v>3325</v>
      </c>
      <c r="M58" s="5">
        <v>0</v>
      </c>
      <c r="N58" s="5">
        <f>ROUND(INDEX(Sheet3!$L$3:$L$102,MATCH($BX58,Sheet3!$A$3:$A$102,0))*0.5*Sheet3!$B$1,0)</f>
        <v>143</v>
      </c>
      <c r="O58" s="13">
        <f t="shared" si="10"/>
        <v>215</v>
      </c>
      <c r="P58" s="12">
        <v>5</v>
      </c>
      <c r="Q58" s="13">
        <v>0</v>
      </c>
      <c r="R58" s="13">
        <v>1</v>
      </c>
      <c r="S58" s="13">
        <v>0</v>
      </c>
      <c r="T58" s="13">
        <v>1560</v>
      </c>
      <c r="U58" s="13">
        <v>120478</v>
      </c>
      <c r="V58" s="13">
        <v>0</v>
      </c>
      <c r="W58" s="13">
        <v>0</v>
      </c>
      <c r="X58" s="13">
        <v>0</v>
      </c>
      <c r="Y58" s="13">
        <v>256</v>
      </c>
      <c r="Z58" s="13">
        <v>2</v>
      </c>
      <c r="AA58" s="13">
        <v>-1</v>
      </c>
      <c r="AB58" s="13">
        <v>-1</v>
      </c>
      <c r="AC58" s="13">
        <v>0</v>
      </c>
      <c r="AD58" s="13">
        <v>0</v>
      </c>
      <c r="AE58" s="13">
        <v>0</v>
      </c>
      <c r="AF58" s="13">
        <v>0</v>
      </c>
      <c r="AG58" s="13">
        <v>-1</v>
      </c>
      <c r="AH58" s="13">
        <v>-1</v>
      </c>
      <c r="AI58" s="13">
        <v>0</v>
      </c>
      <c r="AJ58" s="13">
        <v>0</v>
      </c>
      <c r="AK58" s="13">
        <v>0</v>
      </c>
      <c r="AL58" s="13">
        <v>0</v>
      </c>
      <c r="AM58" s="13">
        <v>-1</v>
      </c>
      <c r="AN58" s="13">
        <v>-1</v>
      </c>
      <c r="AO58" s="13">
        <v>0</v>
      </c>
      <c r="AP58" s="13">
        <v>0</v>
      </c>
      <c r="AQ58" s="13">
        <v>0</v>
      </c>
      <c r="AR58" s="13">
        <v>0</v>
      </c>
      <c r="AS58" s="13">
        <v>-1</v>
      </c>
      <c r="AT58" s="13">
        <v>-1</v>
      </c>
      <c r="AU58" s="13">
        <v>0</v>
      </c>
      <c r="AV58" s="13">
        <v>0</v>
      </c>
      <c r="AW58" s="13">
        <v>0</v>
      </c>
      <c r="AX58" s="13">
        <v>0</v>
      </c>
      <c r="AY58" s="13">
        <v>-1</v>
      </c>
      <c r="AZ58" s="13">
        <v>-1</v>
      </c>
      <c r="BA58" s="13">
        <v>-1</v>
      </c>
      <c r="BB58" s="13">
        <v>-1</v>
      </c>
      <c r="BC58" s="13">
        <v>-1</v>
      </c>
      <c r="BF58" s="13">
        <v>-1</v>
      </c>
      <c r="BG58" s="13">
        <v>-1</v>
      </c>
      <c r="BH58" s="13">
        <v>-1</v>
      </c>
      <c r="BI58" s="13">
        <v>-1</v>
      </c>
      <c r="BJ58" s="13">
        <v>-1</v>
      </c>
      <c r="BM58" s="13">
        <v>0.8</v>
      </c>
      <c r="BN58" s="13" t="s">
        <v>113</v>
      </c>
      <c r="BP58" s="44">
        <v>3148</v>
      </c>
      <c r="BQ58" s="45" t="s">
        <v>114</v>
      </c>
      <c r="BR58" s="46" t="s">
        <v>115</v>
      </c>
      <c r="BS58" s="46" t="s">
        <v>115</v>
      </c>
      <c r="BT58" s="38" t="s">
        <v>116</v>
      </c>
      <c r="BU58" s="29">
        <v>37</v>
      </c>
      <c r="BV58" s="39">
        <v>19</v>
      </c>
      <c r="BW58" s="40" t="s">
        <v>156</v>
      </c>
      <c r="BX58" s="13">
        <v>39</v>
      </c>
    </row>
    <row r="59" spans="1:76" s="13" customFormat="1" ht="16.5">
      <c r="A59" s="40">
        <v>1484005</v>
      </c>
      <c r="B59" s="40">
        <v>1484001</v>
      </c>
      <c r="C59" s="40">
        <v>5</v>
      </c>
      <c r="D59" s="41" t="s">
        <v>154</v>
      </c>
      <c r="E59" s="13" t="s">
        <v>155</v>
      </c>
      <c r="F59" s="5">
        <v>0</v>
      </c>
      <c r="G59" s="5">
        <v>140</v>
      </c>
      <c r="H59" s="13">
        <v>1</v>
      </c>
      <c r="I59" s="13">
        <v>0</v>
      </c>
      <c r="J59" s="5">
        <v>613</v>
      </c>
      <c r="K59" s="5">
        <f>ROUND(INDEX(Sheet3!$C$3:$C$102,MATCH($BX59,Sheet3!$A$3:$A$102,0))*((T59-1000)*0.3/1000+1)*0.25,0)</f>
        <v>613</v>
      </c>
      <c r="L59" s="5">
        <f>ROUND(INDEX(Sheet3!$H$3:$H$102,MATCH($BX59,Sheet3!$A$3:$A$102,0))*0.5*Sheet3!$B$1*0.7,0)</f>
        <v>3675</v>
      </c>
      <c r="M59" s="5">
        <v>0</v>
      </c>
      <c r="N59" s="5">
        <f>ROUND(INDEX(Sheet3!$L$3:$L$102,MATCH($BX59,Sheet3!$A$3:$A$102,0))*0.5*Sheet3!$B$1,0)</f>
        <v>158</v>
      </c>
      <c r="O59" s="13">
        <f t="shared" si="10"/>
        <v>237</v>
      </c>
      <c r="P59" s="12">
        <v>5</v>
      </c>
      <c r="Q59" s="13">
        <v>0</v>
      </c>
      <c r="R59" s="13">
        <v>1</v>
      </c>
      <c r="S59" s="13">
        <v>0</v>
      </c>
      <c r="T59" s="13">
        <v>1560</v>
      </c>
      <c r="U59" s="13">
        <v>120478</v>
      </c>
      <c r="V59" s="13">
        <v>0</v>
      </c>
      <c r="W59" s="13">
        <v>0</v>
      </c>
      <c r="X59" s="13">
        <v>0</v>
      </c>
      <c r="Y59" s="13">
        <v>256</v>
      </c>
      <c r="Z59" s="13">
        <v>2</v>
      </c>
      <c r="AA59" s="13">
        <v>-1</v>
      </c>
      <c r="AB59" s="13">
        <v>-1</v>
      </c>
      <c r="AC59" s="13">
        <v>0</v>
      </c>
      <c r="AD59" s="13">
        <v>0</v>
      </c>
      <c r="AE59" s="13">
        <v>0</v>
      </c>
      <c r="AF59" s="13">
        <v>0</v>
      </c>
      <c r="AG59" s="13">
        <v>-1</v>
      </c>
      <c r="AH59" s="13">
        <v>-1</v>
      </c>
      <c r="AI59" s="13">
        <v>0</v>
      </c>
      <c r="AJ59" s="13">
        <v>0</v>
      </c>
      <c r="AK59" s="13">
        <v>0</v>
      </c>
      <c r="AL59" s="13">
        <v>0</v>
      </c>
      <c r="AM59" s="13">
        <v>-1</v>
      </c>
      <c r="AN59" s="13">
        <v>-1</v>
      </c>
      <c r="AO59" s="13">
        <v>0</v>
      </c>
      <c r="AP59" s="13">
        <v>0</v>
      </c>
      <c r="AQ59" s="13">
        <v>0</v>
      </c>
      <c r="AR59" s="13">
        <v>0</v>
      </c>
      <c r="AS59" s="13">
        <v>-1</v>
      </c>
      <c r="AT59" s="13">
        <v>-1</v>
      </c>
      <c r="AU59" s="13">
        <v>0</v>
      </c>
      <c r="AV59" s="13">
        <v>0</v>
      </c>
      <c r="AW59" s="13">
        <v>0</v>
      </c>
      <c r="AX59" s="13">
        <v>0</v>
      </c>
      <c r="AY59" s="13">
        <v>-1</v>
      </c>
      <c r="AZ59" s="13">
        <v>-1</v>
      </c>
      <c r="BA59" s="13">
        <v>-1</v>
      </c>
      <c r="BB59" s="13">
        <v>-1</v>
      </c>
      <c r="BC59" s="13">
        <v>-1</v>
      </c>
      <c r="BF59" s="13">
        <v>-1</v>
      </c>
      <c r="BG59" s="13">
        <v>-1</v>
      </c>
      <c r="BH59" s="13">
        <v>-1</v>
      </c>
      <c r="BI59" s="13">
        <v>-1</v>
      </c>
      <c r="BJ59" s="13">
        <v>-1</v>
      </c>
      <c r="BM59" s="13">
        <v>0.8</v>
      </c>
      <c r="BN59" s="13" t="s">
        <v>113</v>
      </c>
      <c r="BP59" s="44">
        <v>3452</v>
      </c>
      <c r="BQ59" s="45" t="s">
        <v>114</v>
      </c>
      <c r="BR59" s="46" t="s">
        <v>115</v>
      </c>
      <c r="BS59" s="46" t="s">
        <v>115</v>
      </c>
      <c r="BT59" s="38" t="s">
        <v>116</v>
      </c>
      <c r="BU59" s="29">
        <v>39</v>
      </c>
      <c r="BV59" s="39">
        <v>20</v>
      </c>
      <c r="BW59" s="40" t="s">
        <v>156</v>
      </c>
      <c r="BX59" s="13">
        <v>41</v>
      </c>
    </row>
    <row r="60" spans="1:76" s="13" customFormat="1" ht="16.5">
      <c r="A60" s="40">
        <v>1484006</v>
      </c>
      <c r="B60" s="40">
        <v>1484001</v>
      </c>
      <c r="C60" s="40">
        <v>6</v>
      </c>
      <c r="D60" s="41" t="s">
        <v>154</v>
      </c>
      <c r="E60" s="13" t="s">
        <v>155</v>
      </c>
      <c r="F60" s="5">
        <v>0</v>
      </c>
      <c r="G60" s="5">
        <v>150</v>
      </c>
      <c r="H60" s="13">
        <v>1</v>
      </c>
      <c r="I60" s="13">
        <v>0</v>
      </c>
      <c r="J60" s="5">
        <v>672</v>
      </c>
      <c r="K60" s="5">
        <f>ROUND(INDEX(Sheet3!$C$3:$C$102,MATCH($BX60,Sheet3!$A$3:$A$102,0))*((T60-1000)*0.3/1000+1)*0.25,0)</f>
        <v>672</v>
      </c>
      <c r="L60" s="5">
        <f>ROUND(INDEX(Sheet3!$H$3:$H$102,MATCH($BX60,Sheet3!$A$3:$A$102,0))*0.5*Sheet3!$B$1*0.7,0)</f>
        <v>4025</v>
      </c>
      <c r="M60" s="5">
        <v>0</v>
      </c>
      <c r="N60" s="5">
        <f>ROUND(INDEX(Sheet3!$L$3:$L$102,MATCH($BX60,Sheet3!$A$3:$A$102,0))*0.5*Sheet3!$B$1,0)</f>
        <v>173</v>
      </c>
      <c r="O60" s="13">
        <f t="shared" si="10"/>
        <v>260</v>
      </c>
      <c r="P60" s="12">
        <v>5</v>
      </c>
      <c r="Q60" s="13">
        <v>0</v>
      </c>
      <c r="R60" s="13">
        <v>1</v>
      </c>
      <c r="S60" s="13">
        <v>0</v>
      </c>
      <c r="T60" s="13">
        <v>1560</v>
      </c>
      <c r="U60" s="13">
        <v>120478</v>
      </c>
      <c r="V60" s="13">
        <v>0</v>
      </c>
      <c r="W60" s="13">
        <v>0</v>
      </c>
      <c r="X60" s="13">
        <v>0</v>
      </c>
      <c r="Y60" s="13">
        <v>256</v>
      </c>
      <c r="Z60" s="13">
        <v>2</v>
      </c>
      <c r="AA60" s="13">
        <v>-1</v>
      </c>
      <c r="AB60" s="13">
        <v>-1</v>
      </c>
      <c r="AC60" s="13">
        <v>0</v>
      </c>
      <c r="AD60" s="13">
        <v>0</v>
      </c>
      <c r="AE60" s="13">
        <v>0</v>
      </c>
      <c r="AF60" s="13">
        <v>0</v>
      </c>
      <c r="AG60" s="13">
        <v>-1</v>
      </c>
      <c r="AH60" s="13">
        <v>-1</v>
      </c>
      <c r="AI60" s="13">
        <v>0</v>
      </c>
      <c r="AJ60" s="13">
        <v>0</v>
      </c>
      <c r="AK60" s="13">
        <v>0</v>
      </c>
      <c r="AL60" s="13">
        <v>0</v>
      </c>
      <c r="AM60" s="13">
        <v>-1</v>
      </c>
      <c r="AN60" s="13">
        <v>-1</v>
      </c>
      <c r="AO60" s="13">
        <v>0</v>
      </c>
      <c r="AP60" s="13">
        <v>0</v>
      </c>
      <c r="AQ60" s="13">
        <v>0</v>
      </c>
      <c r="AR60" s="13">
        <v>0</v>
      </c>
      <c r="AS60" s="13">
        <v>-1</v>
      </c>
      <c r="AT60" s="13">
        <v>-1</v>
      </c>
      <c r="AU60" s="13">
        <v>0</v>
      </c>
      <c r="AV60" s="13">
        <v>0</v>
      </c>
      <c r="AW60" s="13">
        <v>0</v>
      </c>
      <c r="AX60" s="13">
        <v>0</v>
      </c>
      <c r="AY60" s="13">
        <v>-1</v>
      </c>
      <c r="AZ60" s="13">
        <v>-1</v>
      </c>
      <c r="BA60" s="13">
        <v>-1</v>
      </c>
      <c r="BB60" s="13">
        <v>-1</v>
      </c>
      <c r="BC60" s="13">
        <v>-1</v>
      </c>
      <c r="BF60" s="13">
        <v>-1</v>
      </c>
      <c r="BG60" s="13">
        <v>-1</v>
      </c>
      <c r="BH60" s="13">
        <v>-1</v>
      </c>
      <c r="BI60" s="13">
        <v>-1</v>
      </c>
      <c r="BJ60" s="13">
        <v>-1</v>
      </c>
      <c r="BM60" s="13">
        <v>0.8</v>
      </c>
      <c r="BN60" s="13" t="s">
        <v>113</v>
      </c>
      <c r="BP60" s="44">
        <v>3760</v>
      </c>
      <c r="BQ60" s="45" t="s">
        <v>114</v>
      </c>
      <c r="BR60" s="46" t="s">
        <v>115</v>
      </c>
      <c r="BS60" s="46" t="s">
        <v>115</v>
      </c>
      <c r="BT60" s="38" t="s">
        <v>116</v>
      </c>
      <c r="BU60" s="29">
        <v>41</v>
      </c>
      <c r="BV60" s="39">
        <v>21</v>
      </c>
      <c r="BW60" s="40" t="s">
        <v>156</v>
      </c>
      <c r="BX60" s="13">
        <v>43</v>
      </c>
    </row>
    <row r="61" spans="1:76" s="13" customFormat="1" ht="16.5">
      <c r="A61" s="40">
        <v>1484007</v>
      </c>
      <c r="B61" s="40">
        <v>1484001</v>
      </c>
      <c r="C61" s="40">
        <v>7</v>
      </c>
      <c r="D61" s="41" t="s">
        <v>154</v>
      </c>
      <c r="E61" s="13" t="s">
        <v>155</v>
      </c>
      <c r="F61" s="5">
        <v>0</v>
      </c>
      <c r="G61" s="5">
        <v>160</v>
      </c>
      <c r="H61" s="13">
        <v>1</v>
      </c>
      <c r="I61" s="13">
        <v>0</v>
      </c>
      <c r="J61" s="5">
        <v>730</v>
      </c>
      <c r="K61" s="5">
        <f>ROUND(INDEX(Sheet3!$C$3:$C$102,MATCH($BX61,Sheet3!$A$3:$A$102,0))*((T61-1000)*0.3/1000+1)*0.25,0)</f>
        <v>730</v>
      </c>
      <c r="L61" s="5">
        <f>ROUND(INDEX(Sheet3!$H$3:$H$102,MATCH($BX61,Sheet3!$A$3:$A$102,0))*0.5*Sheet3!$B$1*0.7,0)</f>
        <v>4375</v>
      </c>
      <c r="M61" s="5">
        <v>0</v>
      </c>
      <c r="N61" s="5">
        <f>ROUND(INDEX(Sheet3!$L$3:$L$102,MATCH($BX61,Sheet3!$A$3:$A$102,0))*0.5*Sheet3!$B$1,0)</f>
        <v>188</v>
      </c>
      <c r="O61" s="13">
        <f t="shared" si="10"/>
        <v>282</v>
      </c>
      <c r="P61" s="12">
        <v>5</v>
      </c>
      <c r="Q61" s="13">
        <v>0</v>
      </c>
      <c r="R61" s="13">
        <v>1</v>
      </c>
      <c r="S61" s="13">
        <v>0</v>
      </c>
      <c r="T61" s="13">
        <v>1560</v>
      </c>
      <c r="U61" s="13">
        <v>120478</v>
      </c>
      <c r="V61" s="13">
        <v>0</v>
      </c>
      <c r="W61" s="13">
        <v>0</v>
      </c>
      <c r="X61" s="13">
        <v>0</v>
      </c>
      <c r="Y61" s="13">
        <v>256</v>
      </c>
      <c r="Z61" s="13">
        <v>2</v>
      </c>
      <c r="AA61" s="13">
        <v>-1</v>
      </c>
      <c r="AB61" s="13">
        <v>-1</v>
      </c>
      <c r="AC61" s="13">
        <v>0</v>
      </c>
      <c r="AD61" s="13">
        <v>0</v>
      </c>
      <c r="AE61" s="13">
        <v>0</v>
      </c>
      <c r="AF61" s="13">
        <v>0</v>
      </c>
      <c r="AG61" s="13">
        <v>-1</v>
      </c>
      <c r="AH61" s="13">
        <v>-1</v>
      </c>
      <c r="AI61" s="13">
        <v>0</v>
      </c>
      <c r="AJ61" s="13">
        <v>0</v>
      </c>
      <c r="AK61" s="13">
        <v>0</v>
      </c>
      <c r="AL61" s="13">
        <v>0</v>
      </c>
      <c r="AM61" s="13">
        <v>-1</v>
      </c>
      <c r="AN61" s="13">
        <v>-1</v>
      </c>
      <c r="AO61" s="13">
        <v>0</v>
      </c>
      <c r="AP61" s="13">
        <v>0</v>
      </c>
      <c r="AQ61" s="13">
        <v>0</v>
      </c>
      <c r="AR61" s="13">
        <v>0</v>
      </c>
      <c r="AS61" s="13">
        <v>-1</v>
      </c>
      <c r="AT61" s="13">
        <v>-1</v>
      </c>
      <c r="AU61" s="13">
        <v>0</v>
      </c>
      <c r="AV61" s="13">
        <v>0</v>
      </c>
      <c r="AW61" s="13">
        <v>0</v>
      </c>
      <c r="AX61" s="13">
        <v>0</v>
      </c>
      <c r="AY61" s="13">
        <v>-1</v>
      </c>
      <c r="AZ61" s="13">
        <v>-1</v>
      </c>
      <c r="BA61" s="13">
        <v>-1</v>
      </c>
      <c r="BB61" s="13">
        <v>-1</v>
      </c>
      <c r="BC61" s="13">
        <v>-1</v>
      </c>
      <c r="BF61" s="13">
        <v>-1</v>
      </c>
      <c r="BG61" s="13">
        <v>-1</v>
      </c>
      <c r="BH61" s="13">
        <v>-1</v>
      </c>
      <c r="BI61" s="13">
        <v>-1</v>
      </c>
      <c r="BJ61" s="13">
        <v>-1</v>
      </c>
      <c r="BM61" s="13">
        <v>0.8</v>
      </c>
      <c r="BN61" s="13" t="s">
        <v>113</v>
      </c>
      <c r="BP61" s="44">
        <v>4072</v>
      </c>
      <c r="BQ61" s="45" t="s">
        <v>114</v>
      </c>
      <c r="BR61" s="46" t="s">
        <v>115</v>
      </c>
      <c r="BS61" s="46" t="s">
        <v>115</v>
      </c>
      <c r="BT61" s="38" t="s">
        <v>116</v>
      </c>
      <c r="BU61" s="29">
        <v>43</v>
      </c>
      <c r="BV61" s="39">
        <v>22</v>
      </c>
      <c r="BW61" s="40" t="s">
        <v>156</v>
      </c>
      <c r="BX61" s="13">
        <v>45</v>
      </c>
    </row>
    <row r="62" spans="1:76" s="13" customFormat="1" ht="16.5">
      <c r="A62" s="40">
        <v>1484008</v>
      </c>
      <c r="B62" s="40">
        <v>1484001</v>
      </c>
      <c r="C62" s="40">
        <v>8</v>
      </c>
      <c r="D62" s="41" t="s">
        <v>154</v>
      </c>
      <c r="E62" s="13" t="s">
        <v>155</v>
      </c>
      <c r="F62" s="5">
        <v>0</v>
      </c>
      <c r="G62" s="5">
        <v>170</v>
      </c>
      <c r="H62" s="13">
        <v>1</v>
      </c>
      <c r="I62" s="13">
        <v>0</v>
      </c>
      <c r="J62" s="5">
        <v>818</v>
      </c>
      <c r="K62" s="5">
        <f>ROUND(INDEX(Sheet3!$C$3:$C$102,MATCH($BX62,Sheet3!$A$3:$A$102,0))*((T62-1000)*0.3/1000+1)*0.25,0)</f>
        <v>818</v>
      </c>
      <c r="L62" s="5">
        <f>ROUND(INDEX(Sheet3!$H$3:$H$102,MATCH($BX62,Sheet3!$A$3:$A$102,0))*0.5*Sheet3!$B$1*0.7,0)</f>
        <v>4900</v>
      </c>
      <c r="M62" s="5">
        <v>0</v>
      </c>
      <c r="N62" s="5">
        <f>ROUND(INDEX(Sheet3!$L$3:$L$102,MATCH($BX62,Sheet3!$A$3:$A$102,0))*0.5*Sheet3!$B$1,0)</f>
        <v>210</v>
      </c>
      <c r="O62" s="13">
        <f t="shared" si="10"/>
        <v>315</v>
      </c>
      <c r="P62" s="12">
        <v>5</v>
      </c>
      <c r="Q62" s="13">
        <v>0</v>
      </c>
      <c r="R62" s="13">
        <v>1</v>
      </c>
      <c r="S62" s="13">
        <v>0</v>
      </c>
      <c r="T62" s="13">
        <v>1560</v>
      </c>
      <c r="U62" s="13">
        <v>120478</v>
      </c>
      <c r="V62" s="13">
        <v>0</v>
      </c>
      <c r="W62" s="13">
        <v>0</v>
      </c>
      <c r="X62" s="13">
        <v>0</v>
      </c>
      <c r="Y62" s="13">
        <v>256</v>
      </c>
      <c r="Z62" s="13">
        <v>2</v>
      </c>
      <c r="AA62" s="13">
        <v>-1</v>
      </c>
      <c r="AB62" s="13">
        <v>-1</v>
      </c>
      <c r="AC62" s="13">
        <v>0</v>
      </c>
      <c r="AD62" s="13">
        <v>0</v>
      </c>
      <c r="AE62" s="13">
        <v>0</v>
      </c>
      <c r="AF62" s="13">
        <v>0</v>
      </c>
      <c r="AG62" s="13">
        <v>-1</v>
      </c>
      <c r="AH62" s="13">
        <v>-1</v>
      </c>
      <c r="AI62" s="13">
        <v>0</v>
      </c>
      <c r="AJ62" s="13">
        <v>0</v>
      </c>
      <c r="AK62" s="13">
        <v>0</v>
      </c>
      <c r="AL62" s="13">
        <v>0</v>
      </c>
      <c r="AM62" s="13">
        <v>-1</v>
      </c>
      <c r="AN62" s="13">
        <v>-1</v>
      </c>
      <c r="AO62" s="13">
        <v>0</v>
      </c>
      <c r="AP62" s="13">
        <v>0</v>
      </c>
      <c r="AQ62" s="13">
        <v>0</v>
      </c>
      <c r="AR62" s="13">
        <v>0</v>
      </c>
      <c r="AS62" s="13">
        <v>-1</v>
      </c>
      <c r="AT62" s="13">
        <v>-1</v>
      </c>
      <c r="AU62" s="13">
        <v>0</v>
      </c>
      <c r="AV62" s="13">
        <v>0</v>
      </c>
      <c r="AW62" s="13">
        <v>0</v>
      </c>
      <c r="AX62" s="13">
        <v>0</v>
      </c>
      <c r="AY62" s="13">
        <v>-1</v>
      </c>
      <c r="AZ62" s="13">
        <v>-1</v>
      </c>
      <c r="BA62" s="13">
        <v>-1</v>
      </c>
      <c r="BB62" s="13">
        <v>-1</v>
      </c>
      <c r="BC62" s="13">
        <v>-1</v>
      </c>
      <c r="BF62" s="13">
        <v>-1</v>
      </c>
      <c r="BG62" s="13">
        <v>-1</v>
      </c>
      <c r="BH62" s="13">
        <v>-1</v>
      </c>
      <c r="BI62" s="13">
        <v>-1</v>
      </c>
      <c r="BJ62" s="13">
        <v>-1</v>
      </c>
      <c r="BM62" s="13">
        <v>0.8</v>
      </c>
      <c r="BN62" s="13" t="s">
        <v>113</v>
      </c>
      <c r="BP62" s="44">
        <v>4388</v>
      </c>
      <c r="BQ62" s="45" t="s">
        <v>114</v>
      </c>
      <c r="BR62" s="46" t="s">
        <v>115</v>
      </c>
      <c r="BS62" s="46" t="s">
        <v>115</v>
      </c>
      <c r="BT62" s="38" t="s">
        <v>116</v>
      </c>
      <c r="BU62" s="29">
        <v>45</v>
      </c>
      <c r="BV62" s="39">
        <v>23</v>
      </c>
      <c r="BW62" s="40" t="s">
        <v>156</v>
      </c>
      <c r="BX62" s="13">
        <v>47</v>
      </c>
    </row>
    <row r="63" spans="1:76" s="13" customFormat="1" ht="16.5">
      <c r="A63" s="40">
        <v>1484009</v>
      </c>
      <c r="B63" s="40">
        <v>1484001</v>
      </c>
      <c r="C63" s="40">
        <v>9</v>
      </c>
      <c r="D63" s="41" t="s">
        <v>154</v>
      </c>
      <c r="E63" s="13" t="s">
        <v>155</v>
      </c>
      <c r="F63" s="5">
        <v>0</v>
      </c>
      <c r="G63" s="5">
        <v>180</v>
      </c>
      <c r="H63" s="13">
        <v>1</v>
      </c>
      <c r="I63" s="13">
        <v>0</v>
      </c>
      <c r="J63" s="5">
        <v>905</v>
      </c>
      <c r="K63" s="5">
        <f>ROUND(INDEX(Sheet3!$C$3:$C$102,MATCH($BX63,Sheet3!$A$3:$A$102,0))*((T63-1000)*0.3/1000+1)*0.25,0)</f>
        <v>905</v>
      </c>
      <c r="L63" s="5">
        <f>ROUND(INDEX(Sheet3!$H$3:$H$102,MATCH($BX63,Sheet3!$A$3:$A$102,0))*0.5*Sheet3!$B$1*0.7,0)</f>
        <v>5425</v>
      </c>
      <c r="M63" s="5">
        <v>0</v>
      </c>
      <c r="N63" s="5">
        <f>ROUND(INDEX(Sheet3!$L$3:$L$102,MATCH($BX63,Sheet3!$A$3:$A$102,0))*0.5*Sheet3!$B$1,0)</f>
        <v>233</v>
      </c>
      <c r="O63" s="13">
        <f t="shared" si="10"/>
        <v>350</v>
      </c>
      <c r="P63" s="12">
        <v>5</v>
      </c>
      <c r="Q63" s="13">
        <v>0</v>
      </c>
      <c r="R63" s="13">
        <v>1</v>
      </c>
      <c r="S63" s="13">
        <v>0</v>
      </c>
      <c r="T63" s="13">
        <v>1560</v>
      </c>
      <c r="U63" s="13">
        <v>120478</v>
      </c>
      <c r="V63" s="13">
        <v>0</v>
      </c>
      <c r="W63" s="13">
        <v>0</v>
      </c>
      <c r="X63" s="13">
        <v>0</v>
      </c>
      <c r="Y63" s="13">
        <v>256</v>
      </c>
      <c r="Z63" s="13">
        <v>2</v>
      </c>
      <c r="AA63" s="13">
        <v>-1</v>
      </c>
      <c r="AB63" s="13">
        <v>-1</v>
      </c>
      <c r="AC63" s="13">
        <v>0</v>
      </c>
      <c r="AD63" s="13">
        <v>0</v>
      </c>
      <c r="AE63" s="13">
        <v>0</v>
      </c>
      <c r="AF63" s="13">
        <v>0</v>
      </c>
      <c r="AG63" s="13">
        <v>-1</v>
      </c>
      <c r="AH63" s="13">
        <v>-1</v>
      </c>
      <c r="AI63" s="13">
        <v>0</v>
      </c>
      <c r="AJ63" s="13">
        <v>0</v>
      </c>
      <c r="AK63" s="13">
        <v>0</v>
      </c>
      <c r="AL63" s="13">
        <v>0</v>
      </c>
      <c r="AM63" s="13">
        <v>-1</v>
      </c>
      <c r="AN63" s="13">
        <v>-1</v>
      </c>
      <c r="AO63" s="13">
        <v>0</v>
      </c>
      <c r="AP63" s="13">
        <v>0</v>
      </c>
      <c r="AQ63" s="13">
        <v>0</v>
      </c>
      <c r="AR63" s="13">
        <v>0</v>
      </c>
      <c r="AS63" s="13">
        <v>-1</v>
      </c>
      <c r="AT63" s="13">
        <v>-1</v>
      </c>
      <c r="AU63" s="13">
        <v>0</v>
      </c>
      <c r="AV63" s="13">
        <v>0</v>
      </c>
      <c r="AW63" s="13">
        <v>0</v>
      </c>
      <c r="AX63" s="13">
        <v>0</v>
      </c>
      <c r="AY63" s="13">
        <v>-1</v>
      </c>
      <c r="AZ63" s="13">
        <v>-1</v>
      </c>
      <c r="BA63" s="13">
        <v>-1</v>
      </c>
      <c r="BB63" s="13">
        <v>-1</v>
      </c>
      <c r="BC63" s="13">
        <v>-1</v>
      </c>
      <c r="BF63" s="13">
        <v>-1</v>
      </c>
      <c r="BG63" s="13">
        <v>-1</v>
      </c>
      <c r="BH63" s="13">
        <v>-1</v>
      </c>
      <c r="BI63" s="13">
        <v>-1</v>
      </c>
      <c r="BJ63" s="13">
        <v>-1</v>
      </c>
      <c r="BM63" s="13">
        <v>0.8</v>
      </c>
      <c r="BN63" s="13" t="s">
        <v>113</v>
      </c>
      <c r="BP63" s="44">
        <v>4708</v>
      </c>
      <c r="BQ63" s="45" t="s">
        <v>114</v>
      </c>
      <c r="BR63" s="46" t="s">
        <v>115</v>
      </c>
      <c r="BS63" s="46" t="s">
        <v>115</v>
      </c>
      <c r="BT63" s="38" t="s">
        <v>116</v>
      </c>
      <c r="BU63" s="29">
        <v>47</v>
      </c>
      <c r="BV63" s="39">
        <v>24</v>
      </c>
      <c r="BW63" s="40" t="s">
        <v>156</v>
      </c>
      <c r="BX63" s="13">
        <v>49</v>
      </c>
    </row>
    <row r="64" spans="1:76" s="13" customFormat="1" ht="16.5">
      <c r="A64" s="40">
        <v>1485001</v>
      </c>
      <c r="B64" s="40">
        <v>1485001</v>
      </c>
      <c r="C64" s="40">
        <v>1</v>
      </c>
      <c r="D64" s="41" t="s">
        <v>157</v>
      </c>
      <c r="E64" s="13" t="s">
        <v>158</v>
      </c>
      <c r="F64" s="5">
        <v>0</v>
      </c>
      <c r="G64" s="5">
        <v>100</v>
      </c>
      <c r="H64" s="13">
        <v>1</v>
      </c>
      <c r="I64" s="13">
        <v>0</v>
      </c>
      <c r="J64" s="5">
        <v>495</v>
      </c>
      <c r="K64" s="5">
        <f>ROUND(INDEX(Sheet3!$C$3:$C$102,MATCH($BX64,Sheet3!$A$3:$A$102,0))*((T64-1000)*0.3/1000+1)*0.25,0)</f>
        <v>495</v>
      </c>
      <c r="L64" s="5">
        <f>ROUND(INDEX(Sheet3!$H$3:$H$102,MATCH($BX64,Sheet3!$A$3:$A$102,0))*0.5*Sheet3!$B$1*0.7,0)</f>
        <v>2450</v>
      </c>
      <c r="M64" s="5">
        <v>0</v>
      </c>
      <c r="N64" s="5">
        <f>ROUND(INDEX(Sheet3!$L$3:$L$102,MATCH($BX64,Sheet3!$A$3:$A$102,0))*0.5*Sheet3!$B$1,0)</f>
        <v>105</v>
      </c>
      <c r="O64" s="13">
        <f t="shared" ref="O64" si="11">ROUND(N64/2,0)</f>
        <v>53</v>
      </c>
      <c r="P64" s="12">
        <v>5</v>
      </c>
      <c r="Q64" s="13">
        <v>0</v>
      </c>
      <c r="R64" s="13">
        <v>1</v>
      </c>
      <c r="S64" s="13">
        <v>0</v>
      </c>
      <c r="T64" s="13">
        <v>2380</v>
      </c>
      <c r="U64" s="13">
        <v>120477</v>
      </c>
      <c r="V64" s="13">
        <v>0</v>
      </c>
      <c r="W64" s="13">
        <v>0</v>
      </c>
      <c r="X64" s="13">
        <v>0</v>
      </c>
      <c r="Y64" s="13">
        <v>256</v>
      </c>
      <c r="Z64" s="13">
        <v>2</v>
      </c>
      <c r="AA64" s="13">
        <v>-1</v>
      </c>
      <c r="AB64" s="13">
        <v>-1</v>
      </c>
      <c r="AC64" s="13">
        <v>0</v>
      </c>
      <c r="AD64" s="13">
        <v>0</v>
      </c>
      <c r="AE64" s="13">
        <v>0</v>
      </c>
      <c r="AF64" s="13">
        <v>0</v>
      </c>
      <c r="AG64" s="13">
        <v>-1</v>
      </c>
      <c r="AH64" s="13">
        <v>-1</v>
      </c>
      <c r="AI64" s="13">
        <v>0</v>
      </c>
      <c r="AJ64" s="13">
        <v>0</v>
      </c>
      <c r="AK64" s="13">
        <v>0</v>
      </c>
      <c r="AL64" s="13">
        <v>0</v>
      </c>
      <c r="AM64" s="13">
        <v>-1</v>
      </c>
      <c r="AN64" s="13">
        <v>-1</v>
      </c>
      <c r="AO64" s="13">
        <v>0</v>
      </c>
      <c r="AP64" s="13">
        <v>0</v>
      </c>
      <c r="AQ64" s="13">
        <v>0</v>
      </c>
      <c r="AR64" s="13">
        <v>0</v>
      </c>
      <c r="AS64" s="13">
        <v>-1</v>
      </c>
      <c r="AT64" s="13">
        <v>-1</v>
      </c>
      <c r="AU64" s="13">
        <v>0</v>
      </c>
      <c r="AV64" s="13">
        <v>0</v>
      </c>
      <c r="AW64" s="13">
        <v>0</v>
      </c>
      <c r="AX64" s="13">
        <v>0</v>
      </c>
      <c r="AY64" s="13">
        <v>-1</v>
      </c>
      <c r="AZ64" s="13">
        <v>-1</v>
      </c>
      <c r="BA64" s="13">
        <v>-1</v>
      </c>
      <c r="BB64" s="13">
        <v>-1</v>
      </c>
      <c r="BC64" s="13">
        <v>-1</v>
      </c>
      <c r="BF64" s="13">
        <v>-1</v>
      </c>
      <c r="BG64" s="13">
        <v>-1</v>
      </c>
      <c r="BH64" s="13">
        <v>-1</v>
      </c>
      <c r="BI64" s="13">
        <v>-1</v>
      </c>
      <c r="BJ64" s="13">
        <v>-1</v>
      </c>
      <c r="BM64" s="13">
        <v>0.8</v>
      </c>
      <c r="BN64" s="13" t="s">
        <v>113</v>
      </c>
      <c r="BP64" s="44">
        <v>2260</v>
      </c>
      <c r="BQ64" s="45" t="s">
        <v>114</v>
      </c>
      <c r="BR64" s="46" t="s">
        <v>115</v>
      </c>
      <c r="BS64" s="46" t="s">
        <v>115</v>
      </c>
      <c r="BT64" s="38" t="s">
        <v>116</v>
      </c>
      <c r="BU64" s="29">
        <v>31</v>
      </c>
      <c r="BV64" s="39">
        <v>16</v>
      </c>
      <c r="BW64" s="40" t="s">
        <v>159</v>
      </c>
      <c r="BX64" s="13">
        <v>33</v>
      </c>
    </row>
    <row r="65" spans="1:76" s="13" customFormat="1" ht="16.5">
      <c r="A65" s="40">
        <v>1485002</v>
      </c>
      <c r="B65" s="40">
        <v>1485001</v>
      </c>
      <c r="C65" s="40">
        <v>2</v>
      </c>
      <c r="D65" s="41" t="s">
        <v>157</v>
      </c>
      <c r="E65" s="13" t="s">
        <v>158</v>
      </c>
      <c r="F65" s="5">
        <v>0</v>
      </c>
      <c r="G65" s="5">
        <v>110</v>
      </c>
      <c r="H65" s="13">
        <v>1</v>
      </c>
      <c r="I65" s="13">
        <v>0</v>
      </c>
      <c r="J65" s="5">
        <v>530</v>
      </c>
      <c r="K65" s="5">
        <f>ROUND(INDEX(Sheet3!$C$3:$C$102,MATCH($BX65,Sheet3!$A$3:$A$102,0))*((T65-1000)*0.3/1000+1)*0.25,0)</f>
        <v>530</v>
      </c>
      <c r="L65" s="5">
        <f>ROUND(INDEX(Sheet3!$H$3:$H$102,MATCH($BX65,Sheet3!$A$3:$A$102,0))*0.5*Sheet3!$B$1*0.7,0)</f>
        <v>2625</v>
      </c>
      <c r="M65" s="5">
        <v>0</v>
      </c>
      <c r="N65" s="5">
        <f>ROUND(INDEX(Sheet3!$L$3:$L$102,MATCH($BX65,Sheet3!$A$3:$A$102,0))*0.5*Sheet3!$B$1,0)</f>
        <v>113</v>
      </c>
      <c r="O65" s="13">
        <f>ROUND(N65*1.25,0)</f>
        <v>141</v>
      </c>
      <c r="P65" s="12">
        <v>5</v>
      </c>
      <c r="Q65" s="13">
        <v>0</v>
      </c>
      <c r="R65" s="13">
        <v>1</v>
      </c>
      <c r="S65" s="13">
        <v>0</v>
      </c>
      <c r="T65" s="13">
        <v>2380</v>
      </c>
      <c r="U65" s="13">
        <v>120477</v>
      </c>
      <c r="V65" s="13">
        <v>0</v>
      </c>
      <c r="W65" s="13">
        <v>0</v>
      </c>
      <c r="X65" s="13">
        <v>0</v>
      </c>
      <c r="Y65" s="13">
        <v>256</v>
      </c>
      <c r="Z65" s="13">
        <v>2</v>
      </c>
      <c r="AA65" s="13">
        <v>-1</v>
      </c>
      <c r="AB65" s="13">
        <v>-1</v>
      </c>
      <c r="AC65" s="13">
        <v>0</v>
      </c>
      <c r="AD65" s="13">
        <v>0</v>
      </c>
      <c r="AE65" s="13">
        <v>0</v>
      </c>
      <c r="AF65" s="13">
        <v>0</v>
      </c>
      <c r="AG65" s="13">
        <v>-1</v>
      </c>
      <c r="AH65" s="13">
        <v>-1</v>
      </c>
      <c r="AI65" s="13">
        <v>0</v>
      </c>
      <c r="AJ65" s="13">
        <v>0</v>
      </c>
      <c r="AK65" s="13">
        <v>0</v>
      </c>
      <c r="AL65" s="13">
        <v>0</v>
      </c>
      <c r="AM65" s="13">
        <v>-1</v>
      </c>
      <c r="AN65" s="13">
        <v>-1</v>
      </c>
      <c r="AO65" s="13">
        <v>0</v>
      </c>
      <c r="AP65" s="13">
        <v>0</v>
      </c>
      <c r="AQ65" s="13">
        <v>0</v>
      </c>
      <c r="AR65" s="13">
        <v>0</v>
      </c>
      <c r="AS65" s="13">
        <v>-1</v>
      </c>
      <c r="AT65" s="13">
        <v>-1</v>
      </c>
      <c r="AU65" s="13">
        <v>0</v>
      </c>
      <c r="AV65" s="13">
        <v>0</v>
      </c>
      <c r="AW65" s="13">
        <v>0</v>
      </c>
      <c r="AX65" s="13">
        <v>0</v>
      </c>
      <c r="AY65" s="13">
        <v>-1</v>
      </c>
      <c r="AZ65" s="13">
        <v>-1</v>
      </c>
      <c r="BA65" s="13">
        <v>-1</v>
      </c>
      <c r="BB65" s="13">
        <v>-1</v>
      </c>
      <c r="BC65" s="13">
        <v>-1</v>
      </c>
      <c r="BF65" s="13">
        <v>-1</v>
      </c>
      <c r="BG65" s="13">
        <v>-1</v>
      </c>
      <c r="BH65" s="13">
        <v>-1</v>
      </c>
      <c r="BI65" s="13">
        <v>-1</v>
      </c>
      <c r="BJ65" s="13">
        <v>-1</v>
      </c>
      <c r="BM65" s="13">
        <v>0.8</v>
      </c>
      <c r="BN65" s="13" t="s">
        <v>113</v>
      </c>
      <c r="BP65" s="44">
        <v>2552</v>
      </c>
      <c r="BQ65" s="45" t="s">
        <v>114</v>
      </c>
      <c r="BR65" s="46" t="s">
        <v>115</v>
      </c>
      <c r="BS65" s="46" t="s">
        <v>115</v>
      </c>
      <c r="BT65" s="38" t="s">
        <v>116</v>
      </c>
      <c r="BU65" s="29">
        <v>33</v>
      </c>
      <c r="BV65" s="39">
        <v>17</v>
      </c>
      <c r="BW65" s="40" t="s">
        <v>159</v>
      </c>
      <c r="BX65" s="13">
        <v>35</v>
      </c>
    </row>
    <row r="66" spans="1:76" s="13" customFormat="1" ht="16.5">
      <c r="A66" s="40">
        <v>1485003</v>
      </c>
      <c r="B66" s="40">
        <v>1485001</v>
      </c>
      <c r="C66" s="40">
        <v>3</v>
      </c>
      <c r="D66" s="41" t="s">
        <v>157</v>
      </c>
      <c r="E66" s="13" t="s">
        <v>158</v>
      </c>
      <c r="F66" s="5">
        <v>0</v>
      </c>
      <c r="G66" s="5">
        <v>120</v>
      </c>
      <c r="H66" s="13">
        <v>1</v>
      </c>
      <c r="I66" s="13">
        <v>0</v>
      </c>
      <c r="J66" s="5">
        <v>601</v>
      </c>
      <c r="K66" s="5">
        <f>ROUND(INDEX(Sheet3!$C$3:$C$102,MATCH($BX66,Sheet3!$A$3:$A$102,0))*((T66-1000)*0.3/1000+1)*0.25,0)</f>
        <v>601</v>
      </c>
      <c r="L66" s="5">
        <f>ROUND(INDEX(Sheet3!$H$3:$H$102,MATCH($BX66,Sheet3!$A$3:$A$102,0))*0.5*Sheet3!$B$1*0.7,0)</f>
        <v>2975</v>
      </c>
      <c r="M66" s="5">
        <v>0</v>
      </c>
      <c r="N66" s="5">
        <f>ROUND(INDEX(Sheet3!$L$3:$L$102,MATCH($BX66,Sheet3!$A$3:$A$102,0))*0.5*Sheet3!$B$1,0)</f>
        <v>128</v>
      </c>
      <c r="O66" s="13">
        <f t="shared" ref="O66:O72" si="12">ROUND(N66*1.25,0)</f>
        <v>160</v>
      </c>
      <c r="P66" s="12">
        <v>5</v>
      </c>
      <c r="Q66" s="13">
        <v>0</v>
      </c>
      <c r="R66" s="13">
        <v>1</v>
      </c>
      <c r="S66" s="13">
        <v>0</v>
      </c>
      <c r="T66" s="13">
        <v>2380</v>
      </c>
      <c r="U66" s="13">
        <v>120477</v>
      </c>
      <c r="V66" s="13">
        <v>0</v>
      </c>
      <c r="W66" s="13">
        <v>0</v>
      </c>
      <c r="X66" s="13">
        <v>0</v>
      </c>
      <c r="Y66" s="13">
        <v>256</v>
      </c>
      <c r="Z66" s="13">
        <v>2</v>
      </c>
      <c r="AA66" s="13">
        <v>-1</v>
      </c>
      <c r="AB66" s="13">
        <v>-1</v>
      </c>
      <c r="AC66" s="13">
        <v>0</v>
      </c>
      <c r="AD66" s="13">
        <v>0</v>
      </c>
      <c r="AE66" s="13">
        <v>0</v>
      </c>
      <c r="AF66" s="13">
        <v>0</v>
      </c>
      <c r="AG66" s="13">
        <v>-1</v>
      </c>
      <c r="AH66" s="13">
        <v>-1</v>
      </c>
      <c r="AI66" s="13">
        <v>0</v>
      </c>
      <c r="AJ66" s="13">
        <v>0</v>
      </c>
      <c r="AK66" s="13">
        <v>0</v>
      </c>
      <c r="AL66" s="13">
        <v>0</v>
      </c>
      <c r="AM66" s="13">
        <v>-1</v>
      </c>
      <c r="AN66" s="13">
        <v>-1</v>
      </c>
      <c r="AO66" s="13">
        <v>0</v>
      </c>
      <c r="AP66" s="13">
        <v>0</v>
      </c>
      <c r="AQ66" s="13">
        <v>0</v>
      </c>
      <c r="AR66" s="13">
        <v>0</v>
      </c>
      <c r="AS66" s="13">
        <v>-1</v>
      </c>
      <c r="AT66" s="13">
        <v>-1</v>
      </c>
      <c r="AU66" s="13">
        <v>0</v>
      </c>
      <c r="AV66" s="13">
        <v>0</v>
      </c>
      <c r="AW66" s="13">
        <v>0</v>
      </c>
      <c r="AX66" s="13">
        <v>0</v>
      </c>
      <c r="AY66" s="13">
        <v>-1</v>
      </c>
      <c r="AZ66" s="13">
        <v>-1</v>
      </c>
      <c r="BA66" s="13">
        <v>-1</v>
      </c>
      <c r="BB66" s="13">
        <v>-1</v>
      </c>
      <c r="BC66" s="13">
        <v>-1</v>
      </c>
      <c r="BF66" s="13">
        <v>-1</v>
      </c>
      <c r="BG66" s="13">
        <v>-1</v>
      </c>
      <c r="BH66" s="13">
        <v>-1</v>
      </c>
      <c r="BI66" s="13">
        <v>-1</v>
      </c>
      <c r="BJ66" s="13">
        <v>-1</v>
      </c>
      <c r="BM66" s="13">
        <v>0.8</v>
      </c>
      <c r="BN66" s="13" t="s">
        <v>113</v>
      </c>
      <c r="BP66" s="44">
        <v>2848</v>
      </c>
      <c r="BQ66" s="45" t="s">
        <v>114</v>
      </c>
      <c r="BR66" s="46" t="s">
        <v>115</v>
      </c>
      <c r="BS66" s="46" t="s">
        <v>115</v>
      </c>
      <c r="BT66" s="38" t="s">
        <v>116</v>
      </c>
      <c r="BU66" s="29">
        <v>35</v>
      </c>
      <c r="BV66" s="39">
        <v>18</v>
      </c>
      <c r="BW66" s="40" t="s">
        <v>159</v>
      </c>
      <c r="BX66" s="13">
        <v>37</v>
      </c>
    </row>
    <row r="67" spans="1:76" s="13" customFormat="1" ht="16.5">
      <c r="A67" s="40">
        <v>1485004</v>
      </c>
      <c r="B67" s="40">
        <v>1485001</v>
      </c>
      <c r="C67" s="40">
        <v>4</v>
      </c>
      <c r="D67" s="41" t="s">
        <v>157</v>
      </c>
      <c r="E67" s="13" t="s">
        <v>158</v>
      </c>
      <c r="F67" s="5">
        <v>0</v>
      </c>
      <c r="G67" s="5">
        <v>130</v>
      </c>
      <c r="H67" s="13">
        <v>1</v>
      </c>
      <c r="I67" s="13">
        <v>0</v>
      </c>
      <c r="J67" s="5">
        <v>672</v>
      </c>
      <c r="K67" s="5">
        <f>ROUND(INDEX(Sheet3!$C$3:$C$102,MATCH($BX67,Sheet3!$A$3:$A$102,0))*((T67-1000)*0.3/1000+1)*0.25,0)</f>
        <v>672</v>
      </c>
      <c r="L67" s="5">
        <f>ROUND(INDEX(Sheet3!$H$3:$H$102,MATCH($BX67,Sheet3!$A$3:$A$102,0))*0.5*Sheet3!$B$1*0.7,0)</f>
        <v>3325</v>
      </c>
      <c r="M67" s="5">
        <v>0</v>
      </c>
      <c r="N67" s="5">
        <f>ROUND(INDEX(Sheet3!$L$3:$L$102,MATCH($BX67,Sheet3!$A$3:$A$102,0))*0.5*Sheet3!$B$1,0)</f>
        <v>143</v>
      </c>
      <c r="O67" s="13">
        <f t="shared" si="12"/>
        <v>179</v>
      </c>
      <c r="P67" s="12">
        <v>5</v>
      </c>
      <c r="Q67" s="13">
        <v>0</v>
      </c>
      <c r="R67" s="13">
        <v>1</v>
      </c>
      <c r="S67" s="13">
        <v>0</v>
      </c>
      <c r="T67" s="13">
        <v>2380</v>
      </c>
      <c r="U67" s="13">
        <v>120477</v>
      </c>
      <c r="V67" s="13">
        <v>0</v>
      </c>
      <c r="W67" s="13">
        <v>0</v>
      </c>
      <c r="X67" s="13">
        <v>0</v>
      </c>
      <c r="Y67" s="13">
        <v>256</v>
      </c>
      <c r="Z67" s="13">
        <v>2</v>
      </c>
      <c r="AA67" s="13">
        <v>-1</v>
      </c>
      <c r="AB67" s="13">
        <v>-1</v>
      </c>
      <c r="AC67" s="13">
        <v>0</v>
      </c>
      <c r="AD67" s="13">
        <v>0</v>
      </c>
      <c r="AE67" s="13">
        <v>0</v>
      </c>
      <c r="AF67" s="13">
        <v>0</v>
      </c>
      <c r="AG67" s="13">
        <v>-1</v>
      </c>
      <c r="AH67" s="13">
        <v>-1</v>
      </c>
      <c r="AI67" s="13">
        <v>0</v>
      </c>
      <c r="AJ67" s="13">
        <v>0</v>
      </c>
      <c r="AK67" s="13">
        <v>0</v>
      </c>
      <c r="AL67" s="13">
        <v>0</v>
      </c>
      <c r="AM67" s="13">
        <v>-1</v>
      </c>
      <c r="AN67" s="13">
        <v>-1</v>
      </c>
      <c r="AO67" s="13">
        <v>0</v>
      </c>
      <c r="AP67" s="13">
        <v>0</v>
      </c>
      <c r="AQ67" s="13">
        <v>0</v>
      </c>
      <c r="AR67" s="13">
        <v>0</v>
      </c>
      <c r="AS67" s="13">
        <v>-1</v>
      </c>
      <c r="AT67" s="13">
        <v>-1</v>
      </c>
      <c r="AU67" s="13">
        <v>0</v>
      </c>
      <c r="AV67" s="13">
        <v>0</v>
      </c>
      <c r="AW67" s="13">
        <v>0</v>
      </c>
      <c r="AX67" s="13">
        <v>0</v>
      </c>
      <c r="AY67" s="13">
        <v>-1</v>
      </c>
      <c r="AZ67" s="13">
        <v>-1</v>
      </c>
      <c r="BA67" s="13">
        <v>-1</v>
      </c>
      <c r="BB67" s="13">
        <v>-1</v>
      </c>
      <c r="BC67" s="13">
        <v>-1</v>
      </c>
      <c r="BF67" s="13">
        <v>-1</v>
      </c>
      <c r="BG67" s="13">
        <v>-1</v>
      </c>
      <c r="BH67" s="13">
        <v>-1</v>
      </c>
      <c r="BI67" s="13">
        <v>-1</v>
      </c>
      <c r="BJ67" s="13">
        <v>-1</v>
      </c>
      <c r="BM67" s="13">
        <v>0.8</v>
      </c>
      <c r="BN67" s="13" t="s">
        <v>113</v>
      </c>
      <c r="BP67" s="44">
        <v>3148</v>
      </c>
      <c r="BQ67" s="45" t="s">
        <v>114</v>
      </c>
      <c r="BR67" s="46" t="s">
        <v>115</v>
      </c>
      <c r="BS67" s="46" t="s">
        <v>115</v>
      </c>
      <c r="BT67" s="38" t="s">
        <v>116</v>
      </c>
      <c r="BU67" s="29">
        <v>37</v>
      </c>
      <c r="BV67" s="39">
        <v>19</v>
      </c>
      <c r="BW67" s="40" t="s">
        <v>159</v>
      </c>
      <c r="BX67" s="13">
        <v>39</v>
      </c>
    </row>
    <row r="68" spans="1:76" s="13" customFormat="1" ht="16.5">
      <c r="A68" s="40">
        <v>1485005</v>
      </c>
      <c r="B68" s="40">
        <v>1485001</v>
      </c>
      <c r="C68" s="40">
        <v>5</v>
      </c>
      <c r="D68" s="41" t="s">
        <v>157</v>
      </c>
      <c r="E68" s="13" t="s">
        <v>158</v>
      </c>
      <c r="F68" s="5">
        <v>0</v>
      </c>
      <c r="G68" s="5">
        <v>140</v>
      </c>
      <c r="H68" s="13">
        <v>1</v>
      </c>
      <c r="I68" s="13">
        <v>0</v>
      </c>
      <c r="J68" s="5">
        <v>742</v>
      </c>
      <c r="K68" s="5">
        <f>ROUND(INDEX(Sheet3!$C$3:$C$102,MATCH($BX68,Sheet3!$A$3:$A$102,0))*((T68-1000)*0.3/1000+1)*0.25,0)</f>
        <v>742</v>
      </c>
      <c r="L68" s="5">
        <f>ROUND(INDEX(Sheet3!$H$3:$H$102,MATCH($BX68,Sheet3!$A$3:$A$102,0))*0.5*Sheet3!$B$1*0.7,0)</f>
        <v>3675</v>
      </c>
      <c r="M68" s="5">
        <v>0</v>
      </c>
      <c r="N68" s="5">
        <f>ROUND(INDEX(Sheet3!$L$3:$L$102,MATCH($BX68,Sheet3!$A$3:$A$102,0))*0.5*Sheet3!$B$1,0)</f>
        <v>158</v>
      </c>
      <c r="O68" s="13">
        <f t="shared" si="12"/>
        <v>198</v>
      </c>
      <c r="P68" s="12">
        <v>5</v>
      </c>
      <c r="Q68" s="13">
        <v>0</v>
      </c>
      <c r="R68" s="13">
        <v>1</v>
      </c>
      <c r="S68" s="13">
        <v>0</v>
      </c>
      <c r="T68" s="13">
        <v>2380</v>
      </c>
      <c r="U68" s="13">
        <v>120477</v>
      </c>
      <c r="V68" s="13">
        <v>0</v>
      </c>
      <c r="W68" s="13">
        <v>0</v>
      </c>
      <c r="X68" s="13">
        <v>0</v>
      </c>
      <c r="Y68" s="13">
        <v>256</v>
      </c>
      <c r="Z68" s="13">
        <v>2</v>
      </c>
      <c r="AA68" s="13">
        <v>-1</v>
      </c>
      <c r="AB68" s="13">
        <v>-1</v>
      </c>
      <c r="AC68" s="13">
        <v>0</v>
      </c>
      <c r="AD68" s="13">
        <v>0</v>
      </c>
      <c r="AE68" s="13">
        <v>0</v>
      </c>
      <c r="AF68" s="13">
        <v>0</v>
      </c>
      <c r="AG68" s="13">
        <v>-1</v>
      </c>
      <c r="AH68" s="13">
        <v>-1</v>
      </c>
      <c r="AI68" s="13">
        <v>0</v>
      </c>
      <c r="AJ68" s="13">
        <v>0</v>
      </c>
      <c r="AK68" s="13">
        <v>0</v>
      </c>
      <c r="AL68" s="13">
        <v>0</v>
      </c>
      <c r="AM68" s="13">
        <v>-1</v>
      </c>
      <c r="AN68" s="13">
        <v>-1</v>
      </c>
      <c r="AO68" s="13">
        <v>0</v>
      </c>
      <c r="AP68" s="13">
        <v>0</v>
      </c>
      <c r="AQ68" s="13">
        <v>0</v>
      </c>
      <c r="AR68" s="13">
        <v>0</v>
      </c>
      <c r="AS68" s="13">
        <v>-1</v>
      </c>
      <c r="AT68" s="13">
        <v>-1</v>
      </c>
      <c r="AU68" s="13">
        <v>0</v>
      </c>
      <c r="AV68" s="13">
        <v>0</v>
      </c>
      <c r="AW68" s="13">
        <v>0</v>
      </c>
      <c r="AX68" s="13">
        <v>0</v>
      </c>
      <c r="AY68" s="13">
        <v>-1</v>
      </c>
      <c r="AZ68" s="13">
        <v>-1</v>
      </c>
      <c r="BA68" s="13">
        <v>-1</v>
      </c>
      <c r="BB68" s="13">
        <v>-1</v>
      </c>
      <c r="BC68" s="13">
        <v>-1</v>
      </c>
      <c r="BF68" s="13">
        <v>-1</v>
      </c>
      <c r="BG68" s="13">
        <v>-1</v>
      </c>
      <c r="BH68" s="13">
        <v>-1</v>
      </c>
      <c r="BI68" s="13">
        <v>-1</v>
      </c>
      <c r="BJ68" s="13">
        <v>-1</v>
      </c>
      <c r="BM68" s="13">
        <v>0.8</v>
      </c>
      <c r="BN68" s="13" t="s">
        <v>113</v>
      </c>
      <c r="BP68" s="44">
        <v>3452</v>
      </c>
      <c r="BQ68" s="45" t="s">
        <v>114</v>
      </c>
      <c r="BR68" s="46" t="s">
        <v>115</v>
      </c>
      <c r="BS68" s="46" t="s">
        <v>115</v>
      </c>
      <c r="BT68" s="38" t="s">
        <v>116</v>
      </c>
      <c r="BU68" s="29">
        <v>39</v>
      </c>
      <c r="BV68" s="39">
        <v>20</v>
      </c>
      <c r="BW68" s="40" t="s">
        <v>159</v>
      </c>
      <c r="BX68" s="13">
        <v>41</v>
      </c>
    </row>
    <row r="69" spans="1:76" s="13" customFormat="1" ht="16.5">
      <c r="A69" s="40">
        <v>1485006</v>
      </c>
      <c r="B69" s="40">
        <v>1485001</v>
      </c>
      <c r="C69" s="40">
        <v>6</v>
      </c>
      <c r="D69" s="41" t="s">
        <v>157</v>
      </c>
      <c r="E69" s="13" t="s">
        <v>158</v>
      </c>
      <c r="F69" s="5">
        <v>0</v>
      </c>
      <c r="G69" s="5">
        <v>150</v>
      </c>
      <c r="H69" s="13">
        <v>1</v>
      </c>
      <c r="I69" s="13">
        <v>0</v>
      </c>
      <c r="J69" s="5">
        <v>813</v>
      </c>
      <c r="K69" s="5">
        <f>ROUND(INDEX(Sheet3!$C$3:$C$102,MATCH($BX69,Sheet3!$A$3:$A$102,0))*((T69-1000)*0.3/1000+1)*0.25,0)</f>
        <v>813</v>
      </c>
      <c r="L69" s="5">
        <f>ROUND(INDEX(Sheet3!$H$3:$H$102,MATCH($BX69,Sheet3!$A$3:$A$102,0))*0.5*Sheet3!$B$1*0.7,0)</f>
        <v>4025</v>
      </c>
      <c r="M69" s="5">
        <v>0</v>
      </c>
      <c r="N69" s="5">
        <f>ROUND(INDEX(Sheet3!$L$3:$L$102,MATCH($BX69,Sheet3!$A$3:$A$102,0))*0.5*Sheet3!$B$1,0)</f>
        <v>173</v>
      </c>
      <c r="O69" s="13">
        <f t="shared" si="12"/>
        <v>216</v>
      </c>
      <c r="P69" s="12">
        <v>5</v>
      </c>
      <c r="Q69" s="13">
        <v>0</v>
      </c>
      <c r="R69" s="13">
        <v>1</v>
      </c>
      <c r="S69" s="13">
        <v>0</v>
      </c>
      <c r="T69" s="13">
        <v>2380</v>
      </c>
      <c r="U69" s="13">
        <v>120477</v>
      </c>
      <c r="V69" s="13">
        <v>0</v>
      </c>
      <c r="W69" s="13">
        <v>0</v>
      </c>
      <c r="X69" s="13">
        <v>0</v>
      </c>
      <c r="Y69" s="13">
        <v>256</v>
      </c>
      <c r="Z69" s="13">
        <v>2</v>
      </c>
      <c r="AA69" s="13">
        <v>-1</v>
      </c>
      <c r="AB69" s="13">
        <v>-1</v>
      </c>
      <c r="AC69" s="13">
        <v>0</v>
      </c>
      <c r="AD69" s="13">
        <v>0</v>
      </c>
      <c r="AE69" s="13">
        <v>0</v>
      </c>
      <c r="AF69" s="13">
        <v>0</v>
      </c>
      <c r="AG69" s="13">
        <v>-1</v>
      </c>
      <c r="AH69" s="13">
        <v>-1</v>
      </c>
      <c r="AI69" s="13">
        <v>0</v>
      </c>
      <c r="AJ69" s="13">
        <v>0</v>
      </c>
      <c r="AK69" s="13">
        <v>0</v>
      </c>
      <c r="AL69" s="13">
        <v>0</v>
      </c>
      <c r="AM69" s="13">
        <v>-1</v>
      </c>
      <c r="AN69" s="13">
        <v>-1</v>
      </c>
      <c r="AO69" s="13">
        <v>0</v>
      </c>
      <c r="AP69" s="13">
        <v>0</v>
      </c>
      <c r="AQ69" s="13">
        <v>0</v>
      </c>
      <c r="AR69" s="13">
        <v>0</v>
      </c>
      <c r="AS69" s="13">
        <v>-1</v>
      </c>
      <c r="AT69" s="13">
        <v>-1</v>
      </c>
      <c r="AU69" s="13">
        <v>0</v>
      </c>
      <c r="AV69" s="13">
        <v>0</v>
      </c>
      <c r="AW69" s="13">
        <v>0</v>
      </c>
      <c r="AX69" s="13">
        <v>0</v>
      </c>
      <c r="AY69" s="13">
        <v>-1</v>
      </c>
      <c r="AZ69" s="13">
        <v>-1</v>
      </c>
      <c r="BA69" s="13">
        <v>-1</v>
      </c>
      <c r="BB69" s="13">
        <v>-1</v>
      </c>
      <c r="BC69" s="13">
        <v>-1</v>
      </c>
      <c r="BF69" s="13">
        <v>-1</v>
      </c>
      <c r="BG69" s="13">
        <v>-1</v>
      </c>
      <c r="BH69" s="13">
        <v>-1</v>
      </c>
      <c r="BI69" s="13">
        <v>-1</v>
      </c>
      <c r="BJ69" s="13">
        <v>-1</v>
      </c>
      <c r="BM69" s="13">
        <v>0.8</v>
      </c>
      <c r="BN69" s="13" t="s">
        <v>113</v>
      </c>
      <c r="BP69" s="44">
        <v>3760</v>
      </c>
      <c r="BQ69" s="45" t="s">
        <v>114</v>
      </c>
      <c r="BR69" s="46" t="s">
        <v>115</v>
      </c>
      <c r="BS69" s="46" t="s">
        <v>115</v>
      </c>
      <c r="BT69" s="38" t="s">
        <v>116</v>
      </c>
      <c r="BU69" s="29">
        <v>41</v>
      </c>
      <c r="BV69" s="39">
        <v>21</v>
      </c>
      <c r="BW69" s="40" t="s">
        <v>159</v>
      </c>
      <c r="BX69" s="13">
        <v>43</v>
      </c>
    </row>
    <row r="70" spans="1:76" s="13" customFormat="1" ht="16.5">
      <c r="A70" s="40">
        <v>1485007</v>
      </c>
      <c r="B70" s="40">
        <v>1485001</v>
      </c>
      <c r="C70" s="40">
        <v>7</v>
      </c>
      <c r="D70" s="41" t="s">
        <v>157</v>
      </c>
      <c r="E70" s="13" t="s">
        <v>158</v>
      </c>
      <c r="F70" s="5">
        <v>0</v>
      </c>
      <c r="G70" s="5">
        <v>160</v>
      </c>
      <c r="H70" s="13">
        <v>1</v>
      </c>
      <c r="I70" s="13">
        <v>0</v>
      </c>
      <c r="J70" s="5">
        <v>884</v>
      </c>
      <c r="K70" s="5">
        <f>ROUND(INDEX(Sheet3!$C$3:$C$102,MATCH($BX70,Sheet3!$A$3:$A$102,0))*((T70-1000)*0.3/1000+1)*0.25,0)</f>
        <v>884</v>
      </c>
      <c r="L70" s="5">
        <f>ROUND(INDEX(Sheet3!$H$3:$H$102,MATCH($BX70,Sheet3!$A$3:$A$102,0))*0.5*Sheet3!$B$1*0.7,0)</f>
        <v>4375</v>
      </c>
      <c r="M70" s="5">
        <v>0</v>
      </c>
      <c r="N70" s="5">
        <f>ROUND(INDEX(Sheet3!$L$3:$L$102,MATCH($BX70,Sheet3!$A$3:$A$102,0))*0.5*Sheet3!$B$1,0)</f>
        <v>188</v>
      </c>
      <c r="O70" s="13">
        <f t="shared" si="12"/>
        <v>235</v>
      </c>
      <c r="P70" s="12">
        <v>5</v>
      </c>
      <c r="Q70" s="13">
        <v>0</v>
      </c>
      <c r="R70" s="13">
        <v>1</v>
      </c>
      <c r="S70" s="13">
        <v>0</v>
      </c>
      <c r="T70" s="13">
        <v>2380</v>
      </c>
      <c r="U70" s="13">
        <v>120477</v>
      </c>
      <c r="V70" s="13">
        <v>0</v>
      </c>
      <c r="W70" s="13">
        <v>0</v>
      </c>
      <c r="X70" s="13">
        <v>0</v>
      </c>
      <c r="Y70" s="13">
        <v>256</v>
      </c>
      <c r="Z70" s="13">
        <v>2</v>
      </c>
      <c r="AA70" s="13">
        <v>-1</v>
      </c>
      <c r="AB70" s="13">
        <v>-1</v>
      </c>
      <c r="AC70" s="13">
        <v>0</v>
      </c>
      <c r="AD70" s="13">
        <v>0</v>
      </c>
      <c r="AE70" s="13">
        <v>0</v>
      </c>
      <c r="AF70" s="13">
        <v>0</v>
      </c>
      <c r="AG70" s="13">
        <v>-1</v>
      </c>
      <c r="AH70" s="13">
        <v>-1</v>
      </c>
      <c r="AI70" s="13">
        <v>0</v>
      </c>
      <c r="AJ70" s="13">
        <v>0</v>
      </c>
      <c r="AK70" s="13">
        <v>0</v>
      </c>
      <c r="AL70" s="13">
        <v>0</v>
      </c>
      <c r="AM70" s="13">
        <v>-1</v>
      </c>
      <c r="AN70" s="13">
        <v>-1</v>
      </c>
      <c r="AO70" s="13">
        <v>0</v>
      </c>
      <c r="AP70" s="13">
        <v>0</v>
      </c>
      <c r="AQ70" s="13">
        <v>0</v>
      </c>
      <c r="AR70" s="13">
        <v>0</v>
      </c>
      <c r="AS70" s="13">
        <v>-1</v>
      </c>
      <c r="AT70" s="13">
        <v>-1</v>
      </c>
      <c r="AU70" s="13">
        <v>0</v>
      </c>
      <c r="AV70" s="13">
        <v>0</v>
      </c>
      <c r="AW70" s="13">
        <v>0</v>
      </c>
      <c r="AX70" s="13">
        <v>0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M70" s="13">
        <v>0.8</v>
      </c>
      <c r="BN70" s="13" t="s">
        <v>113</v>
      </c>
      <c r="BP70" s="44">
        <v>4072</v>
      </c>
      <c r="BQ70" s="45" t="s">
        <v>114</v>
      </c>
      <c r="BR70" s="46" t="s">
        <v>115</v>
      </c>
      <c r="BS70" s="46" t="s">
        <v>115</v>
      </c>
      <c r="BT70" s="38" t="s">
        <v>116</v>
      </c>
      <c r="BU70" s="29">
        <v>43</v>
      </c>
      <c r="BV70" s="39">
        <v>22</v>
      </c>
      <c r="BW70" s="40" t="s">
        <v>159</v>
      </c>
      <c r="BX70" s="13">
        <v>45</v>
      </c>
    </row>
    <row r="71" spans="1:76" s="13" customFormat="1" ht="16.5">
      <c r="A71" s="40">
        <v>1485008</v>
      </c>
      <c r="B71" s="40">
        <v>1485001</v>
      </c>
      <c r="C71" s="40">
        <v>8</v>
      </c>
      <c r="D71" s="41" t="s">
        <v>157</v>
      </c>
      <c r="E71" s="13" t="s">
        <v>158</v>
      </c>
      <c r="F71" s="5">
        <v>0</v>
      </c>
      <c r="G71" s="5">
        <v>170</v>
      </c>
      <c r="H71" s="13">
        <v>1</v>
      </c>
      <c r="I71" s="13">
        <v>0</v>
      </c>
      <c r="J71" s="5">
        <v>990</v>
      </c>
      <c r="K71" s="5">
        <f>ROUND(INDEX(Sheet3!$C$3:$C$102,MATCH($BX71,Sheet3!$A$3:$A$102,0))*((T71-1000)*0.3/1000+1)*0.25,0)</f>
        <v>990</v>
      </c>
      <c r="L71" s="5">
        <f>ROUND(INDEX(Sheet3!$H$3:$H$102,MATCH($BX71,Sheet3!$A$3:$A$102,0))*0.5*Sheet3!$B$1*0.7,0)</f>
        <v>4900</v>
      </c>
      <c r="M71" s="5">
        <v>0</v>
      </c>
      <c r="N71" s="5">
        <f>ROUND(INDEX(Sheet3!$L$3:$L$102,MATCH($BX71,Sheet3!$A$3:$A$102,0))*0.5*Sheet3!$B$1,0)</f>
        <v>210</v>
      </c>
      <c r="O71" s="13">
        <f t="shared" si="12"/>
        <v>263</v>
      </c>
      <c r="P71" s="12">
        <v>5</v>
      </c>
      <c r="Q71" s="13">
        <v>0</v>
      </c>
      <c r="R71" s="13">
        <v>1</v>
      </c>
      <c r="S71" s="13">
        <v>0</v>
      </c>
      <c r="T71" s="13">
        <v>2380</v>
      </c>
      <c r="U71" s="13">
        <v>120477</v>
      </c>
      <c r="V71" s="13">
        <v>0</v>
      </c>
      <c r="W71" s="13">
        <v>0</v>
      </c>
      <c r="X71" s="13">
        <v>0</v>
      </c>
      <c r="Y71" s="13">
        <v>256</v>
      </c>
      <c r="Z71" s="13">
        <v>2</v>
      </c>
      <c r="AA71" s="13">
        <v>-1</v>
      </c>
      <c r="AB71" s="13">
        <v>-1</v>
      </c>
      <c r="AC71" s="13">
        <v>0</v>
      </c>
      <c r="AD71" s="13">
        <v>0</v>
      </c>
      <c r="AE71" s="13">
        <v>0</v>
      </c>
      <c r="AF71" s="13">
        <v>0</v>
      </c>
      <c r="AG71" s="13">
        <v>-1</v>
      </c>
      <c r="AH71" s="13">
        <v>-1</v>
      </c>
      <c r="AI71" s="13">
        <v>0</v>
      </c>
      <c r="AJ71" s="13">
        <v>0</v>
      </c>
      <c r="AK71" s="13">
        <v>0</v>
      </c>
      <c r="AL71" s="13">
        <v>0</v>
      </c>
      <c r="AM71" s="13">
        <v>-1</v>
      </c>
      <c r="AN71" s="13">
        <v>-1</v>
      </c>
      <c r="AO71" s="13">
        <v>0</v>
      </c>
      <c r="AP71" s="13">
        <v>0</v>
      </c>
      <c r="AQ71" s="13">
        <v>0</v>
      </c>
      <c r="AR71" s="13">
        <v>0</v>
      </c>
      <c r="AS71" s="13">
        <v>-1</v>
      </c>
      <c r="AT71" s="13">
        <v>-1</v>
      </c>
      <c r="AU71" s="13">
        <v>0</v>
      </c>
      <c r="AV71" s="13">
        <v>0</v>
      </c>
      <c r="AW71" s="13">
        <v>0</v>
      </c>
      <c r="AX71" s="13">
        <v>0</v>
      </c>
      <c r="AY71" s="13">
        <v>-1</v>
      </c>
      <c r="AZ71" s="13">
        <v>-1</v>
      </c>
      <c r="BA71" s="13">
        <v>-1</v>
      </c>
      <c r="BB71" s="13">
        <v>-1</v>
      </c>
      <c r="BC71" s="13">
        <v>-1</v>
      </c>
      <c r="BF71" s="13">
        <v>-1</v>
      </c>
      <c r="BG71" s="13">
        <v>-1</v>
      </c>
      <c r="BH71" s="13">
        <v>-1</v>
      </c>
      <c r="BI71" s="13">
        <v>-1</v>
      </c>
      <c r="BJ71" s="13">
        <v>-1</v>
      </c>
      <c r="BM71" s="13">
        <v>0.8</v>
      </c>
      <c r="BN71" s="13" t="s">
        <v>113</v>
      </c>
      <c r="BP71" s="44">
        <v>4388</v>
      </c>
      <c r="BQ71" s="45" t="s">
        <v>114</v>
      </c>
      <c r="BR71" s="46" t="s">
        <v>115</v>
      </c>
      <c r="BS71" s="46" t="s">
        <v>115</v>
      </c>
      <c r="BT71" s="38" t="s">
        <v>116</v>
      </c>
      <c r="BU71" s="29">
        <v>45</v>
      </c>
      <c r="BV71" s="39">
        <v>23</v>
      </c>
      <c r="BW71" s="40" t="s">
        <v>159</v>
      </c>
      <c r="BX71" s="13">
        <v>47</v>
      </c>
    </row>
    <row r="72" spans="1:76" s="13" customFormat="1" ht="16.5">
      <c r="A72" s="40">
        <v>1485009</v>
      </c>
      <c r="B72" s="40">
        <v>1485001</v>
      </c>
      <c r="C72" s="40">
        <v>9</v>
      </c>
      <c r="D72" s="41" t="s">
        <v>157</v>
      </c>
      <c r="E72" s="13" t="s">
        <v>158</v>
      </c>
      <c r="F72" s="5">
        <v>0</v>
      </c>
      <c r="G72" s="5">
        <v>180</v>
      </c>
      <c r="H72" s="13">
        <v>1</v>
      </c>
      <c r="I72" s="13">
        <v>0</v>
      </c>
      <c r="J72" s="5">
        <v>1096</v>
      </c>
      <c r="K72" s="5">
        <f>ROUND(INDEX(Sheet3!$C$3:$C$102,MATCH($BX72,Sheet3!$A$3:$A$102,0))*((T72-1000)*0.3/1000+1)*0.25,0)</f>
        <v>1096</v>
      </c>
      <c r="L72" s="5">
        <f>ROUND(INDEX(Sheet3!$H$3:$H$102,MATCH($BX72,Sheet3!$A$3:$A$102,0))*0.5*Sheet3!$B$1*0.7,0)</f>
        <v>5425</v>
      </c>
      <c r="M72" s="5">
        <v>0</v>
      </c>
      <c r="N72" s="5">
        <f>ROUND(INDEX(Sheet3!$L$3:$L$102,MATCH($BX72,Sheet3!$A$3:$A$102,0))*0.5*Sheet3!$B$1,0)</f>
        <v>233</v>
      </c>
      <c r="O72" s="13">
        <f t="shared" si="12"/>
        <v>291</v>
      </c>
      <c r="P72" s="12">
        <v>5</v>
      </c>
      <c r="Q72" s="13">
        <v>0</v>
      </c>
      <c r="R72" s="13">
        <v>1</v>
      </c>
      <c r="S72" s="13">
        <v>0</v>
      </c>
      <c r="T72" s="13">
        <v>2380</v>
      </c>
      <c r="U72" s="13">
        <v>120477</v>
      </c>
      <c r="V72" s="13">
        <v>0</v>
      </c>
      <c r="W72" s="13">
        <v>0</v>
      </c>
      <c r="X72" s="13">
        <v>0</v>
      </c>
      <c r="Y72" s="13">
        <v>256</v>
      </c>
      <c r="Z72" s="13">
        <v>2</v>
      </c>
      <c r="AA72" s="13">
        <v>-1</v>
      </c>
      <c r="AB72" s="13">
        <v>-1</v>
      </c>
      <c r="AC72" s="13">
        <v>0</v>
      </c>
      <c r="AD72" s="13">
        <v>0</v>
      </c>
      <c r="AE72" s="13">
        <v>0</v>
      </c>
      <c r="AF72" s="13">
        <v>0</v>
      </c>
      <c r="AG72" s="13">
        <v>-1</v>
      </c>
      <c r="AH72" s="13">
        <v>-1</v>
      </c>
      <c r="AI72" s="13">
        <v>0</v>
      </c>
      <c r="AJ72" s="13">
        <v>0</v>
      </c>
      <c r="AK72" s="13">
        <v>0</v>
      </c>
      <c r="AL72" s="13">
        <v>0</v>
      </c>
      <c r="AM72" s="13">
        <v>-1</v>
      </c>
      <c r="AN72" s="13">
        <v>-1</v>
      </c>
      <c r="AO72" s="13">
        <v>0</v>
      </c>
      <c r="AP72" s="13">
        <v>0</v>
      </c>
      <c r="AQ72" s="13">
        <v>0</v>
      </c>
      <c r="AR72" s="13">
        <v>0</v>
      </c>
      <c r="AS72" s="13">
        <v>-1</v>
      </c>
      <c r="AT72" s="13">
        <v>-1</v>
      </c>
      <c r="AU72" s="13">
        <v>0</v>
      </c>
      <c r="AV72" s="13">
        <v>0</v>
      </c>
      <c r="AW72" s="13">
        <v>0</v>
      </c>
      <c r="AX72" s="13">
        <v>0</v>
      </c>
      <c r="AY72" s="13">
        <v>-1</v>
      </c>
      <c r="AZ72" s="13">
        <v>-1</v>
      </c>
      <c r="BA72" s="13">
        <v>-1</v>
      </c>
      <c r="BB72" s="13">
        <v>-1</v>
      </c>
      <c r="BC72" s="13">
        <v>-1</v>
      </c>
      <c r="BF72" s="13">
        <v>-1</v>
      </c>
      <c r="BG72" s="13">
        <v>-1</v>
      </c>
      <c r="BH72" s="13">
        <v>-1</v>
      </c>
      <c r="BI72" s="13">
        <v>-1</v>
      </c>
      <c r="BJ72" s="13">
        <v>-1</v>
      </c>
      <c r="BM72" s="13">
        <v>0.8</v>
      </c>
      <c r="BN72" s="13" t="s">
        <v>113</v>
      </c>
      <c r="BP72" s="44">
        <v>4708</v>
      </c>
      <c r="BQ72" s="45" t="s">
        <v>114</v>
      </c>
      <c r="BR72" s="46" t="s">
        <v>115</v>
      </c>
      <c r="BS72" s="46" t="s">
        <v>115</v>
      </c>
      <c r="BT72" s="38" t="s">
        <v>116</v>
      </c>
      <c r="BU72" s="29">
        <v>47</v>
      </c>
      <c r="BV72" s="39">
        <v>24</v>
      </c>
      <c r="BW72" s="40" t="s">
        <v>159</v>
      </c>
      <c r="BX72" s="13">
        <v>49</v>
      </c>
    </row>
    <row r="73" spans="1:76" s="13" customFormat="1" ht="16.5">
      <c r="A73" s="40">
        <v>1486001</v>
      </c>
      <c r="B73" s="40">
        <v>1486001</v>
      </c>
      <c r="C73" s="40">
        <v>1</v>
      </c>
      <c r="D73" s="41" t="s">
        <v>160</v>
      </c>
      <c r="E73" s="13" t="s">
        <v>161</v>
      </c>
      <c r="F73" s="5">
        <v>0</v>
      </c>
      <c r="G73" s="5">
        <v>100</v>
      </c>
      <c r="H73" s="13">
        <v>1</v>
      </c>
      <c r="I73" s="13">
        <v>0</v>
      </c>
      <c r="J73" s="5">
        <v>409</v>
      </c>
      <c r="K73" s="5">
        <f>ROUND(INDEX(Sheet3!$C$3:$C$102,MATCH($BX73,Sheet3!$A$3:$A$102,0))*((T73-1000)*0.3/1000+1)*0.25,0)</f>
        <v>409</v>
      </c>
      <c r="L73" s="5">
        <f>ROUND(INDEX(Sheet3!$H$3:$H$102,MATCH($BX73,Sheet3!$A$3:$A$102,0))*0.5*Sheet3!$B$1*0.7,0)</f>
        <v>2450</v>
      </c>
      <c r="M73" s="5">
        <v>0</v>
      </c>
      <c r="N73" s="5">
        <f>ROUND(INDEX(Sheet3!$L$3:$L$102,MATCH($BX73,Sheet3!$A$3:$A$102,0))*0.5*Sheet3!$B$1,0)</f>
        <v>105</v>
      </c>
      <c r="O73" s="13">
        <f>ROUND(N73,0)</f>
        <v>105</v>
      </c>
      <c r="P73" s="12">
        <v>5</v>
      </c>
      <c r="Q73" s="13">
        <v>0</v>
      </c>
      <c r="R73" s="13">
        <v>1</v>
      </c>
      <c r="S73" s="13">
        <v>0</v>
      </c>
      <c r="T73" s="13">
        <v>1560</v>
      </c>
      <c r="U73" s="13">
        <v>120476</v>
      </c>
      <c r="V73" s="13">
        <v>0</v>
      </c>
      <c r="W73" s="13">
        <v>0</v>
      </c>
      <c r="X73" s="13">
        <v>0</v>
      </c>
      <c r="Y73" s="13">
        <v>256</v>
      </c>
      <c r="Z73" s="13">
        <v>2</v>
      </c>
      <c r="AA73" s="13">
        <v>-1</v>
      </c>
      <c r="AB73" s="13">
        <v>-1</v>
      </c>
      <c r="AC73" s="13">
        <v>0</v>
      </c>
      <c r="AD73" s="13">
        <v>0</v>
      </c>
      <c r="AE73" s="13">
        <v>0</v>
      </c>
      <c r="AF73" s="13">
        <v>0</v>
      </c>
      <c r="AG73" s="13">
        <v>-1</v>
      </c>
      <c r="AH73" s="13">
        <v>-1</v>
      </c>
      <c r="AI73" s="13">
        <v>0</v>
      </c>
      <c r="AJ73" s="13">
        <v>0</v>
      </c>
      <c r="AK73" s="13">
        <v>0</v>
      </c>
      <c r="AL73" s="13">
        <v>0</v>
      </c>
      <c r="AM73" s="13">
        <v>-1</v>
      </c>
      <c r="AN73" s="13">
        <v>-1</v>
      </c>
      <c r="AO73" s="13">
        <v>0</v>
      </c>
      <c r="AP73" s="13">
        <v>0</v>
      </c>
      <c r="AQ73" s="13">
        <v>0</v>
      </c>
      <c r="AR73" s="13">
        <v>0</v>
      </c>
      <c r="AS73" s="13">
        <v>-1</v>
      </c>
      <c r="AT73" s="13">
        <v>-1</v>
      </c>
      <c r="AU73" s="13">
        <v>0</v>
      </c>
      <c r="AV73" s="13">
        <v>0</v>
      </c>
      <c r="AW73" s="13">
        <v>0</v>
      </c>
      <c r="AX73" s="13">
        <v>0</v>
      </c>
      <c r="AY73" s="13">
        <v>-1</v>
      </c>
      <c r="AZ73" s="13">
        <v>-1</v>
      </c>
      <c r="BA73" s="13">
        <v>-1</v>
      </c>
      <c r="BB73" s="13">
        <v>-1</v>
      </c>
      <c r="BC73" s="13">
        <v>-1</v>
      </c>
      <c r="BF73" s="13">
        <v>-1</v>
      </c>
      <c r="BG73" s="13">
        <v>-1</v>
      </c>
      <c r="BH73" s="13">
        <v>-1</v>
      </c>
      <c r="BI73" s="13">
        <v>-1</v>
      </c>
      <c r="BJ73" s="13">
        <v>-1</v>
      </c>
      <c r="BM73" s="13">
        <v>0.8</v>
      </c>
      <c r="BN73" s="13" t="s">
        <v>113</v>
      </c>
      <c r="BP73" s="44">
        <v>2260</v>
      </c>
      <c r="BQ73" s="45" t="s">
        <v>114</v>
      </c>
      <c r="BR73" s="46" t="s">
        <v>115</v>
      </c>
      <c r="BS73" s="46" t="s">
        <v>115</v>
      </c>
      <c r="BT73" s="38" t="s">
        <v>116</v>
      </c>
      <c r="BU73" s="29">
        <v>31</v>
      </c>
      <c r="BV73" s="39">
        <v>16</v>
      </c>
      <c r="BW73" s="40" t="s">
        <v>162</v>
      </c>
      <c r="BX73" s="13">
        <v>33</v>
      </c>
    </row>
    <row r="74" spans="1:76" s="13" customFormat="1" ht="16.5">
      <c r="A74" s="40">
        <v>1486002</v>
      </c>
      <c r="B74" s="40">
        <v>1486001</v>
      </c>
      <c r="C74" s="40">
        <v>2</v>
      </c>
      <c r="D74" s="41" t="s">
        <v>160</v>
      </c>
      <c r="E74" s="13" t="s">
        <v>161</v>
      </c>
      <c r="F74" s="5">
        <v>0</v>
      </c>
      <c r="G74" s="5">
        <v>110</v>
      </c>
      <c r="H74" s="13">
        <v>1</v>
      </c>
      <c r="I74" s="13">
        <v>0</v>
      </c>
      <c r="J74" s="5">
        <v>438</v>
      </c>
      <c r="K74" s="5">
        <f>ROUND(INDEX(Sheet3!$C$3:$C$102,MATCH($BX74,Sheet3!$A$3:$A$102,0))*((T74-1000)*0.3/1000+1)*0.25,0)</f>
        <v>438</v>
      </c>
      <c r="L74" s="5">
        <f>ROUND(INDEX(Sheet3!$H$3:$H$102,MATCH($BX74,Sheet3!$A$3:$A$102,0))*0.5*Sheet3!$B$1*0.7,0)</f>
        <v>2625</v>
      </c>
      <c r="M74" s="5">
        <v>0</v>
      </c>
      <c r="N74" s="5">
        <f>ROUND(INDEX(Sheet3!$L$3:$L$102,MATCH($BX74,Sheet3!$A$3:$A$102,0))*0.5*Sheet3!$B$1,0)</f>
        <v>113</v>
      </c>
      <c r="O74" s="13">
        <f t="shared" ref="O74:O81" si="13">ROUND(N74,0)</f>
        <v>113</v>
      </c>
      <c r="P74" s="12">
        <v>5</v>
      </c>
      <c r="Q74" s="13">
        <v>0</v>
      </c>
      <c r="R74" s="13">
        <v>1</v>
      </c>
      <c r="S74" s="13">
        <v>0</v>
      </c>
      <c r="T74" s="13">
        <v>1560</v>
      </c>
      <c r="U74" s="13">
        <v>120476</v>
      </c>
      <c r="V74" s="13">
        <v>0</v>
      </c>
      <c r="W74" s="13">
        <v>0</v>
      </c>
      <c r="X74" s="13">
        <v>0</v>
      </c>
      <c r="Y74" s="13">
        <v>256</v>
      </c>
      <c r="Z74" s="13">
        <v>2</v>
      </c>
      <c r="AA74" s="13">
        <v>-1</v>
      </c>
      <c r="AB74" s="13">
        <v>-1</v>
      </c>
      <c r="AC74" s="13">
        <v>0</v>
      </c>
      <c r="AD74" s="13">
        <v>0</v>
      </c>
      <c r="AE74" s="13">
        <v>0</v>
      </c>
      <c r="AF74" s="13">
        <v>0</v>
      </c>
      <c r="AG74" s="13">
        <v>-1</v>
      </c>
      <c r="AH74" s="13">
        <v>-1</v>
      </c>
      <c r="AI74" s="13">
        <v>0</v>
      </c>
      <c r="AJ74" s="13">
        <v>0</v>
      </c>
      <c r="AK74" s="13">
        <v>0</v>
      </c>
      <c r="AL74" s="13">
        <v>0</v>
      </c>
      <c r="AM74" s="13">
        <v>-1</v>
      </c>
      <c r="AN74" s="13">
        <v>-1</v>
      </c>
      <c r="AO74" s="13">
        <v>0</v>
      </c>
      <c r="AP74" s="13">
        <v>0</v>
      </c>
      <c r="AQ74" s="13">
        <v>0</v>
      </c>
      <c r="AR74" s="13">
        <v>0</v>
      </c>
      <c r="AS74" s="13">
        <v>-1</v>
      </c>
      <c r="AT74" s="13">
        <v>-1</v>
      </c>
      <c r="AU74" s="13">
        <v>0</v>
      </c>
      <c r="AV74" s="13">
        <v>0</v>
      </c>
      <c r="AW74" s="13">
        <v>0</v>
      </c>
      <c r="AX74" s="13">
        <v>0</v>
      </c>
      <c r="AY74" s="13">
        <v>-1</v>
      </c>
      <c r="AZ74" s="13">
        <v>-1</v>
      </c>
      <c r="BA74" s="13">
        <v>-1</v>
      </c>
      <c r="BB74" s="13">
        <v>-1</v>
      </c>
      <c r="BC74" s="13">
        <v>-1</v>
      </c>
      <c r="BF74" s="13">
        <v>-1</v>
      </c>
      <c r="BG74" s="13">
        <v>-1</v>
      </c>
      <c r="BH74" s="13">
        <v>-1</v>
      </c>
      <c r="BI74" s="13">
        <v>-1</v>
      </c>
      <c r="BJ74" s="13">
        <v>-1</v>
      </c>
      <c r="BM74" s="13">
        <v>0.8</v>
      </c>
      <c r="BN74" s="13" t="s">
        <v>113</v>
      </c>
      <c r="BP74" s="44">
        <v>2552</v>
      </c>
      <c r="BQ74" s="45" t="s">
        <v>114</v>
      </c>
      <c r="BR74" s="46" t="s">
        <v>115</v>
      </c>
      <c r="BS74" s="46" t="s">
        <v>115</v>
      </c>
      <c r="BT74" s="38" t="s">
        <v>116</v>
      </c>
      <c r="BU74" s="29">
        <v>33</v>
      </c>
      <c r="BV74" s="39">
        <v>17</v>
      </c>
      <c r="BW74" s="40" t="s">
        <v>162</v>
      </c>
      <c r="BX74" s="13">
        <v>35</v>
      </c>
    </row>
    <row r="75" spans="1:76" s="13" customFormat="1" ht="16.5">
      <c r="A75" s="40">
        <v>1486003</v>
      </c>
      <c r="B75" s="40">
        <v>1486001</v>
      </c>
      <c r="C75" s="40">
        <v>3</v>
      </c>
      <c r="D75" s="41" t="s">
        <v>160</v>
      </c>
      <c r="E75" s="13" t="s">
        <v>161</v>
      </c>
      <c r="F75" s="5">
        <v>0</v>
      </c>
      <c r="G75" s="5">
        <v>120</v>
      </c>
      <c r="H75" s="13">
        <v>1</v>
      </c>
      <c r="I75" s="13">
        <v>0</v>
      </c>
      <c r="J75" s="5">
        <v>496</v>
      </c>
      <c r="K75" s="5">
        <f>ROUND(INDEX(Sheet3!$C$3:$C$102,MATCH($BX75,Sheet3!$A$3:$A$102,0))*((T75-1000)*0.3/1000+1)*0.25,0)</f>
        <v>496</v>
      </c>
      <c r="L75" s="5">
        <f>ROUND(INDEX(Sheet3!$H$3:$H$102,MATCH($BX75,Sheet3!$A$3:$A$102,0))*0.5*Sheet3!$B$1*0.7,0)</f>
        <v>2975</v>
      </c>
      <c r="M75" s="5">
        <v>0</v>
      </c>
      <c r="N75" s="5">
        <f>ROUND(INDEX(Sheet3!$L$3:$L$102,MATCH($BX75,Sheet3!$A$3:$A$102,0))*0.5*Sheet3!$B$1,0)</f>
        <v>128</v>
      </c>
      <c r="O75" s="13">
        <f t="shared" si="13"/>
        <v>128</v>
      </c>
      <c r="P75" s="12">
        <v>5</v>
      </c>
      <c r="Q75" s="13">
        <v>0</v>
      </c>
      <c r="R75" s="13">
        <v>1</v>
      </c>
      <c r="S75" s="13">
        <v>0</v>
      </c>
      <c r="T75" s="13">
        <v>1560</v>
      </c>
      <c r="U75" s="13">
        <v>120476</v>
      </c>
      <c r="V75" s="13">
        <v>0</v>
      </c>
      <c r="W75" s="13">
        <v>0</v>
      </c>
      <c r="X75" s="13">
        <v>0</v>
      </c>
      <c r="Y75" s="13">
        <v>256</v>
      </c>
      <c r="Z75" s="13">
        <v>2</v>
      </c>
      <c r="AA75" s="13">
        <v>-1</v>
      </c>
      <c r="AB75" s="13">
        <v>-1</v>
      </c>
      <c r="AC75" s="13">
        <v>0</v>
      </c>
      <c r="AD75" s="13">
        <v>0</v>
      </c>
      <c r="AE75" s="13">
        <v>0</v>
      </c>
      <c r="AF75" s="13">
        <v>0</v>
      </c>
      <c r="AG75" s="13">
        <v>-1</v>
      </c>
      <c r="AH75" s="13">
        <v>-1</v>
      </c>
      <c r="AI75" s="13">
        <v>0</v>
      </c>
      <c r="AJ75" s="13">
        <v>0</v>
      </c>
      <c r="AK75" s="13">
        <v>0</v>
      </c>
      <c r="AL75" s="13">
        <v>0</v>
      </c>
      <c r="AM75" s="13">
        <v>-1</v>
      </c>
      <c r="AN75" s="13">
        <v>-1</v>
      </c>
      <c r="AO75" s="13">
        <v>0</v>
      </c>
      <c r="AP75" s="13">
        <v>0</v>
      </c>
      <c r="AQ75" s="13">
        <v>0</v>
      </c>
      <c r="AR75" s="13">
        <v>0</v>
      </c>
      <c r="AS75" s="13">
        <v>-1</v>
      </c>
      <c r="AT75" s="13">
        <v>-1</v>
      </c>
      <c r="AU75" s="13">
        <v>0</v>
      </c>
      <c r="AV75" s="13">
        <v>0</v>
      </c>
      <c r="AW75" s="13">
        <v>0</v>
      </c>
      <c r="AX75" s="13">
        <v>0</v>
      </c>
      <c r="AY75" s="13">
        <v>-1</v>
      </c>
      <c r="AZ75" s="13">
        <v>-1</v>
      </c>
      <c r="BA75" s="13">
        <v>-1</v>
      </c>
      <c r="BB75" s="13">
        <v>-1</v>
      </c>
      <c r="BC75" s="13">
        <v>-1</v>
      </c>
      <c r="BF75" s="13">
        <v>-1</v>
      </c>
      <c r="BG75" s="13">
        <v>-1</v>
      </c>
      <c r="BH75" s="13">
        <v>-1</v>
      </c>
      <c r="BI75" s="13">
        <v>-1</v>
      </c>
      <c r="BJ75" s="13">
        <v>-1</v>
      </c>
      <c r="BM75" s="13">
        <v>0.8</v>
      </c>
      <c r="BN75" s="13" t="s">
        <v>113</v>
      </c>
      <c r="BP75" s="44">
        <v>2848</v>
      </c>
      <c r="BQ75" s="45" t="s">
        <v>114</v>
      </c>
      <c r="BR75" s="46" t="s">
        <v>115</v>
      </c>
      <c r="BS75" s="46" t="s">
        <v>115</v>
      </c>
      <c r="BT75" s="38" t="s">
        <v>116</v>
      </c>
      <c r="BU75" s="29">
        <v>35</v>
      </c>
      <c r="BV75" s="39">
        <v>18</v>
      </c>
      <c r="BW75" s="40" t="s">
        <v>162</v>
      </c>
      <c r="BX75" s="13">
        <v>37</v>
      </c>
    </row>
    <row r="76" spans="1:76" s="13" customFormat="1" ht="16.5">
      <c r="A76" s="40">
        <v>1486004</v>
      </c>
      <c r="B76" s="40">
        <v>1486001</v>
      </c>
      <c r="C76" s="40">
        <v>4</v>
      </c>
      <c r="D76" s="41" t="s">
        <v>160</v>
      </c>
      <c r="E76" s="13" t="s">
        <v>161</v>
      </c>
      <c r="F76" s="5">
        <v>0</v>
      </c>
      <c r="G76" s="5">
        <v>130</v>
      </c>
      <c r="H76" s="13">
        <v>1</v>
      </c>
      <c r="I76" s="13">
        <v>0</v>
      </c>
      <c r="J76" s="5">
        <v>555</v>
      </c>
      <c r="K76" s="5">
        <f>ROUND(INDEX(Sheet3!$C$3:$C$102,MATCH($BX76,Sheet3!$A$3:$A$102,0))*((T76-1000)*0.3/1000+1)*0.25,0)</f>
        <v>555</v>
      </c>
      <c r="L76" s="5">
        <f>ROUND(INDEX(Sheet3!$H$3:$H$102,MATCH($BX76,Sheet3!$A$3:$A$102,0))*0.5*Sheet3!$B$1*0.7,0)</f>
        <v>3325</v>
      </c>
      <c r="M76" s="5">
        <v>0</v>
      </c>
      <c r="N76" s="5">
        <f>ROUND(INDEX(Sheet3!$L$3:$L$102,MATCH($BX76,Sheet3!$A$3:$A$102,0))*0.5*Sheet3!$B$1,0)</f>
        <v>143</v>
      </c>
      <c r="O76" s="13">
        <f t="shared" si="13"/>
        <v>143</v>
      </c>
      <c r="P76" s="12">
        <v>5</v>
      </c>
      <c r="Q76" s="13">
        <v>0</v>
      </c>
      <c r="R76" s="13">
        <v>1</v>
      </c>
      <c r="S76" s="13">
        <v>0</v>
      </c>
      <c r="T76" s="13">
        <v>1560</v>
      </c>
      <c r="U76" s="13">
        <v>120476</v>
      </c>
      <c r="V76" s="13">
        <v>0</v>
      </c>
      <c r="W76" s="13">
        <v>0</v>
      </c>
      <c r="X76" s="13">
        <v>0</v>
      </c>
      <c r="Y76" s="13">
        <v>256</v>
      </c>
      <c r="Z76" s="13">
        <v>2</v>
      </c>
      <c r="AA76" s="13">
        <v>-1</v>
      </c>
      <c r="AB76" s="13">
        <v>-1</v>
      </c>
      <c r="AC76" s="13">
        <v>0</v>
      </c>
      <c r="AD76" s="13">
        <v>0</v>
      </c>
      <c r="AE76" s="13">
        <v>0</v>
      </c>
      <c r="AF76" s="13">
        <v>0</v>
      </c>
      <c r="AG76" s="13">
        <v>-1</v>
      </c>
      <c r="AH76" s="13">
        <v>-1</v>
      </c>
      <c r="AI76" s="13">
        <v>0</v>
      </c>
      <c r="AJ76" s="13">
        <v>0</v>
      </c>
      <c r="AK76" s="13">
        <v>0</v>
      </c>
      <c r="AL76" s="13">
        <v>0</v>
      </c>
      <c r="AM76" s="13">
        <v>-1</v>
      </c>
      <c r="AN76" s="13">
        <v>-1</v>
      </c>
      <c r="AO76" s="13">
        <v>0</v>
      </c>
      <c r="AP76" s="13">
        <v>0</v>
      </c>
      <c r="AQ76" s="13">
        <v>0</v>
      </c>
      <c r="AR76" s="13">
        <v>0</v>
      </c>
      <c r="AS76" s="13">
        <v>-1</v>
      </c>
      <c r="AT76" s="13">
        <v>-1</v>
      </c>
      <c r="AU76" s="13">
        <v>0</v>
      </c>
      <c r="AV76" s="13">
        <v>0</v>
      </c>
      <c r="AW76" s="13">
        <v>0</v>
      </c>
      <c r="AX76" s="13">
        <v>0</v>
      </c>
      <c r="AY76" s="13">
        <v>-1</v>
      </c>
      <c r="AZ76" s="13">
        <v>-1</v>
      </c>
      <c r="BA76" s="13">
        <v>-1</v>
      </c>
      <c r="BB76" s="13">
        <v>-1</v>
      </c>
      <c r="BC76" s="13">
        <v>-1</v>
      </c>
      <c r="BF76" s="13">
        <v>-1</v>
      </c>
      <c r="BG76" s="13">
        <v>-1</v>
      </c>
      <c r="BH76" s="13">
        <v>-1</v>
      </c>
      <c r="BI76" s="13">
        <v>-1</v>
      </c>
      <c r="BJ76" s="13">
        <v>-1</v>
      </c>
      <c r="BM76" s="13">
        <v>0.8</v>
      </c>
      <c r="BN76" s="13" t="s">
        <v>113</v>
      </c>
      <c r="BP76" s="44">
        <v>3148</v>
      </c>
      <c r="BQ76" s="45" t="s">
        <v>114</v>
      </c>
      <c r="BR76" s="46" t="s">
        <v>115</v>
      </c>
      <c r="BS76" s="46" t="s">
        <v>115</v>
      </c>
      <c r="BT76" s="38" t="s">
        <v>116</v>
      </c>
      <c r="BU76" s="29">
        <v>37</v>
      </c>
      <c r="BV76" s="39">
        <v>19</v>
      </c>
      <c r="BW76" s="40" t="s">
        <v>162</v>
      </c>
      <c r="BX76" s="13">
        <v>39</v>
      </c>
    </row>
    <row r="77" spans="1:76" s="13" customFormat="1" ht="16.5">
      <c r="A77" s="40">
        <v>1486005</v>
      </c>
      <c r="B77" s="40">
        <v>1486001</v>
      </c>
      <c r="C77" s="40">
        <v>5</v>
      </c>
      <c r="D77" s="41" t="s">
        <v>160</v>
      </c>
      <c r="E77" s="13" t="s">
        <v>161</v>
      </c>
      <c r="F77" s="5">
        <v>0</v>
      </c>
      <c r="G77" s="5">
        <v>140</v>
      </c>
      <c r="H77" s="13">
        <v>1</v>
      </c>
      <c r="I77" s="13">
        <v>0</v>
      </c>
      <c r="J77" s="5">
        <v>613</v>
      </c>
      <c r="K77" s="5">
        <f>ROUND(INDEX(Sheet3!$C$3:$C$102,MATCH($BX77,Sheet3!$A$3:$A$102,0))*((T77-1000)*0.3/1000+1)*0.25,0)</f>
        <v>613</v>
      </c>
      <c r="L77" s="5">
        <f>ROUND(INDEX(Sheet3!$H$3:$H$102,MATCH($BX77,Sheet3!$A$3:$A$102,0))*0.5*Sheet3!$B$1*0.7,0)</f>
        <v>3675</v>
      </c>
      <c r="M77" s="5">
        <v>0</v>
      </c>
      <c r="N77" s="5">
        <f>ROUND(INDEX(Sheet3!$L$3:$L$102,MATCH($BX77,Sheet3!$A$3:$A$102,0))*0.5*Sheet3!$B$1,0)</f>
        <v>158</v>
      </c>
      <c r="O77" s="13">
        <f t="shared" si="13"/>
        <v>158</v>
      </c>
      <c r="P77" s="12">
        <v>5</v>
      </c>
      <c r="Q77" s="13">
        <v>0</v>
      </c>
      <c r="R77" s="13">
        <v>1</v>
      </c>
      <c r="S77" s="13">
        <v>0</v>
      </c>
      <c r="T77" s="13">
        <v>1560</v>
      </c>
      <c r="U77" s="13">
        <v>120476</v>
      </c>
      <c r="V77" s="13">
        <v>0</v>
      </c>
      <c r="W77" s="13">
        <v>0</v>
      </c>
      <c r="X77" s="13">
        <v>0</v>
      </c>
      <c r="Y77" s="13">
        <v>256</v>
      </c>
      <c r="Z77" s="13">
        <v>2</v>
      </c>
      <c r="AA77" s="13">
        <v>-1</v>
      </c>
      <c r="AB77" s="13">
        <v>-1</v>
      </c>
      <c r="AC77" s="13">
        <v>0</v>
      </c>
      <c r="AD77" s="13">
        <v>0</v>
      </c>
      <c r="AE77" s="13">
        <v>0</v>
      </c>
      <c r="AF77" s="13">
        <v>0</v>
      </c>
      <c r="AG77" s="13">
        <v>-1</v>
      </c>
      <c r="AH77" s="13">
        <v>-1</v>
      </c>
      <c r="AI77" s="13">
        <v>0</v>
      </c>
      <c r="AJ77" s="13">
        <v>0</v>
      </c>
      <c r="AK77" s="13">
        <v>0</v>
      </c>
      <c r="AL77" s="13">
        <v>0</v>
      </c>
      <c r="AM77" s="13">
        <v>-1</v>
      </c>
      <c r="AN77" s="13">
        <v>-1</v>
      </c>
      <c r="AO77" s="13">
        <v>0</v>
      </c>
      <c r="AP77" s="13">
        <v>0</v>
      </c>
      <c r="AQ77" s="13">
        <v>0</v>
      </c>
      <c r="AR77" s="13">
        <v>0</v>
      </c>
      <c r="AS77" s="13">
        <v>-1</v>
      </c>
      <c r="AT77" s="13">
        <v>-1</v>
      </c>
      <c r="AU77" s="13">
        <v>0</v>
      </c>
      <c r="AV77" s="13">
        <v>0</v>
      </c>
      <c r="AW77" s="13">
        <v>0</v>
      </c>
      <c r="AX77" s="13">
        <v>0</v>
      </c>
      <c r="AY77" s="13">
        <v>-1</v>
      </c>
      <c r="AZ77" s="13">
        <v>-1</v>
      </c>
      <c r="BA77" s="13">
        <v>-1</v>
      </c>
      <c r="BB77" s="13">
        <v>-1</v>
      </c>
      <c r="BC77" s="13">
        <v>-1</v>
      </c>
      <c r="BF77" s="13">
        <v>-1</v>
      </c>
      <c r="BG77" s="13">
        <v>-1</v>
      </c>
      <c r="BH77" s="13">
        <v>-1</v>
      </c>
      <c r="BI77" s="13">
        <v>-1</v>
      </c>
      <c r="BJ77" s="13">
        <v>-1</v>
      </c>
      <c r="BM77" s="13">
        <v>0.8</v>
      </c>
      <c r="BN77" s="13" t="s">
        <v>113</v>
      </c>
      <c r="BP77" s="44">
        <v>3452</v>
      </c>
      <c r="BQ77" s="45" t="s">
        <v>114</v>
      </c>
      <c r="BR77" s="46" t="s">
        <v>115</v>
      </c>
      <c r="BS77" s="46" t="s">
        <v>115</v>
      </c>
      <c r="BT77" s="38" t="s">
        <v>116</v>
      </c>
      <c r="BU77" s="29">
        <v>39</v>
      </c>
      <c r="BV77" s="39">
        <v>20</v>
      </c>
      <c r="BW77" s="40" t="s">
        <v>162</v>
      </c>
      <c r="BX77" s="13">
        <v>41</v>
      </c>
    </row>
    <row r="78" spans="1:76" s="13" customFormat="1" ht="16.5">
      <c r="A78" s="40">
        <v>1486006</v>
      </c>
      <c r="B78" s="40">
        <v>1486001</v>
      </c>
      <c r="C78" s="40">
        <v>6</v>
      </c>
      <c r="D78" s="41" t="s">
        <v>160</v>
      </c>
      <c r="E78" s="13" t="s">
        <v>161</v>
      </c>
      <c r="F78" s="5">
        <v>0</v>
      </c>
      <c r="G78" s="5">
        <v>150</v>
      </c>
      <c r="H78" s="13">
        <v>1</v>
      </c>
      <c r="I78" s="13">
        <v>0</v>
      </c>
      <c r="J78" s="5">
        <v>672</v>
      </c>
      <c r="K78" s="5">
        <f>ROUND(INDEX(Sheet3!$C$3:$C$102,MATCH($BX78,Sheet3!$A$3:$A$102,0))*((T78-1000)*0.3/1000+1)*0.25,0)</f>
        <v>672</v>
      </c>
      <c r="L78" s="5">
        <f>ROUND(INDEX(Sheet3!$H$3:$H$102,MATCH($BX78,Sheet3!$A$3:$A$102,0))*0.5*Sheet3!$B$1*0.7,0)</f>
        <v>4025</v>
      </c>
      <c r="M78" s="5">
        <v>0</v>
      </c>
      <c r="N78" s="5">
        <f>ROUND(INDEX(Sheet3!$L$3:$L$102,MATCH($BX78,Sheet3!$A$3:$A$102,0))*0.5*Sheet3!$B$1,0)</f>
        <v>173</v>
      </c>
      <c r="O78" s="13">
        <f t="shared" si="13"/>
        <v>173</v>
      </c>
      <c r="P78" s="12">
        <v>5</v>
      </c>
      <c r="Q78" s="13">
        <v>0</v>
      </c>
      <c r="R78" s="13">
        <v>1</v>
      </c>
      <c r="S78" s="13">
        <v>0</v>
      </c>
      <c r="T78" s="13">
        <v>1560</v>
      </c>
      <c r="U78" s="13">
        <v>120476</v>
      </c>
      <c r="V78" s="13">
        <v>0</v>
      </c>
      <c r="W78" s="13">
        <v>0</v>
      </c>
      <c r="X78" s="13">
        <v>0</v>
      </c>
      <c r="Y78" s="13">
        <v>256</v>
      </c>
      <c r="Z78" s="13">
        <v>2</v>
      </c>
      <c r="AA78" s="13">
        <v>-1</v>
      </c>
      <c r="AB78" s="13">
        <v>-1</v>
      </c>
      <c r="AC78" s="13">
        <v>0</v>
      </c>
      <c r="AD78" s="13">
        <v>0</v>
      </c>
      <c r="AE78" s="13">
        <v>0</v>
      </c>
      <c r="AF78" s="13">
        <v>0</v>
      </c>
      <c r="AG78" s="13">
        <v>-1</v>
      </c>
      <c r="AH78" s="13">
        <v>-1</v>
      </c>
      <c r="AI78" s="13">
        <v>0</v>
      </c>
      <c r="AJ78" s="13">
        <v>0</v>
      </c>
      <c r="AK78" s="13">
        <v>0</v>
      </c>
      <c r="AL78" s="13">
        <v>0</v>
      </c>
      <c r="AM78" s="13">
        <v>-1</v>
      </c>
      <c r="AN78" s="13">
        <v>-1</v>
      </c>
      <c r="AO78" s="13">
        <v>0</v>
      </c>
      <c r="AP78" s="13">
        <v>0</v>
      </c>
      <c r="AQ78" s="13">
        <v>0</v>
      </c>
      <c r="AR78" s="13">
        <v>0</v>
      </c>
      <c r="AS78" s="13">
        <v>-1</v>
      </c>
      <c r="AT78" s="13">
        <v>-1</v>
      </c>
      <c r="AU78" s="13">
        <v>0</v>
      </c>
      <c r="AV78" s="13">
        <v>0</v>
      </c>
      <c r="AW78" s="13">
        <v>0</v>
      </c>
      <c r="AX78" s="13">
        <v>0</v>
      </c>
      <c r="AY78" s="13">
        <v>-1</v>
      </c>
      <c r="AZ78" s="13">
        <v>-1</v>
      </c>
      <c r="BA78" s="13">
        <v>-1</v>
      </c>
      <c r="BB78" s="13">
        <v>-1</v>
      </c>
      <c r="BC78" s="13">
        <v>-1</v>
      </c>
      <c r="BF78" s="13">
        <v>-1</v>
      </c>
      <c r="BG78" s="13">
        <v>-1</v>
      </c>
      <c r="BH78" s="13">
        <v>-1</v>
      </c>
      <c r="BI78" s="13">
        <v>-1</v>
      </c>
      <c r="BJ78" s="13">
        <v>-1</v>
      </c>
      <c r="BM78" s="13">
        <v>0.8</v>
      </c>
      <c r="BN78" s="13" t="s">
        <v>113</v>
      </c>
      <c r="BP78" s="44">
        <v>3760</v>
      </c>
      <c r="BQ78" s="45" t="s">
        <v>114</v>
      </c>
      <c r="BR78" s="46" t="s">
        <v>115</v>
      </c>
      <c r="BS78" s="46" t="s">
        <v>115</v>
      </c>
      <c r="BT78" s="38" t="s">
        <v>116</v>
      </c>
      <c r="BU78" s="29">
        <v>41</v>
      </c>
      <c r="BV78" s="39">
        <v>21</v>
      </c>
      <c r="BW78" s="40" t="s">
        <v>162</v>
      </c>
      <c r="BX78" s="13">
        <v>43</v>
      </c>
    </row>
    <row r="79" spans="1:76" s="13" customFormat="1" ht="16.5">
      <c r="A79" s="40">
        <v>1486007</v>
      </c>
      <c r="B79" s="40">
        <v>1486001</v>
      </c>
      <c r="C79" s="40">
        <v>7</v>
      </c>
      <c r="D79" s="41" t="s">
        <v>160</v>
      </c>
      <c r="E79" s="13" t="s">
        <v>161</v>
      </c>
      <c r="F79" s="5">
        <v>0</v>
      </c>
      <c r="G79" s="5">
        <v>160</v>
      </c>
      <c r="H79" s="13">
        <v>1</v>
      </c>
      <c r="I79" s="13">
        <v>0</v>
      </c>
      <c r="J79" s="5">
        <v>730</v>
      </c>
      <c r="K79" s="5">
        <f>ROUND(INDEX(Sheet3!$C$3:$C$102,MATCH($BX79,Sheet3!$A$3:$A$102,0))*((T79-1000)*0.3/1000+1)*0.25,0)</f>
        <v>730</v>
      </c>
      <c r="L79" s="5">
        <f>ROUND(INDEX(Sheet3!$H$3:$H$102,MATCH($BX79,Sheet3!$A$3:$A$102,0))*0.5*Sheet3!$B$1*0.7,0)</f>
        <v>4375</v>
      </c>
      <c r="M79" s="5">
        <v>0</v>
      </c>
      <c r="N79" s="5">
        <f>ROUND(INDEX(Sheet3!$L$3:$L$102,MATCH($BX79,Sheet3!$A$3:$A$102,0))*0.5*Sheet3!$B$1,0)</f>
        <v>188</v>
      </c>
      <c r="O79" s="13">
        <f t="shared" si="13"/>
        <v>188</v>
      </c>
      <c r="P79" s="12">
        <v>5</v>
      </c>
      <c r="Q79" s="13">
        <v>0</v>
      </c>
      <c r="R79" s="13">
        <v>1</v>
      </c>
      <c r="S79" s="13">
        <v>0</v>
      </c>
      <c r="T79" s="13">
        <v>1560</v>
      </c>
      <c r="U79" s="13">
        <v>120476</v>
      </c>
      <c r="V79" s="13">
        <v>0</v>
      </c>
      <c r="W79" s="13">
        <v>0</v>
      </c>
      <c r="X79" s="13">
        <v>0</v>
      </c>
      <c r="Y79" s="13">
        <v>256</v>
      </c>
      <c r="Z79" s="13">
        <v>2</v>
      </c>
      <c r="AA79" s="13">
        <v>-1</v>
      </c>
      <c r="AB79" s="13">
        <v>-1</v>
      </c>
      <c r="AC79" s="13">
        <v>0</v>
      </c>
      <c r="AD79" s="13">
        <v>0</v>
      </c>
      <c r="AE79" s="13">
        <v>0</v>
      </c>
      <c r="AF79" s="13">
        <v>0</v>
      </c>
      <c r="AG79" s="13">
        <v>-1</v>
      </c>
      <c r="AH79" s="13">
        <v>-1</v>
      </c>
      <c r="AI79" s="13">
        <v>0</v>
      </c>
      <c r="AJ79" s="13">
        <v>0</v>
      </c>
      <c r="AK79" s="13">
        <v>0</v>
      </c>
      <c r="AL79" s="13">
        <v>0</v>
      </c>
      <c r="AM79" s="13">
        <v>-1</v>
      </c>
      <c r="AN79" s="13">
        <v>-1</v>
      </c>
      <c r="AO79" s="13">
        <v>0</v>
      </c>
      <c r="AP79" s="13">
        <v>0</v>
      </c>
      <c r="AQ79" s="13">
        <v>0</v>
      </c>
      <c r="AR79" s="13">
        <v>0</v>
      </c>
      <c r="AS79" s="13">
        <v>-1</v>
      </c>
      <c r="AT79" s="13">
        <v>-1</v>
      </c>
      <c r="AU79" s="13">
        <v>0</v>
      </c>
      <c r="AV79" s="13">
        <v>0</v>
      </c>
      <c r="AW79" s="13">
        <v>0</v>
      </c>
      <c r="AX79" s="13">
        <v>0</v>
      </c>
      <c r="AY79" s="13">
        <v>-1</v>
      </c>
      <c r="AZ79" s="13">
        <v>-1</v>
      </c>
      <c r="BA79" s="13">
        <v>-1</v>
      </c>
      <c r="BB79" s="13">
        <v>-1</v>
      </c>
      <c r="BC79" s="13">
        <v>-1</v>
      </c>
      <c r="BF79" s="13">
        <v>-1</v>
      </c>
      <c r="BG79" s="13">
        <v>-1</v>
      </c>
      <c r="BH79" s="13">
        <v>-1</v>
      </c>
      <c r="BI79" s="13">
        <v>-1</v>
      </c>
      <c r="BJ79" s="13">
        <v>-1</v>
      </c>
      <c r="BM79" s="13">
        <v>0.8</v>
      </c>
      <c r="BN79" s="13" t="s">
        <v>113</v>
      </c>
      <c r="BP79" s="44">
        <v>4072</v>
      </c>
      <c r="BQ79" s="45" t="s">
        <v>114</v>
      </c>
      <c r="BR79" s="46" t="s">
        <v>115</v>
      </c>
      <c r="BS79" s="46" t="s">
        <v>115</v>
      </c>
      <c r="BT79" s="38" t="s">
        <v>116</v>
      </c>
      <c r="BU79" s="29">
        <v>43</v>
      </c>
      <c r="BV79" s="39">
        <v>22</v>
      </c>
      <c r="BW79" s="40" t="s">
        <v>162</v>
      </c>
      <c r="BX79" s="13">
        <v>45</v>
      </c>
    </row>
    <row r="80" spans="1:76" s="13" customFormat="1" ht="16.5">
      <c r="A80" s="40">
        <v>1486008</v>
      </c>
      <c r="B80" s="40">
        <v>1486001</v>
      </c>
      <c r="C80" s="40">
        <v>8</v>
      </c>
      <c r="D80" s="41" t="s">
        <v>160</v>
      </c>
      <c r="E80" s="13" t="s">
        <v>161</v>
      </c>
      <c r="F80" s="5">
        <v>0</v>
      </c>
      <c r="G80" s="5">
        <v>170</v>
      </c>
      <c r="H80" s="13">
        <v>1</v>
      </c>
      <c r="I80" s="13">
        <v>0</v>
      </c>
      <c r="J80" s="5">
        <v>818</v>
      </c>
      <c r="K80" s="5">
        <f>ROUND(INDEX(Sheet3!$C$3:$C$102,MATCH($BX80,Sheet3!$A$3:$A$102,0))*((T80-1000)*0.3/1000+1)*0.25,0)</f>
        <v>818</v>
      </c>
      <c r="L80" s="5">
        <f>ROUND(INDEX(Sheet3!$H$3:$H$102,MATCH($BX80,Sheet3!$A$3:$A$102,0))*0.5*Sheet3!$B$1*0.7,0)</f>
        <v>4900</v>
      </c>
      <c r="M80" s="5">
        <v>0</v>
      </c>
      <c r="N80" s="5">
        <f>ROUND(INDEX(Sheet3!$L$3:$L$102,MATCH($BX80,Sheet3!$A$3:$A$102,0))*0.5*Sheet3!$B$1,0)</f>
        <v>210</v>
      </c>
      <c r="O80" s="13">
        <f t="shared" si="13"/>
        <v>210</v>
      </c>
      <c r="P80" s="12">
        <v>5</v>
      </c>
      <c r="Q80" s="13">
        <v>0</v>
      </c>
      <c r="R80" s="13">
        <v>1</v>
      </c>
      <c r="S80" s="13">
        <v>0</v>
      </c>
      <c r="T80" s="13">
        <v>1560</v>
      </c>
      <c r="U80" s="13">
        <v>120476</v>
      </c>
      <c r="V80" s="13">
        <v>0</v>
      </c>
      <c r="W80" s="13">
        <v>0</v>
      </c>
      <c r="X80" s="13">
        <v>0</v>
      </c>
      <c r="Y80" s="13">
        <v>256</v>
      </c>
      <c r="Z80" s="13">
        <v>2</v>
      </c>
      <c r="AA80" s="13">
        <v>-1</v>
      </c>
      <c r="AB80" s="13">
        <v>-1</v>
      </c>
      <c r="AC80" s="13">
        <v>0</v>
      </c>
      <c r="AD80" s="13">
        <v>0</v>
      </c>
      <c r="AE80" s="13">
        <v>0</v>
      </c>
      <c r="AF80" s="13">
        <v>0</v>
      </c>
      <c r="AG80" s="13">
        <v>-1</v>
      </c>
      <c r="AH80" s="13">
        <v>-1</v>
      </c>
      <c r="AI80" s="13">
        <v>0</v>
      </c>
      <c r="AJ80" s="13">
        <v>0</v>
      </c>
      <c r="AK80" s="13">
        <v>0</v>
      </c>
      <c r="AL80" s="13">
        <v>0</v>
      </c>
      <c r="AM80" s="13">
        <v>-1</v>
      </c>
      <c r="AN80" s="13">
        <v>-1</v>
      </c>
      <c r="AO80" s="13">
        <v>0</v>
      </c>
      <c r="AP80" s="13">
        <v>0</v>
      </c>
      <c r="AQ80" s="13">
        <v>0</v>
      </c>
      <c r="AR80" s="13">
        <v>0</v>
      </c>
      <c r="AS80" s="13">
        <v>-1</v>
      </c>
      <c r="AT80" s="13">
        <v>-1</v>
      </c>
      <c r="AU80" s="13">
        <v>0</v>
      </c>
      <c r="AV80" s="13">
        <v>0</v>
      </c>
      <c r="AW80" s="13">
        <v>0</v>
      </c>
      <c r="AX80" s="13">
        <v>0</v>
      </c>
      <c r="AY80" s="13">
        <v>-1</v>
      </c>
      <c r="AZ80" s="13">
        <v>-1</v>
      </c>
      <c r="BA80" s="13">
        <v>-1</v>
      </c>
      <c r="BB80" s="13">
        <v>-1</v>
      </c>
      <c r="BC80" s="13">
        <v>-1</v>
      </c>
      <c r="BF80" s="13">
        <v>-1</v>
      </c>
      <c r="BG80" s="13">
        <v>-1</v>
      </c>
      <c r="BH80" s="13">
        <v>-1</v>
      </c>
      <c r="BI80" s="13">
        <v>-1</v>
      </c>
      <c r="BJ80" s="13">
        <v>-1</v>
      </c>
      <c r="BM80" s="13">
        <v>0.8</v>
      </c>
      <c r="BN80" s="13" t="s">
        <v>113</v>
      </c>
      <c r="BP80" s="44">
        <v>4388</v>
      </c>
      <c r="BQ80" s="45" t="s">
        <v>114</v>
      </c>
      <c r="BR80" s="46" t="s">
        <v>115</v>
      </c>
      <c r="BS80" s="46" t="s">
        <v>115</v>
      </c>
      <c r="BT80" s="38" t="s">
        <v>116</v>
      </c>
      <c r="BU80" s="29">
        <v>45</v>
      </c>
      <c r="BV80" s="39">
        <v>23</v>
      </c>
      <c r="BW80" s="40" t="s">
        <v>162</v>
      </c>
      <c r="BX80" s="13">
        <v>47</v>
      </c>
    </row>
    <row r="81" spans="1:78" s="13" customFormat="1" ht="16.5">
      <c r="A81" s="40">
        <v>1486009</v>
      </c>
      <c r="B81" s="40">
        <v>1486001</v>
      </c>
      <c r="C81" s="40">
        <v>9</v>
      </c>
      <c r="D81" s="41" t="s">
        <v>160</v>
      </c>
      <c r="E81" s="13" t="s">
        <v>161</v>
      </c>
      <c r="F81" s="5">
        <v>0</v>
      </c>
      <c r="G81" s="5">
        <v>180</v>
      </c>
      <c r="H81" s="13">
        <v>1</v>
      </c>
      <c r="I81" s="13">
        <v>0</v>
      </c>
      <c r="J81" s="5">
        <v>905</v>
      </c>
      <c r="K81" s="5">
        <f>ROUND(INDEX(Sheet3!$C$3:$C$102,MATCH($BX81,Sheet3!$A$3:$A$102,0))*((T81-1000)*0.3/1000+1)*0.25,0)</f>
        <v>905</v>
      </c>
      <c r="L81" s="5">
        <f>ROUND(INDEX(Sheet3!$H$3:$H$102,MATCH($BX81,Sheet3!$A$3:$A$102,0))*0.5*Sheet3!$B$1*0.7,0)</f>
        <v>5425</v>
      </c>
      <c r="M81" s="5">
        <v>0</v>
      </c>
      <c r="N81" s="5">
        <f>ROUND(INDEX(Sheet3!$L$3:$L$102,MATCH($BX81,Sheet3!$A$3:$A$102,0))*0.5*Sheet3!$B$1,0)</f>
        <v>233</v>
      </c>
      <c r="O81" s="13">
        <f t="shared" si="13"/>
        <v>233</v>
      </c>
      <c r="P81" s="12">
        <v>5</v>
      </c>
      <c r="Q81" s="13">
        <v>0</v>
      </c>
      <c r="R81" s="13">
        <v>1</v>
      </c>
      <c r="S81" s="13">
        <v>0</v>
      </c>
      <c r="T81" s="13">
        <v>1560</v>
      </c>
      <c r="U81" s="13">
        <v>120476</v>
      </c>
      <c r="V81" s="13">
        <v>0</v>
      </c>
      <c r="W81" s="13">
        <v>0</v>
      </c>
      <c r="X81" s="13">
        <v>0</v>
      </c>
      <c r="Y81" s="13">
        <v>256</v>
      </c>
      <c r="Z81" s="13">
        <v>2</v>
      </c>
      <c r="AA81" s="13">
        <v>-1</v>
      </c>
      <c r="AB81" s="13">
        <v>-1</v>
      </c>
      <c r="AC81" s="13">
        <v>0</v>
      </c>
      <c r="AD81" s="13">
        <v>0</v>
      </c>
      <c r="AE81" s="13">
        <v>0</v>
      </c>
      <c r="AF81" s="13">
        <v>0</v>
      </c>
      <c r="AG81" s="13">
        <v>-1</v>
      </c>
      <c r="AH81" s="13">
        <v>-1</v>
      </c>
      <c r="AI81" s="13">
        <v>0</v>
      </c>
      <c r="AJ81" s="13">
        <v>0</v>
      </c>
      <c r="AK81" s="13">
        <v>0</v>
      </c>
      <c r="AL81" s="13">
        <v>0</v>
      </c>
      <c r="AM81" s="13">
        <v>-1</v>
      </c>
      <c r="AN81" s="13">
        <v>-1</v>
      </c>
      <c r="AO81" s="13">
        <v>0</v>
      </c>
      <c r="AP81" s="13">
        <v>0</v>
      </c>
      <c r="AQ81" s="13">
        <v>0</v>
      </c>
      <c r="AR81" s="13">
        <v>0</v>
      </c>
      <c r="AS81" s="13">
        <v>-1</v>
      </c>
      <c r="AT81" s="13">
        <v>-1</v>
      </c>
      <c r="AU81" s="13">
        <v>0</v>
      </c>
      <c r="AV81" s="13">
        <v>0</v>
      </c>
      <c r="AW81" s="13">
        <v>0</v>
      </c>
      <c r="AX81" s="13">
        <v>0</v>
      </c>
      <c r="AY81" s="13">
        <v>-1</v>
      </c>
      <c r="AZ81" s="13">
        <v>-1</v>
      </c>
      <c r="BA81" s="13">
        <v>-1</v>
      </c>
      <c r="BB81" s="13">
        <v>-1</v>
      </c>
      <c r="BC81" s="13">
        <v>-1</v>
      </c>
      <c r="BF81" s="13">
        <v>-1</v>
      </c>
      <c r="BG81" s="13">
        <v>-1</v>
      </c>
      <c r="BH81" s="13">
        <v>-1</v>
      </c>
      <c r="BI81" s="13">
        <v>-1</v>
      </c>
      <c r="BJ81" s="13">
        <v>-1</v>
      </c>
      <c r="BM81" s="13">
        <v>0.8</v>
      </c>
      <c r="BN81" s="13" t="s">
        <v>113</v>
      </c>
      <c r="BP81" s="44">
        <v>4708</v>
      </c>
      <c r="BQ81" s="45" t="s">
        <v>114</v>
      </c>
      <c r="BR81" s="46" t="s">
        <v>115</v>
      </c>
      <c r="BS81" s="46" t="s">
        <v>115</v>
      </c>
      <c r="BT81" s="38" t="s">
        <v>116</v>
      </c>
      <c r="BU81" s="29">
        <v>47</v>
      </c>
      <c r="BV81" s="39">
        <v>24</v>
      </c>
      <c r="BW81" s="40" t="s">
        <v>162</v>
      </c>
      <c r="BX81" s="13">
        <v>49</v>
      </c>
    </row>
    <row r="82" spans="1:78" s="2" customFormat="1" ht="16.5">
      <c r="A82" s="9">
        <v>1487001</v>
      </c>
      <c r="B82" s="9">
        <v>1487001</v>
      </c>
      <c r="C82" s="9">
        <v>1</v>
      </c>
      <c r="D82" s="34" t="s">
        <v>165</v>
      </c>
      <c r="E82" s="2" t="s">
        <v>166</v>
      </c>
      <c r="F82" s="5">
        <v>0</v>
      </c>
      <c r="G82" s="5">
        <v>100</v>
      </c>
      <c r="H82" s="2">
        <v>1</v>
      </c>
      <c r="I82" s="2">
        <v>0</v>
      </c>
      <c r="J82" s="5">
        <f>ROUND(INDEX(Sheet3!$B$3:$B$102,MATCH($BX82,Sheet3!$A$3:$A$102,0))*((T82-1000)*0.3/1000+1)*0.15,0)</f>
        <v>97</v>
      </c>
      <c r="K82" s="5">
        <v>97</v>
      </c>
      <c r="L82" s="5">
        <f>ROUND(INDEX(Sheet3!$H$3:$H$102,MATCH($BX82,Sheet3!$A$3:$A$102,0))*Sheet3!$B$1,0)*4</f>
        <v>9800</v>
      </c>
      <c r="M82" s="5">
        <v>0</v>
      </c>
      <c r="N82" s="5">
        <f>ROUND(INDEX(Sheet3!$L$3:$L$102,MATCH($BX82,Sheet3!$A$3:$A$102,0))*1*Sheet3!$B$1,0)</f>
        <v>74</v>
      </c>
      <c r="O82" s="5">
        <f t="shared" ref="O82:O86" si="14">ROUND(N82,0)</f>
        <v>74</v>
      </c>
      <c r="P82" s="2">
        <v>5</v>
      </c>
      <c r="Q82" s="5">
        <v>0</v>
      </c>
      <c r="R82" s="2">
        <v>1</v>
      </c>
      <c r="S82" s="2">
        <v>0</v>
      </c>
      <c r="T82" s="2">
        <v>2080</v>
      </c>
      <c r="U82" s="2">
        <v>120351</v>
      </c>
      <c r="V82" s="2">
        <v>0</v>
      </c>
      <c r="W82" s="2">
        <v>0</v>
      </c>
      <c r="X82" s="2">
        <v>0</v>
      </c>
      <c r="Y82" s="5">
        <v>256</v>
      </c>
      <c r="Z82" s="5">
        <v>2</v>
      </c>
      <c r="AA82" s="2">
        <v>120352</v>
      </c>
      <c r="AB82" s="2">
        <v>0</v>
      </c>
      <c r="AC82" s="2">
        <v>0</v>
      </c>
      <c r="AD82" s="2">
        <v>1</v>
      </c>
      <c r="AE82" s="5">
        <v>256</v>
      </c>
      <c r="AF82" s="5">
        <v>2</v>
      </c>
      <c r="AG82" s="2">
        <v>-1</v>
      </c>
      <c r="AH82" s="2">
        <v>-1</v>
      </c>
      <c r="AI82" s="2">
        <v>0</v>
      </c>
      <c r="AJ82" s="2">
        <v>0</v>
      </c>
      <c r="AK82" s="5">
        <v>0</v>
      </c>
      <c r="AL82" s="5">
        <v>0</v>
      </c>
      <c r="AM82" s="2">
        <v>-1</v>
      </c>
      <c r="AN82" s="2">
        <v>-1</v>
      </c>
      <c r="AO82" s="2">
        <v>0</v>
      </c>
      <c r="AP82" s="2">
        <v>0</v>
      </c>
      <c r="AQ82" s="5">
        <v>0</v>
      </c>
      <c r="AR82" s="5">
        <v>0</v>
      </c>
      <c r="AS82" s="2">
        <v>-1</v>
      </c>
      <c r="AT82" s="2">
        <v>-1</v>
      </c>
      <c r="AU82" s="2">
        <v>0</v>
      </c>
      <c r="AV82" s="2">
        <v>0</v>
      </c>
      <c r="AW82" s="5">
        <v>0</v>
      </c>
      <c r="AX82" s="5">
        <v>0</v>
      </c>
      <c r="AY82" s="2">
        <v>-1</v>
      </c>
      <c r="AZ82" s="2">
        <v>-1</v>
      </c>
      <c r="BA82" s="2">
        <v>-1</v>
      </c>
      <c r="BB82" s="2">
        <v>-1</v>
      </c>
      <c r="BC82" s="2">
        <v>-1</v>
      </c>
      <c r="BF82" s="2">
        <v>-1</v>
      </c>
      <c r="BG82" s="2">
        <v>-1</v>
      </c>
      <c r="BH82" s="2">
        <v>-1</v>
      </c>
      <c r="BI82" s="2">
        <v>-1</v>
      </c>
      <c r="BJ82" s="2">
        <v>-1</v>
      </c>
      <c r="BM82" s="2">
        <v>1.7</v>
      </c>
      <c r="BN82" s="2" t="s">
        <v>128</v>
      </c>
      <c r="BO82" s="2" t="s">
        <v>167</v>
      </c>
      <c r="BP82">
        <v>536</v>
      </c>
      <c r="BQ82" s="14" t="s">
        <v>114</v>
      </c>
      <c r="BR82" s="15" t="s">
        <v>115</v>
      </c>
      <c r="BS82" s="15" t="s">
        <v>115</v>
      </c>
      <c r="BT82" s="30" t="s">
        <v>164</v>
      </c>
      <c r="BU82" s="29">
        <v>11</v>
      </c>
      <c r="BV82" s="29">
        <v>6</v>
      </c>
      <c r="BW82" s="9" t="s">
        <v>168</v>
      </c>
      <c r="BX82" s="5">
        <v>13</v>
      </c>
      <c r="BY82" s="9"/>
      <c r="BZ82" s="9"/>
    </row>
    <row r="83" spans="1:78" s="2" customFormat="1" ht="16.5">
      <c r="A83" s="9">
        <v>1487002</v>
      </c>
      <c r="B83" s="9">
        <v>1487001</v>
      </c>
      <c r="C83" s="9">
        <v>2</v>
      </c>
      <c r="D83" s="34" t="s">
        <v>165</v>
      </c>
      <c r="E83" s="2" t="s">
        <v>166</v>
      </c>
      <c r="F83" s="5">
        <v>0</v>
      </c>
      <c r="G83" s="5">
        <v>110</v>
      </c>
      <c r="H83" s="2">
        <v>1</v>
      </c>
      <c r="I83" s="2">
        <v>0</v>
      </c>
      <c r="J83" s="5">
        <f>ROUND(INDEX(Sheet3!$B$3:$B$102,MATCH($BX83,Sheet3!$A$3:$A$102,0))*((T83-1000)*0.3/1000+1)*0.15,0)</f>
        <v>109</v>
      </c>
      <c r="K83" s="5">
        <v>109</v>
      </c>
      <c r="L83" s="5">
        <f>ROUND(INDEX(Sheet3!$H$3:$H$102,MATCH($BX83,Sheet3!$A$3:$A$102,0))*Sheet3!$B$1,0)*4</f>
        <v>11000</v>
      </c>
      <c r="M83" s="5">
        <v>0</v>
      </c>
      <c r="N83" s="5">
        <f>ROUND(INDEX(Sheet3!$L$3:$L$102,MATCH($BX83,Sheet3!$A$3:$A$102,0))*1*Sheet3!$B$1,0)</f>
        <v>83</v>
      </c>
      <c r="O83" s="5">
        <f t="shared" si="14"/>
        <v>83</v>
      </c>
      <c r="P83" s="2">
        <v>5</v>
      </c>
      <c r="Q83" s="5">
        <v>0</v>
      </c>
      <c r="R83" s="2">
        <v>1</v>
      </c>
      <c r="S83" s="2">
        <v>0</v>
      </c>
      <c r="T83" s="2">
        <v>2080</v>
      </c>
      <c r="U83" s="2">
        <v>120351</v>
      </c>
      <c r="V83" s="2">
        <v>0</v>
      </c>
      <c r="W83" s="2">
        <v>0</v>
      </c>
      <c r="X83" s="2">
        <v>0</v>
      </c>
      <c r="Y83" s="5">
        <v>256</v>
      </c>
      <c r="Z83" s="5">
        <v>2</v>
      </c>
      <c r="AA83" s="2">
        <v>120352</v>
      </c>
      <c r="AB83" s="2">
        <v>0</v>
      </c>
      <c r="AC83" s="2">
        <v>0</v>
      </c>
      <c r="AD83" s="2">
        <v>1</v>
      </c>
      <c r="AE83" s="5">
        <v>256</v>
      </c>
      <c r="AF83" s="5">
        <v>2</v>
      </c>
      <c r="AG83" s="2">
        <v>-1</v>
      </c>
      <c r="AH83" s="2">
        <v>-1</v>
      </c>
      <c r="AI83" s="2">
        <v>0</v>
      </c>
      <c r="AJ83" s="2">
        <v>0</v>
      </c>
      <c r="AK83" s="5">
        <v>0</v>
      </c>
      <c r="AL83" s="5">
        <v>0</v>
      </c>
      <c r="AM83" s="2">
        <v>-1</v>
      </c>
      <c r="AN83" s="2">
        <v>-1</v>
      </c>
      <c r="AO83" s="2">
        <v>0</v>
      </c>
      <c r="AP83" s="2">
        <v>0</v>
      </c>
      <c r="AQ83" s="5">
        <v>0</v>
      </c>
      <c r="AR83" s="5">
        <v>0</v>
      </c>
      <c r="AS83" s="2">
        <v>-1</v>
      </c>
      <c r="AT83" s="2">
        <v>-1</v>
      </c>
      <c r="AU83" s="2">
        <v>0</v>
      </c>
      <c r="AV83" s="2">
        <v>0</v>
      </c>
      <c r="AW83" s="5">
        <v>0</v>
      </c>
      <c r="AX83" s="5">
        <v>0</v>
      </c>
      <c r="AY83" s="2">
        <v>-1</v>
      </c>
      <c r="AZ83" s="2">
        <v>-1</v>
      </c>
      <c r="BA83" s="2">
        <v>-1</v>
      </c>
      <c r="BB83" s="2">
        <v>-1</v>
      </c>
      <c r="BC83" s="2">
        <v>-1</v>
      </c>
      <c r="BF83" s="2">
        <v>-1</v>
      </c>
      <c r="BG83" s="2">
        <v>-1</v>
      </c>
      <c r="BH83" s="2">
        <v>-1</v>
      </c>
      <c r="BI83" s="2">
        <v>-1</v>
      </c>
      <c r="BJ83" s="2">
        <v>-1</v>
      </c>
      <c r="BM83" s="2">
        <v>1.7</v>
      </c>
      <c r="BN83" s="2" t="s">
        <v>128</v>
      </c>
      <c r="BO83" s="2" t="s">
        <v>167</v>
      </c>
      <c r="BP83">
        <v>668</v>
      </c>
      <c r="BQ83" s="14" t="s">
        <v>114</v>
      </c>
      <c r="BR83" s="15" t="s">
        <v>115</v>
      </c>
      <c r="BS83" s="15" t="s">
        <v>115</v>
      </c>
      <c r="BT83" s="30" t="s">
        <v>164</v>
      </c>
      <c r="BU83" s="29">
        <v>13</v>
      </c>
      <c r="BV83" s="29">
        <v>7</v>
      </c>
      <c r="BW83" s="9" t="s">
        <v>168</v>
      </c>
      <c r="BX83" s="5">
        <v>15</v>
      </c>
      <c r="BY83" s="9"/>
      <c r="BZ83" s="9"/>
    </row>
    <row r="84" spans="1:78" s="2" customFormat="1" ht="16.5">
      <c r="A84" s="9">
        <v>1487003</v>
      </c>
      <c r="B84" s="9">
        <v>1487001</v>
      </c>
      <c r="C84" s="9">
        <v>3</v>
      </c>
      <c r="D84" s="34" t="s">
        <v>165</v>
      </c>
      <c r="E84" s="2" t="s">
        <v>166</v>
      </c>
      <c r="F84" s="5">
        <v>0</v>
      </c>
      <c r="G84" s="5">
        <v>120</v>
      </c>
      <c r="H84" s="2">
        <v>1</v>
      </c>
      <c r="I84" s="2">
        <v>0</v>
      </c>
      <c r="J84" s="5">
        <f>ROUND(INDEX(Sheet3!$B$3:$B$102,MATCH($BX84,Sheet3!$A$3:$A$102,0))*((T84-1000)*0.3/1000+1)*0.15,0)</f>
        <v>125</v>
      </c>
      <c r="K84" s="5">
        <v>125</v>
      </c>
      <c r="L84" s="5">
        <f>ROUND(INDEX(Sheet3!$H$3:$H$102,MATCH($BX84,Sheet3!$A$3:$A$102,0))*Sheet3!$B$1,0)*4</f>
        <v>12600</v>
      </c>
      <c r="M84" s="5">
        <v>0</v>
      </c>
      <c r="N84" s="5">
        <f>ROUND(INDEX(Sheet3!$L$3:$L$102,MATCH($BX84,Sheet3!$A$3:$A$102,0))*1*Sheet3!$B$1,0)</f>
        <v>95</v>
      </c>
      <c r="O84" s="5">
        <f t="shared" si="14"/>
        <v>95</v>
      </c>
      <c r="P84" s="2">
        <v>5</v>
      </c>
      <c r="Q84" s="5">
        <v>0</v>
      </c>
      <c r="R84" s="2">
        <v>1</v>
      </c>
      <c r="S84" s="2">
        <v>0</v>
      </c>
      <c r="T84" s="2">
        <v>2080</v>
      </c>
      <c r="U84" s="2">
        <v>120351</v>
      </c>
      <c r="V84" s="2">
        <v>0</v>
      </c>
      <c r="W84" s="2">
        <v>0</v>
      </c>
      <c r="X84" s="2">
        <v>0</v>
      </c>
      <c r="Y84" s="5">
        <v>256</v>
      </c>
      <c r="Z84" s="5">
        <v>2</v>
      </c>
      <c r="AA84" s="2">
        <v>120352</v>
      </c>
      <c r="AB84" s="2">
        <v>0</v>
      </c>
      <c r="AC84" s="2">
        <v>0</v>
      </c>
      <c r="AD84" s="2">
        <v>1</v>
      </c>
      <c r="AE84" s="5">
        <v>256</v>
      </c>
      <c r="AF84" s="5">
        <v>2</v>
      </c>
      <c r="AG84" s="2">
        <v>-1</v>
      </c>
      <c r="AH84" s="2">
        <v>-1</v>
      </c>
      <c r="AI84" s="2">
        <v>0</v>
      </c>
      <c r="AJ84" s="2">
        <v>0</v>
      </c>
      <c r="AK84" s="5">
        <v>0</v>
      </c>
      <c r="AL84" s="5">
        <v>0</v>
      </c>
      <c r="AM84" s="2">
        <v>-1</v>
      </c>
      <c r="AN84" s="2">
        <v>-1</v>
      </c>
      <c r="AO84" s="2">
        <v>0</v>
      </c>
      <c r="AP84" s="2">
        <v>0</v>
      </c>
      <c r="AQ84" s="5">
        <v>0</v>
      </c>
      <c r="AR84" s="5">
        <v>0</v>
      </c>
      <c r="AS84" s="2">
        <v>-1</v>
      </c>
      <c r="AT84" s="2">
        <v>-1</v>
      </c>
      <c r="AU84" s="2">
        <v>0</v>
      </c>
      <c r="AV84" s="2">
        <v>0</v>
      </c>
      <c r="AW84" s="5">
        <v>0</v>
      </c>
      <c r="AX84" s="5">
        <v>0</v>
      </c>
      <c r="AY84" s="2">
        <v>-1</v>
      </c>
      <c r="AZ84" s="2">
        <v>-1</v>
      </c>
      <c r="BA84" s="2">
        <v>-1</v>
      </c>
      <c r="BB84" s="2">
        <v>-1</v>
      </c>
      <c r="BC84" s="2">
        <v>-1</v>
      </c>
      <c r="BF84" s="2">
        <v>-1</v>
      </c>
      <c r="BG84" s="2">
        <v>-1</v>
      </c>
      <c r="BH84" s="2">
        <v>-1</v>
      </c>
      <c r="BI84" s="2">
        <v>-1</v>
      </c>
      <c r="BJ84" s="2">
        <v>-1</v>
      </c>
      <c r="BM84" s="2">
        <v>1.7</v>
      </c>
      <c r="BN84" s="2" t="s">
        <v>128</v>
      </c>
      <c r="BO84" s="2" t="s">
        <v>167</v>
      </c>
      <c r="BP84">
        <v>804</v>
      </c>
      <c r="BQ84" s="14" t="s">
        <v>114</v>
      </c>
      <c r="BR84" s="15" t="s">
        <v>115</v>
      </c>
      <c r="BS84" s="15" t="s">
        <v>115</v>
      </c>
      <c r="BT84" s="30" t="s">
        <v>164</v>
      </c>
      <c r="BU84" s="29">
        <v>15</v>
      </c>
      <c r="BV84" s="29">
        <v>8</v>
      </c>
      <c r="BW84" s="9" t="s">
        <v>168</v>
      </c>
      <c r="BX84" s="5">
        <v>17</v>
      </c>
      <c r="BY84" s="9"/>
      <c r="BZ84" s="9"/>
    </row>
    <row r="85" spans="1:78" s="2" customFormat="1" ht="16.5">
      <c r="A85" s="9">
        <v>1487004</v>
      </c>
      <c r="B85" s="9">
        <v>1487001</v>
      </c>
      <c r="C85" s="9">
        <v>4</v>
      </c>
      <c r="D85" s="34" t="s">
        <v>165</v>
      </c>
      <c r="E85" s="2" t="s">
        <v>166</v>
      </c>
      <c r="F85" s="5">
        <v>0</v>
      </c>
      <c r="G85" s="5">
        <v>130</v>
      </c>
      <c r="H85" s="2">
        <v>1</v>
      </c>
      <c r="I85" s="2">
        <v>0</v>
      </c>
      <c r="J85" s="5">
        <f>ROUND(INDEX(Sheet3!$B$3:$B$102,MATCH($BX85,Sheet3!$A$3:$A$102,0))*((T85-1000)*0.3/1000+1)*0.15,0)</f>
        <v>141</v>
      </c>
      <c r="K85" s="5">
        <v>141</v>
      </c>
      <c r="L85" s="5">
        <f>ROUND(INDEX(Sheet3!$H$3:$H$102,MATCH($BX85,Sheet3!$A$3:$A$102,0))*Sheet3!$B$1,0)*4</f>
        <v>14200</v>
      </c>
      <c r="M85" s="5">
        <v>0</v>
      </c>
      <c r="N85" s="5">
        <f>ROUND(INDEX(Sheet3!$L$3:$L$102,MATCH($BX85,Sheet3!$A$3:$A$102,0))*1*Sheet3!$B$1,0)</f>
        <v>107</v>
      </c>
      <c r="O85" s="5">
        <f t="shared" si="14"/>
        <v>107</v>
      </c>
      <c r="P85" s="2">
        <v>5</v>
      </c>
      <c r="Q85" s="5">
        <v>0</v>
      </c>
      <c r="R85" s="2">
        <v>1</v>
      </c>
      <c r="S85" s="2">
        <v>0</v>
      </c>
      <c r="T85" s="2">
        <v>2080</v>
      </c>
      <c r="U85" s="2">
        <v>120351</v>
      </c>
      <c r="V85" s="2">
        <v>0</v>
      </c>
      <c r="W85" s="2">
        <v>0</v>
      </c>
      <c r="X85" s="2">
        <v>0</v>
      </c>
      <c r="Y85" s="5">
        <v>256</v>
      </c>
      <c r="Z85" s="5">
        <v>2</v>
      </c>
      <c r="AA85" s="2">
        <v>120352</v>
      </c>
      <c r="AB85" s="2">
        <v>0</v>
      </c>
      <c r="AC85" s="2">
        <v>0</v>
      </c>
      <c r="AD85" s="2">
        <v>1</v>
      </c>
      <c r="AE85" s="5">
        <v>256</v>
      </c>
      <c r="AF85" s="5">
        <v>2</v>
      </c>
      <c r="AG85" s="2">
        <v>-1</v>
      </c>
      <c r="AH85" s="2">
        <v>-1</v>
      </c>
      <c r="AI85" s="2">
        <v>0</v>
      </c>
      <c r="AJ85" s="2">
        <v>0</v>
      </c>
      <c r="AK85" s="5">
        <v>0</v>
      </c>
      <c r="AL85" s="5">
        <v>0</v>
      </c>
      <c r="AM85" s="2">
        <v>-1</v>
      </c>
      <c r="AN85" s="2">
        <v>-1</v>
      </c>
      <c r="AO85" s="2">
        <v>0</v>
      </c>
      <c r="AP85" s="2">
        <v>0</v>
      </c>
      <c r="AQ85" s="5">
        <v>0</v>
      </c>
      <c r="AR85" s="5">
        <v>0</v>
      </c>
      <c r="AS85" s="2">
        <v>-1</v>
      </c>
      <c r="AT85" s="2">
        <v>-1</v>
      </c>
      <c r="AU85" s="2">
        <v>0</v>
      </c>
      <c r="AV85" s="2">
        <v>0</v>
      </c>
      <c r="AW85" s="5">
        <v>0</v>
      </c>
      <c r="AX85" s="5">
        <v>0</v>
      </c>
      <c r="AY85" s="2">
        <v>-1</v>
      </c>
      <c r="AZ85" s="2">
        <v>-1</v>
      </c>
      <c r="BA85" s="2">
        <v>-1</v>
      </c>
      <c r="BB85" s="2">
        <v>-1</v>
      </c>
      <c r="BC85" s="2">
        <v>-1</v>
      </c>
      <c r="BF85" s="2">
        <v>-1</v>
      </c>
      <c r="BG85" s="2">
        <v>-1</v>
      </c>
      <c r="BH85" s="2">
        <v>-1</v>
      </c>
      <c r="BI85" s="2">
        <v>-1</v>
      </c>
      <c r="BJ85" s="2">
        <v>-1</v>
      </c>
      <c r="BM85" s="2">
        <v>1.7</v>
      </c>
      <c r="BN85" s="2" t="s">
        <v>128</v>
      </c>
      <c r="BO85" s="2" t="s">
        <v>167</v>
      </c>
      <c r="BP85">
        <v>944</v>
      </c>
      <c r="BQ85" s="14" t="s">
        <v>114</v>
      </c>
      <c r="BR85" s="15" t="s">
        <v>115</v>
      </c>
      <c r="BS85" s="15" t="s">
        <v>115</v>
      </c>
      <c r="BT85" s="30" t="s">
        <v>164</v>
      </c>
      <c r="BU85" s="29">
        <v>17</v>
      </c>
      <c r="BV85" s="29">
        <v>9</v>
      </c>
      <c r="BW85" s="9" t="s">
        <v>168</v>
      </c>
      <c r="BX85" s="5">
        <v>19</v>
      </c>
      <c r="BY85" s="9"/>
      <c r="BZ85" s="9"/>
    </row>
    <row r="86" spans="1:78" s="2" customFormat="1" ht="16.5">
      <c r="A86" s="9">
        <v>1487005</v>
      </c>
      <c r="B86" s="9">
        <v>1487001</v>
      </c>
      <c r="C86" s="9">
        <v>5</v>
      </c>
      <c r="D86" s="34" t="s">
        <v>165</v>
      </c>
      <c r="E86" s="2" t="s">
        <v>166</v>
      </c>
      <c r="F86" s="5">
        <v>0</v>
      </c>
      <c r="G86" s="5">
        <v>140</v>
      </c>
      <c r="H86" s="2">
        <v>1</v>
      </c>
      <c r="I86" s="2">
        <v>0</v>
      </c>
      <c r="J86" s="5">
        <f>ROUND(INDEX(Sheet3!$B$3:$B$102,MATCH($BX86,Sheet3!$A$3:$A$102,0))*((T86-1000)*0.3/1000+1)*0.15,0)</f>
        <v>159</v>
      </c>
      <c r="K86" s="5">
        <v>159</v>
      </c>
      <c r="L86" s="5">
        <f>ROUND(INDEX(Sheet3!$H$3:$H$102,MATCH($BX86,Sheet3!$A$3:$A$102,0))*Sheet3!$B$1,0)*4</f>
        <v>16000</v>
      </c>
      <c r="M86" s="5">
        <v>0</v>
      </c>
      <c r="N86" s="5">
        <f>ROUND(INDEX(Sheet3!$L$3:$L$102,MATCH($BX86,Sheet3!$A$3:$A$102,0))*1*Sheet3!$B$1,0)</f>
        <v>120</v>
      </c>
      <c r="O86" s="5">
        <f t="shared" si="14"/>
        <v>120</v>
      </c>
      <c r="P86" s="2">
        <v>5</v>
      </c>
      <c r="Q86" s="5">
        <v>0</v>
      </c>
      <c r="R86" s="2">
        <v>1</v>
      </c>
      <c r="S86" s="2">
        <v>0</v>
      </c>
      <c r="T86" s="2">
        <v>2080</v>
      </c>
      <c r="U86" s="2">
        <v>120351</v>
      </c>
      <c r="V86" s="2">
        <v>0</v>
      </c>
      <c r="W86" s="2">
        <v>0</v>
      </c>
      <c r="X86" s="2">
        <v>0</v>
      </c>
      <c r="Y86" s="5">
        <v>256</v>
      </c>
      <c r="Z86" s="5">
        <v>2</v>
      </c>
      <c r="AA86" s="2">
        <v>120352</v>
      </c>
      <c r="AB86" s="2">
        <v>0</v>
      </c>
      <c r="AC86" s="2">
        <v>0</v>
      </c>
      <c r="AD86" s="2">
        <v>1</v>
      </c>
      <c r="AE86" s="5">
        <v>256</v>
      </c>
      <c r="AF86" s="5">
        <v>2</v>
      </c>
      <c r="AG86" s="2">
        <v>-1</v>
      </c>
      <c r="AH86" s="2">
        <v>-1</v>
      </c>
      <c r="AI86" s="2">
        <v>0</v>
      </c>
      <c r="AJ86" s="2">
        <v>0</v>
      </c>
      <c r="AK86" s="5">
        <v>0</v>
      </c>
      <c r="AL86" s="5">
        <v>0</v>
      </c>
      <c r="AM86" s="2">
        <v>-1</v>
      </c>
      <c r="AN86" s="2">
        <v>-1</v>
      </c>
      <c r="AO86" s="2">
        <v>0</v>
      </c>
      <c r="AP86" s="2">
        <v>0</v>
      </c>
      <c r="AQ86" s="5">
        <v>0</v>
      </c>
      <c r="AR86" s="5">
        <v>0</v>
      </c>
      <c r="AS86" s="2">
        <v>-1</v>
      </c>
      <c r="AT86" s="2">
        <v>-1</v>
      </c>
      <c r="AU86" s="2">
        <v>0</v>
      </c>
      <c r="AV86" s="2">
        <v>0</v>
      </c>
      <c r="AW86" s="5">
        <v>0</v>
      </c>
      <c r="AX86" s="5">
        <v>0</v>
      </c>
      <c r="AY86" s="2">
        <v>-1</v>
      </c>
      <c r="AZ86" s="2">
        <v>-1</v>
      </c>
      <c r="BA86" s="2">
        <v>-1</v>
      </c>
      <c r="BB86" s="2">
        <v>-1</v>
      </c>
      <c r="BC86" s="2">
        <v>-1</v>
      </c>
      <c r="BF86" s="2">
        <v>-1</v>
      </c>
      <c r="BG86" s="2">
        <v>-1</v>
      </c>
      <c r="BH86" s="2">
        <v>-1</v>
      </c>
      <c r="BI86" s="2">
        <v>-1</v>
      </c>
      <c r="BJ86" s="2">
        <v>-1</v>
      </c>
      <c r="BM86" s="2">
        <v>1.7</v>
      </c>
      <c r="BN86" s="2" t="s">
        <v>128</v>
      </c>
      <c r="BO86" s="2" t="s">
        <v>167</v>
      </c>
      <c r="BP86">
        <v>1088</v>
      </c>
      <c r="BQ86" s="14" t="s">
        <v>114</v>
      </c>
      <c r="BR86" s="15" t="s">
        <v>115</v>
      </c>
      <c r="BS86" s="15" t="s">
        <v>115</v>
      </c>
      <c r="BT86" s="30" t="s">
        <v>164</v>
      </c>
      <c r="BU86" s="29">
        <v>19</v>
      </c>
      <c r="BV86" s="29">
        <v>10</v>
      </c>
      <c r="BW86" s="9" t="s">
        <v>168</v>
      </c>
      <c r="BX86" s="5">
        <v>21</v>
      </c>
      <c r="BY86" s="9"/>
      <c r="BZ86" s="9"/>
    </row>
    <row r="87" spans="1:78" s="2" customFormat="1" ht="16.5">
      <c r="A87" s="9">
        <v>1487006</v>
      </c>
      <c r="B87" s="9">
        <v>1487001</v>
      </c>
      <c r="C87" s="9">
        <v>6</v>
      </c>
      <c r="D87" s="34" t="s">
        <v>165</v>
      </c>
      <c r="E87" s="2" t="s">
        <v>166</v>
      </c>
      <c r="F87" s="5">
        <v>0</v>
      </c>
      <c r="G87" s="5">
        <v>150</v>
      </c>
      <c r="H87" s="2">
        <v>1</v>
      </c>
      <c r="I87" s="2">
        <v>0</v>
      </c>
      <c r="J87" s="5">
        <f>ROUND(INDEX(Sheet3!$B$3:$B$102,MATCH($BX87,Sheet3!$A$3:$A$102,0))*((T87-1000)*0.3/1000+1)*0.15,0)</f>
        <v>179</v>
      </c>
      <c r="K87" s="5">
        <v>179</v>
      </c>
      <c r="L87" s="5">
        <f>ROUND(INDEX(Sheet3!$H$3:$H$102,MATCH($BX87,Sheet3!$A$3:$A$102,0))*Sheet3!$B$1,0)*4</f>
        <v>18000</v>
      </c>
      <c r="M87" s="5">
        <v>0</v>
      </c>
      <c r="N87" s="5">
        <f>ROUND(INDEX(Sheet3!$L$3:$L$102,MATCH($BX87,Sheet3!$A$3:$A$102,0))*1*Sheet3!$B$1,0)</f>
        <v>135</v>
      </c>
      <c r="O87" s="5">
        <f t="shared" ref="O87:O99" si="15">ROUND(N87,0)</f>
        <v>135</v>
      </c>
      <c r="P87" s="2">
        <v>5</v>
      </c>
      <c r="Q87" s="5">
        <v>0</v>
      </c>
      <c r="R87" s="2">
        <v>1</v>
      </c>
      <c r="S87" s="2">
        <v>0</v>
      </c>
      <c r="T87" s="2">
        <v>2080</v>
      </c>
      <c r="U87" s="2">
        <v>120351</v>
      </c>
      <c r="V87" s="2">
        <v>0</v>
      </c>
      <c r="W87" s="2">
        <v>0</v>
      </c>
      <c r="X87" s="2">
        <v>0</v>
      </c>
      <c r="Y87" s="5">
        <v>256</v>
      </c>
      <c r="Z87" s="5">
        <v>2</v>
      </c>
      <c r="AA87" s="2">
        <v>120352</v>
      </c>
      <c r="AB87" s="2">
        <v>0</v>
      </c>
      <c r="AC87" s="2">
        <v>0</v>
      </c>
      <c r="AD87" s="2">
        <v>1</v>
      </c>
      <c r="AE87" s="5">
        <v>256</v>
      </c>
      <c r="AF87" s="5">
        <v>2</v>
      </c>
      <c r="AG87" s="2">
        <v>-1</v>
      </c>
      <c r="AH87" s="2">
        <v>-1</v>
      </c>
      <c r="AI87" s="2">
        <v>0</v>
      </c>
      <c r="AJ87" s="2">
        <v>0</v>
      </c>
      <c r="AK87" s="5">
        <v>0</v>
      </c>
      <c r="AL87" s="5">
        <v>0</v>
      </c>
      <c r="AM87" s="2">
        <v>-1</v>
      </c>
      <c r="AN87" s="2">
        <v>-1</v>
      </c>
      <c r="AO87" s="2">
        <v>0</v>
      </c>
      <c r="AP87" s="2">
        <v>0</v>
      </c>
      <c r="AQ87" s="5">
        <v>0</v>
      </c>
      <c r="AR87" s="5">
        <v>0</v>
      </c>
      <c r="AS87" s="2">
        <v>-1</v>
      </c>
      <c r="AT87" s="2">
        <v>-1</v>
      </c>
      <c r="AU87" s="2">
        <v>0</v>
      </c>
      <c r="AV87" s="2">
        <v>0</v>
      </c>
      <c r="AW87" s="5">
        <v>0</v>
      </c>
      <c r="AX87" s="5">
        <v>0</v>
      </c>
      <c r="AY87" s="2">
        <v>-1</v>
      </c>
      <c r="AZ87" s="2">
        <v>-1</v>
      </c>
      <c r="BA87" s="2">
        <v>-1</v>
      </c>
      <c r="BB87" s="2">
        <v>-1</v>
      </c>
      <c r="BC87" s="2">
        <v>-1</v>
      </c>
      <c r="BF87" s="2">
        <v>-1</v>
      </c>
      <c r="BG87" s="2">
        <v>-1</v>
      </c>
      <c r="BH87" s="2">
        <v>-1</v>
      </c>
      <c r="BI87" s="2">
        <v>-1</v>
      </c>
      <c r="BJ87" s="2">
        <v>-1</v>
      </c>
      <c r="BM87" s="2">
        <v>1.7</v>
      </c>
      <c r="BN87" s="2" t="s">
        <v>128</v>
      </c>
      <c r="BO87" s="2" t="s">
        <v>167</v>
      </c>
      <c r="BP87">
        <v>1236</v>
      </c>
      <c r="BQ87" s="14" t="s">
        <v>114</v>
      </c>
      <c r="BR87" s="15" t="s">
        <v>115</v>
      </c>
      <c r="BS87" s="15" t="s">
        <v>115</v>
      </c>
      <c r="BT87" s="30" t="s">
        <v>164</v>
      </c>
      <c r="BU87" s="29">
        <v>21</v>
      </c>
      <c r="BV87" s="29">
        <v>11</v>
      </c>
      <c r="BW87" s="9" t="s">
        <v>168</v>
      </c>
      <c r="BX87" s="5">
        <v>23</v>
      </c>
    </row>
    <row r="88" spans="1:78" s="2" customFormat="1" ht="16.5">
      <c r="A88" s="9">
        <v>1487007</v>
      </c>
      <c r="B88" s="9">
        <v>1487001</v>
      </c>
      <c r="C88" s="9">
        <v>7</v>
      </c>
      <c r="D88" s="34" t="s">
        <v>165</v>
      </c>
      <c r="E88" s="2" t="s">
        <v>166</v>
      </c>
      <c r="F88" s="5">
        <v>0</v>
      </c>
      <c r="G88" s="5">
        <v>160</v>
      </c>
      <c r="H88" s="2">
        <v>1</v>
      </c>
      <c r="I88" s="2">
        <v>0</v>
      </c>
      <c r="J88" s="5">
        <f>ROUND(INDEX(Sheet3!$B$3:$B$102,MATCH($BX88,Sheet3!$A$3:$A$102,0))*((T88-1000)*0.3/1000+1)*0.15,0)</f>
        <v>199</v>
      </c>
      <c r="K88" s="5">
        <v>199</v>
      </c>
      <c r="L88" s="5">
        <f>ROUND(INDEX(Sheet3!$H$3:$H$102,MATCH($BX88,Sheet3!$A$3:$A$102,0))*Sheet3!$B$1,0)*4</f>
        <v>20000</v>
      </c>
      <c r="M88" s="5">
        <v>0</v>
      </c>
      <c r="N88" s="5">
        <f>ROUND(INDEX(Sheet3!$L$3:$L$102,MATCH($BX88,Sheet3!$A$3:$A$102,0))*1*Sheet3!$B$1,0)</f>
        <v>150</v>
      </c>
      <c r="O88" s="5">
        <f t="shared" si="15"/>
        <v>150</v>
      </c>
      <c r="P88" s="2">
        <v>5</v>
      </c>
      <c r="Q88" s="5">
        <v>0</v>
      </c>
      <c r="R88" s="2">
        <v>1</v>
      </c>
      <c r="S88" s="2">
        <v>0</v>
      </c>
      <c r="T88" s="2">
        <v>2080</v>
      </c>
      <c r="U88" s="2">
        <v>120351</v>
      </c>
      <c r="V88" s="2">
        <v>0</v>
      </c>
      <c r="W88" s="2">
        <v>0</v>
      </c>
      <c r="X88" s="2">
        <v>0</v>
      </c>
      <c r="Y88" s="5">
        <v>256</v>
      </c>
      <c r="Z88" s="5">
        <v>2</v>
      </c>
      <c r="AA88" s="2">
        <v>120352</v>
      </c>
      <c r="AB88" s="2">
        <v>0</v>
      </c>
      <c r="AC88" s="2">
        <v>0</v>
      </c>
      <c r="AD88" s="2">
        <v>1</v>
      </c>
      <c r="AE88" s="5">
        <v>256</v>
      </c>
      <c r="AF88" s="5">
        <v>2</v>
      </c>
      <c r="AG88" s="2">
        <v>-1</v>
      </c>
      <c r="AH88" s="2">
        <v>-1</v>
      </c>
      <c r="AI88" s="2">
        <v>0</v>
      </c>
      <c r="AJ88" s="2">
        <v>0</v>
      </c>
      <c r="AK88" s="5">
        <v>0</v>
      </c>
      <c r="AL88" s="5">
        <v>0</v>
      </c>
      <c r="AM88" s="2">
        <v>-1</v>
      </c>
      <c r="AN88" s="2">
        <v>-1</v>
      </c>
      <c r="AO88" s="2">
        <v>0</v>
      </c>
      <c r="AP88" s="2">
        <v>0</v>
      </c>
      <c r="AQ88" s="5">
        <v>0</v>
      </c>
      <c r="AR88" s="5">
        <v>0</v>
      </c>
      <c r="AS88" s="2">
        <v>-1</v>
      </c>
      <c r="AT88" s="2">
        <v>-1</v>
      </c>
      <c r="AU88" s="2">
        <v>0</v>
      </c>
      <c r="AV88" s="2">
        <v>0</v>
      </c>
      <c r="AW88" s="5">
        <v>0</v>
      </c>
      <c r="AX88" s="5">
        <v>0</v>
      </c>
      <c r="AY88" s="2">
        <v>-1</v>
      </c>
      <c r="AZ88" s="2">
        <v>-1</v>
      </c>
      <c r="BA88" s="2">
        <v>-1</v>
      </c>
      <c r="BB88" s="2">
        <v>-1</v>
      </c>
      <c r="BC88" s="2">
        <v>-1</v>
      </c>
      <c r="BF88" s="2">
        <v>-1</v>
      </c>
      <c r="BG88" s="2">
        <v>-1</v>
      </c>
      <c r="BH88" s="2">
        <v>-1</v>
      </c>
      <c r="BI88" s="2">
        <v>-1</v>
      </c>
      <c r="BJ88" s="2">
        <v>-1</v>
      </c>
      <c r="BM88" s="2">
        <v>1.7</v>
      </c>
      <c r="BN88" s="2" t="s">
        <v>128</v>
      </c>
      <c r="BO88" s="2" t="s">
        <v>167</v>
      </c>
      <c r="BP88">
        <v>1388</v>
      </c>
      <c r="BQ88" s="14" t="s">
        <v>114</v>
      </c>
      <c r="BR88" s="15" t="s">
        <v>115</v>
      </c>
      <c r="BS88" s="15" t="s">
        <v>115</v>
      </c>
      <c r="BT88" s="30" t="s">
        <v>164</v>
      </c>
      <c r="BU88" s="29">
        <v>23</v>
      </c>
      <c r="BV88" s="29">
        <v>12</v>
      </c>
      <c r="BW88" s="9" t="s">
        <v>168</v>
      </c>
      <c r="BX88" s="5">
        <v>25</v>
      </c>
    </row>
    <row r="89" spans="1:78" s="2" customFormat="1" ht="16.5">
      <c r="A89" s="9">
        <v>1487008</v>
      </c>
      <c r="B89" s="9">
        <v>1487001</v>
      </c>
      <c r="C89" s="9">
        <v>8</v>
      </c>
      <c r="D89" s="34" t="s">
        <v>165</v>
      </c>
      <c r="E89" s="2" t="s">
        <v>166</v>
      </c>
      <c r="F89" s="5">
        <v>0</v>
      </c>
      <c r="G89" s="5">
        <v>170</v>
      </c>
      <c r="H89" s="2">
        <v>1</v>
      </c>
      <c r="I89" s="2">
        <v>0</v>
      </c>
      <c r="J89" s="5">
        <f>ROUND(INDEX(Sheet3!$B$3:$B$102,MATCH($BX89,Sheet3!$A$3:$A$102,0))*((T89-1000)*0.3/1000+1)*0.15,0)</f>
        <v>218</v>
      </c>
      <c r="K89" s="5">
        <v>218</v>
      </c>
      <c r="L89" s="5">
        <f>ROUND(INDEX(Sheet3!$H$3:$H$102,MATCH($BX89,Sheet3!$A$3:$A$102,0))*Sheet3!$B$1,0)*4</f>
        <v>22000</v>
      </c>
      <c r="M89" s="5">
        <v>0</v>
      </c>
      <c r="N89" s="5">
        <f>ROUND(INDEX(Sheet3!$L$3:$L$102,MATCH($BX89,Sheet3!$A$3:$A$102,0))*1*Sheet3!$B$1,0)</f>
        <v>165</v>
      </c>
      <c r="O89" s="5">
        <f t="shared" si="15"/>
        <v>165</v>
      </c>
      <c r="P89" s="2">
        <v>5</v>
      </c>
      <c r="Q89" s="5">
        <v>0</v>
      </c>
      <c r="R89" s="2">
        <v>1</v>
      </c>
      <c r="S89" s="2">
        <v>0</v>
      </c>
      <c r="T89" s="2">
        <v>2080</v>
      </c>
      <c r="U89" s="2">
        <v>120351</v>
      </c>
      <c r="V89" s="2">
        <v>0</v>
      </c>
      <c r="W89" s="2">
        <v>0</v>
      </c>
      <c r="X89" s="2">
        <v>0</v>
      </c>
      <c r="Y89" s="5">
        <v>256</v>
      </c>
      <c r="Z89" s="5">
        <v>2</v>
      </c>
      <c r="AA89" s="2">
        <v>120352</v>
      </c>
      <c r="AB89" s="2">
        <v>0</v>
      </c>
      <c r="AC89" s="2">
        <v>0</v>
      </c>
      <c r="AD89" s="2">
        <v>1</v>
      </c>
      <c r="AE89" s="5">
        <v>256</v>
      </c>
      <c r="AF89" s="5">
        <v>2</v>
      </c>
      <c r="AG89" s="2">
        <v>-1</v>
      </c>
      <c r="AH89" s="2">
        <v>-1</v>
      </c>
      <c r="AI89" s="2">
        <v>0</v>
      </c>
      <c r="AJ89" s="2">
        <v>0</v>
      </c>
      <c r="AK89" s="5">
        <v>0</v>
      </c>
      <c r="AL89" s="5">
        <v>0</v>
      </c>
      <c r="AM89" s="2">
        <v>-1</v>
      </c>
      <c r="AN89" s="2">
        <v>-1</v>
      </c>
      <c r="AO89" s="2">
        <v>0</v>
      </c>
      <c r="AP89" s="2">
        <v>0</v>
      </c>
      <c r="AQ89" s="5">
        <v>0</v>
      </c>
      <c r="AR89" s="5">
        <v>0</v>
      </c>
      <c r="AS89" s="2">
        <v>-1</v>
      </c>
      <c r="AT89" s="2">
        <v>-1</v>
      </c>
      <c r="AU89" s="2">
        <v>0</v>
      </c>
      <c r="AV89" s="2">
        <v>0</v>
      </c>
      <c r="AW89" s="5">
        <v>0</v>
      </c>
      <c r="AX89" s="5">
        <v>0</v>
      </c>
      <c r="AY89" s="2">
        <v>-1</v>
      </c>
      <c r="AZ89" s="2">
        <v>-1</v>
      </c>
      <c r="BA89" s="2">
        <v>-1</v>
      </c>
      <c r="BB89" s="2">
        <v>-1</v>
      </c>
      <c r="BC89" s="2">
        <v>-1</v>
      </c>
      <c r="BF89" s="2">
        <v>-1</v>
      </c>
      <c r="BG89" s="2">
        <v>-1</v>
      </c>
      <c r="BH89" s="2">
        <v>-1</v>
      </c>
      <c r="BI89" s="2">
        <v>-1</v>
      </c>
      <c r="BJ89" s="2">
        <v>-1</v>
      </c>
      <c r="BM89" s="2">
        <v>1.7</v>
      </c>
      <c r="BN89" s="2" t="s">
        <v>128</v>
      </c>
      <c r="BO89" s="2" t="s">
        <v>167</v>
      </c>
      <c r="BP89">
        <v>1544</v>
      </c>
      <c r="BQ89" s="14" t="s">
        <v>114</v>
      </c>
      <c r="BR89" s="15" t="s">
        <v>115</v>
      </c>
      <c r="BS89" s="15" t="s">
        <v>115</v>
      </c>
      <c r="BT89" s="30" t="s">
        <v>164</v>
      </c>
      <c r="BU89" s="29">
        <v>25</v>
      </c>
      <c r="BV89" s="29">
        <v>13</v>
      </c>
      <c r="BW89" s="9" t="s">
        <v>168</v>
      </c>
      <c r="BX89" s="5">
        <v>27</v>
      </c>
    </row>
    <row r="90" spans="1:78" s="2" customFormat="1" ht="16.5">
      <c r="A90" s="9">
        <v>1487009</v>
      </c>
      <c r="B90" s="9">
        <v>1487001</v>
      </c>
      <c r="C90" s="9">
        <v>9</v>
      </c>
      <c r="D90" s="34" t="s">
        <v>165</v>
      </c>
      <c r="E90" s="2" t="s">
        <v>166</v>
      </c>
      <c r="F90" s="5">
        <v>0</v>
      </c>
      <c r="G90" s="5">
        <v>180</v>
      </c>
      <c r="H90" s="2">
        <v>1</v>
      </c>
      <c r="I90" s="2">
        <v>0</v>
      </c>
      <c r="J90" s="5">
        <f>ROUND(INDEX(Sheet3!$B$3:$B$102,MATCH($BX90,Sheet3!$A$3:$A$102,0))*((T90-1000)*0.3/1000+1)*0.15,0)</f>
        <v>238</v>
      </c>
      <c r="K90" s="5">
        <v>238</v>
      </c>
      <c r="L90" s="5">
        <f>ROUND(INDEX(Sheet3!$H$3:$H$102,MATCH($BX90,Sheet3!$A$3:$A$102,0))*Sheet3!$B$1,0)*4</f>
        <v>24000</v>
      </c>
      <c r="M90" s="5">
        <v>0</v>
      </c>
      <c r="N90" s="5">
        <f>ROUND(INDEX(Sheet3!$L$3:$L$102,MATCH($BX90,Sheet3!$A$3:$A$102,0))*1*Sheet3!$B$1,0)</f>
        <v>180</v>
      </c>
      <c r="O90" s="5">
        <f t="shared" si="15"/>
        <v>180</v>
      </c>
      <c r="P90" s="2">
        <v>5</v>
      </c>
      <c r="Q90" s="5">
        <v>0</v>
      </c>
      <c r="R90" s="2">
        <v>1</v>
      </c>
      <c r="S90" s="2">
        <v>0</v>
      </c>
      <c r="T90" s="2">
        <v>2080</v>
      </c>
      <c r="U90" s="2">
        <v>120351</v>
      </c>
      <c r="V90" s="2">
        <v>0</v>
      </c>
      <c r="W90" s="2">
        <v>0</v>
      </c>
      <c r="X90" s="2">
        <v>0</v>
      </c>
      <c r="Y90" s="5">
        <v>256</v>
      </c>
      <c r="Z90" s="5">
        <v>2</v>
      </c>
      <c r="AA90" s="2">
        <v>120352</v>
      </c>
      <c r="AB90" s="2">
        <v>0</v>
      </c>
      <c r="AC90" s="2">
        <v>0</v>
      </c>
      <c r="AD90" s="2">
        <v>1</v>
      </c>
      <c r="AE90" s="5">
        <v>256</v>
      </c>
      <c r="AF90" s="5">
        <v>2</v>
      </c>
      <c r="AG90" s="2">
        <v>-1</v>
      </c>
      <c r="AH90" s="2">
        <v>-1</v>
      </c>
      <c r="AI90" s="2">
        <v>0</v>
      </c>
      <c r="AJ90" s="2">
        <v>0</v>
      </c>
      <c r="AK90" s="5">
        <v>0</v>
      </c>
      <c r="AL90" s="5">
        <v>0</v>
      </c>
      <c r="AM90" s="2">
        <v>-1</v>
      </c>
      <c r="AN90" s="2">
        <v>-1</v>
      </c>
      <c r="AO90" s="2">
        <v>0</v>
      </c>
      <c r="AP90" s="2">
        <v>0</v>
      </c>
      <c r="AQ90" s="5">
        <v>0</v>
      </c>
      <c r="AR90" s="5">
        <v>0</v>
      </c>
      <c r="AS90" s="2">
        <v>-1</v>
      </c>
      <c r="AT90" s="2">
        <v>-1</v>
      </c>
      <c r="AU90" s="2">
        <v>0</v>
      </c>
      <c r="AV90" s="2">
        <v>0</v>
      </c>
      <c r="AW90" s="5">
        <v>0</v>
      </c>
      <c r="AX90" s="5">
        <v>0</v>
      </c>
      <c r="AY90" s="2">
        <v>-1</v>
      </c>
      <c r="AZ90" s="2">
        <v>-1</v>
      </c>
      <c r="BA90" s="2">
        <v>-1</v>
      </c>
      <c r="BB90" s="2">
        <v>-1</v>
      </c>
      <c r="BC90" s="2">
        <v>-1</v>
      </c>
      <c r="BF90" s="2">
        <v>-1</v>
      </c>
      <c r="BG90" s="2">
        <v>-1</v>
      </c>
      <c r="BH90" s="2">
        <v>-1</v>
      </c>
      <c r="BI90" s="2">
        <v>-1</v>
      </c>
      <c r="BJ90" s="2">
        <v>-1</v>
      </c>
      <c r="BM90" s="2">
        <v>1.7</v>
      </c>
      <c r="BN90" s="2" t="s">
        <v>128</v>
      </c>
      <c r="BO90" s="2" t="s">
        <v>167</v>
      </c>
      <c r="BP90">
        <v>1708</v>
      </c>
      <c r="BQ90" s="14" t="s">
        <v>114</v>
      </c>
      <c r="BR90" s="15" t="s">
        <v>115</v>
      </c>
      <c r="BS90" s="15" t="s">
        <v>115</v>
      </c>
      <c r="BT90" s="30" t="s">
        <v>164</v>
      </c>
      <c r="BU90" s="29">
        <v>27</v>
      </c>
      <c r="BV90" s="29">
        <v>14</v>
      </c>
      <c r="BW90" s="9" t="s">
        <v>168</v>
      </c>
      <c r="BX90" s="5">
        <v>29</v>
      </c>
    </row>
    <row r="91" spans="1:78" s="6" customFormat="1" ht="16.5">
      <c r="A91" s="42">
        <v>1488001</v>
      </c>
      <c r="B91" s="42">
        <v>1488001</v>
      </c>
      <c r="C91" s="42">
        <v>1</v>
      </c>
      <c r="D91" s="43" t="s">
        <v>169</v>
      </c>
      <c r="E91" s="6" t="s">
        <v>170</v>
      </c>
      <c r="F91" s="5">
        <v>0</v>
      </c>
      <c r="G91" s="5">
        <v>100</v>
      </c>
      <c r="H91" s="6">
        <v>1</v>
      </c>
      <c r="I91" s="6">
        <v>0</v>
      </c>
      <c r="J91" s="6">
        <v>72</v>
      </c>
      <c r="K91" s="6">
        <v>72</v>
      </c>
      <c r="L91" s="6">
        <f>ROUND(INDEX(Sheet3!$H$3:$H$102,MATCH($BX91,Sheet3!$A$3:$A$102,0))*Sheet3!$B$1,0)</f>
        <v>2450</v>
      </c>
      <c r="M91" s="5">
        <v>0</v>
      </c>
      <c r="N91" s="6">
        <f>ROUND(INDEX(Sheet3!$L$3:$L$102,MATCH($BX91,Sheet3!$A$3:$A$102,0))*0.7*Sheet3!$B$1,0)</f>
        <v>51</v>
      </c>
      <c r="O91" s="6">
        <f t="shared" si="15"/>
        <v>51</v>
      </c>
      <c r="P91" s="1">
        <v>6</v>
      </c>
      <c r="Q91" s="6">
        <v>0</v>
      </c>
      <c r="R91" s="6">
        <v>1</v>
      </c>
      <c r="S91" s="6">
        <v>0</v>
      </c>
      <c r="T91" s="6">
        <v>1560</v>
      </c>
      <c r="U91" s="6">
        <v>120361</v>
      </c>
      <c r="V91" s="6">
        <v>0</v>
      </c>
      <c r="W91" s="6">
        <v>0</v>
      </c>
      <c r="X91" s="6">
        <v>0</v>
      </c>
      <c r="Y91" s="6">
        <v>256</v>
      </c>
      <c r="Z91" s="6">
        <v>2</v>
      </c>
      <c r="AA91" s="6">
        <v>-1</v>
      </c>
      <c r="AB91" s="6">
        <v>-1</v>
      </c>
      <c r="AC91" s="6">
        <v>0</v>
      </c>
      <c r="AD91" s="6">
        <v>0</v>
      </c>
      <c r="AE91" s="6">
        <v>0</v>
      </c>
      <c r="AF91" s="6">
        <v>0</v>
      </c>
      <c r="AG91" s="6">
        <v>-1</v>
      </c>
      <c r="AH91" s="6">
        <v>-1</v>
      </c>
      <c r="AI91" s="6">
        <v>0</v>
      </c>
      <c r="AJ91" s="6">
        <v>0</v>
      </c>
      <c r="AK91" s="6">
        <v>0</v>
      </c>
      <c r="AL91" s="6">
        <v>0</v>
      </c>
      <c r="AM91" s="6">
        <v>-1</v>
      </c>
      <c r="AN91" s="6">
        <v>-1</v>
      </c>
      <c r="AO91" s="6">
        <v>0</v>
      </c>
      <c r="AP91" s="6">
        <v>0</v>
      </c>
      <c r="AQ91" s="6">
        <v>0</v>
      </c>
      <c r="AR91" s="6">
        <v>0</v>
      </c>
      <c r="AS91" s="6">
        <v>-1</v>
      </c>
      <c r="AT91" s="6">
        <v>-1</v>
      </c>
      <c r="AU91" s="6">
        <v>0</v>
      </c>
      <c r="AV91" s="6">
        <v>0</v>
      </c>
      <c r="AW91" s="6">
        <v>0</v>
      </c>
      <c r="AX91" s="6">
        <v>0</v>
      </c>
      <c r="AY91" s="6">
        <v>-1</v>
      </c>
      <c r="AZ91" s="6">
        <v>-1</v>
      </c>
      <c r="BA91" s="6">
        <v>-1</v>
      </c>
      <c r="BB91" s="6">
        <v>-1</v>
      </c>
      <c r="BC91" s="6">
        <v>-1</v>
      </c>
      <c r="BF91" s="6">
        <v>-1</v>
      </c>
      <c r="BG91" s="6">
        <v>-1</v>
      </c>
      <c r="BH91" s="6">
        <v>-1</v>
      </c>
      <c r="BI91" s="6">
        <v>-1</v>
      </c>
      <c r="BJ91" s="6">
        <v>-1</v>
      </c>
      <c r="BM91" s="6">
        <v>1.4</v>
      </c>
      <c r="BN91" s="6" t="s">
        <v>126</v>
      </c>
      <c r="BO91" s="6" t="s">
        <v>171</v>
      </c>
      <c r="BP91" s="3">
        <v>536</v>
      </c>
      <c r="BQ91" s="47" t="s">
        <v>114</v>
      </c>
      <c r="BR91" s="48" t="s">
        <v>115</v>
      </c>
      <c r="BS91" s="48" t="s">
        <v>115</v>
      </c>
      <c r="BT91" s="36" t="s">
        <v>164</v>
      </c>
      <c r="BU91" s="37">
        <v>11</v>
      </c>
      <c r="BV91" s="37">
        <v>6</v>
      </c>
      <c r="BW91" s="42" t="s">
        <v>172</v>
      </c>
      <c r="BX91" s="6">
        <v>13</v>
      </c>
    </row>
    <row r="92" spans="1:78" s="6" customFormat="1" ht="16.5">
      <c r="A92" s="42">
        <v>1488002</v>
      </c>
      <c r="B92" s="42">
        <v>1488001</v>
      </c>
      <c r="C92" s="42">
        <v>2</v>
      </c>
      <c r="D92" s="43" t="s">
        <v>169</v>
      </c>
      <c r="E92" s="6" t="s">
        <v>170</v>
      </c>
      <c r="F92" s="5">
        <v>0</v>
      </c>
      <c r="G92" s="5">
        <v>110</v>
      </c>
      <c r="H92" s="6">
        <v>1</v>
      </c>
      <c r="I92" s="6">
        <v>0</v>
      </c>
      <c r="J92" s="6">
        <f>ROUND(INDEX(Sheet3!$C$3:$C$102,MATCH($BX92,Sheet3!$A$3:$A$102,0))*((S91-1000)*0.3/1000+1)*0.15,0)</f>
        <v>58</v>
      </c>
      <c r="K92" s="6">
        <f>ROUND(INDEX(Sheet3!$C$3:$C$102,MATCH($BX92,Sheet3!$A$3:$A$102,0))*((T91-1000)*0.3/1000+1)*0.15,0)</f>
        <v>96</v>
      </c>
      <c r="L92" s="6">
        <f>ROUND(INDEX(Sheet3!$H$3:$H$102,MATCH($BX92,Sheet3!$A$3:$A$102,0))*Sheet3!$B$1,0)</f>
        <v>2750</v>
      </c>
      <c r="M92" s="5">
        <v>0</v>
      </c>
      <c r="N92" s="6">
        <f>ROUND(INDEX(Sheet3!$L$3:$L$102,MATCH($BX92,Sheet3!$A$3:$A$102,0))*0.7*Sheet3!$B$1,0)</f>
        <v>58</v>
      </c>
      <c r="O92" s="6">
        <f t="shared" si="15"/>
        <v>58</v>
      </c>
      <c r="P92" s="1">
        <v>6</v>
      </c>
      <c r="Q92" s="6">
        <v>0</v>
      </c>
      <c r="R92" s="6">
        <v>1</v>
      </c>
      <c r="S92" s="6">
        <v>0</v>
      </c>
      <c r="T92" s="6">
        <v>1560</v>
      </c>
      <c r="U92" s="6">
        <v>120361</v>
      </c>
      <c r="V92" s="6">
        <v>0</v>
      </c>
      <c r="W92" s="6">
        <v>0</v>
      </c>
      <c r="X92" s="6">
        <v>0</v>
      </c>
      <c r="Y92" s="6">
        <v>256</v>
      </c>
      <c r="Z92" s="6">
        <v>2</v>
      </c>
      <c r="AA92" s="6">
        <v>-1</v>
      </c>
      <c r="AB92" s="6">
        <v>-1</v>
      </c>
      <c r="AC92" s="6">
        <v>0</v>
      </c>
      <c r="AD92" s="6">
        <v>0</v>
      </c>
      <c r="AE92" s="6">
        <v>0</v>
      </c>
      <c r="AF92" s="6">
        <v>0</v>
      </c>
      <c r="AG92" s="6">
        <v>-1</v>
      </c>
      <c r="AH92" s="6">
        <v>-1</v>
      </c>
      <c r="AI92" s="6">
        <v>0</v>
      </c>
      <c r="AJ92" s="6">
        <v>0</v>
      </c>
      <c r="AK92" s="6">
        <v>0</v>
      </c>
      <c r="AL92" s="6">
        <v>0</v>
      </c>
      <c r="AM92" s="6">
        <v>-1</v>
      </c>
      <c r="AN92" s="6">
        <v>-1</v>
      </c>
      <c r="AO92" s="6">
        <v>0</v>
      </c>
      <c r="AP92" s="6">
        <v>0</v>
      </c>
      <c r="AQ92" s="6">
        <v>0</v>
      </c>
      <c r="AR92" s="6">
        <v>0</v>
      </c>
      <c r="AS92" s="6">
        <v>-1</v>
      </c>
      <c r="AT92" s="6">
        <v>-1</v>
      </c>
      <c r="AU92" s="6">
        <v>0</v>
      </c>
      <c r="AV92" s="6">
        <v>0</v>
      </c>
      <c r="AW92" s="6">
        <v>0</v>
      </c>
      <c r="AX92" s="6">
        <v>0</v>
      </c>
      <c r="AY92" s="6">
        <v>-1</v>
      </c>
      <c r="AZ92" s="6">
        <v>-1</v>
      </c>
      <c r="BA92" s="6">
        <v>-1</v>
      </c>
      <c r="BB92" s="6">
        <v>-1</v>
      </c>
      <c r="BC92" s="6">
        <v>-1</v>
      </c>
      <c r="BF92" s="6">
        <v>-1</v>
      </c>
      <c r="BG92" s="6">
        <v>-1</v>
      </c>
      <c r="BH92" s="6">
        <v>-1</v>
      </c>
      <c r="BI92" s="6">
        <v>-1</v>
      </c>
      <c r="BJ92" s="6">
        <v>-1</v>
      </c>
      <c r="BM92" s="6">
        <v>1.4</v>
      </c>
      <c r="BN92" s="6" t="s">
        <v>126</v>
      </c>
      <c r="BO92" s="6" t="s">
        <v>171</v>
      </c>
      <c r="BP92" s="3">
        <v>668</v>
      </c>
      <c r="BQ92" s="47" t="s">
        <v>114</v>
      </c>
      <c r="BR92" s="48" t="s">
        <v>115</v>
      </c>
      <c r="BS92" s="48" t="s">
        <v>115</v>
      </c>
      <c r="BT92" s="36" t="s">
        <v>164</v>
      </c>
      <c r="BU92" s="37">
        <v>13</v>
      </c>
      <c r="BV92" s="37">
        <v>7</v>
      </c>
      <c r="BW92" s="42" t="s">
        <v>172</v>
      </c>
      <c r="BX92" s="6">
        <v>15</v>
      </c>
    </row>
    <row r="93" spans="1:78" s="6" customFormat="1" ht="16.5">
      <c r="A93" s="42">
        <v>1488003</v>
      </c>
      <c r="B93" s="42">
        <v>1488001</v>
      </c>
      <c r="C93" s="42">
        <v>3</v>
      </c>
      <c r="D93" s="43" t="s">
        <v>169</v>
      </c>
      <c r="E93" s="6" t="s">
        <v>170</v>
      </c>
      <c r="F93" s="5">
        <v>0</v>
      </c>
      <c r="G93" s="5">
        <v>120</v>
      </c>
      <c r="H93" s="6">
        <v>1</v>
      </c>
      <c r="I93" s="6">
        <v>0</v>
      </c>
      <c r="J93" s="6">
        <f>ROUND(INDEX(Sheet3!$C$3:$C$102,MATCH($BX93,Sheet3!$A$3:$A$102,0))*((S92-1000)*0.3/1000+1)*0.15,0)</f>
        <v>66</v>
      </c>
      <c r="K93" s="6">
        <f>ROUND(INDEX(Sheet3!$C$3:$C$102,MATCH($BX93,Sheet3!$A$3:$A$102,0))*((T92-1000)*0.3/1000+1)*0.15,0)</f>
        <v>110</v>
      </c>
      <c r="L93" s="6">
        <f>ROUND(INDEX(Sheet3!$H$3:$H$102,MATCH($BX93,Sheet3!$A$3:$A$102,0))*Sheet3!$B$1,0)</f>
        <v>3150</v>
      </c>
      <c r="M93" s="5">
        <v>0</v>
      </c>
      <c r="N93" s="6">
        <f>ROUND(INDEX(Sheet3!$L$3:$L$102,MATCH($BX93,Sheet3!$A$3:$A$102,0))*0.7*Sheet3!$B$1,0)</f>
        <v>66</v>
      </c>
      <c r="O93" s="6">
        <f t="shared" si="15"/>
        <v>66</v>
      </c>
      <c r="P93" s="1">
        <v>6</v>
      </c>
      <c r="Q93" s="6">
        <v>0</v>
      </c>
      <c r="R93" s="6">
        <v>1</v>
      </c>
      <c r="S93" s="6">
        <v>0</v>
      </c>
      <c r="T93" s="6">
        <v>1560</v>
      </c>
      <c r="U93" s="6">
        <v>120361</v>
      </c>
      <c r="V93" s="6">
        <v>0</v>
      </c>
      <c r="W93" s="6">
        <v>0</v>
      </c>
      <c r="X93" s="6">
        <v>0</v>
      </c>
      <c r="Y93" s="6">
        <v>256</v>
      </c>
      <c r="Z93" s="6">
        <v>2</v>
      </c>
      <c r="AA93" s="6">
        <v>-1</v>
      </c>
      <c r="AB93" s="6">
        <v>-1</v>
      </c>
      <c r="AC93" s="6">
        <v>0</v>
      </c>
      <c r="AD93" s="6">
        <v>0</v>
      </c>
      <c r="AE93" s="6">
        <v>0</v>
      </c>
      <c r="AF93" s="6">
        <v>0</v>
      </c>
      <c r="AG93" s="6">
        <v>-1</v>
      </c>
      <c r="AH93" s="6">
        <v>-1</v>
      </c>
      <c r="AI93" s="6">
        <v>0</v>
      </c>
      <c r="AJ93" s="6">
        <v>0</v>
      </c>
      <c r="AK93" s="6">
        <v>0</v>
      </c>
      <c r="AL93" s="6">
        <v>0</v>
      </c>
      <c r="AM93" s="6">
        <v>-1</v>
      </c>
      <c r="AN93" s="6">
        <v>-1</v>
      </c>
      <c r="AO93" s="6">
        <v>0</v>
      </c>
      <c r="AP93" s="6">
        <v>0</v>
      </c>
      <c r="AQ93" s="6">
        <v>0</v>
      </c>
      <c r="AR93" s="6">
        <v>0</v>
      </c>
      <c r="AS93" s="6">
        <v>-1</v>
      </c>
      <c r="AT93" s="6">
        <v>-1</v>
      </c>
      <c r="AU93" s="6">
        <v>0</v>
      </c>
      <c r="AV93" s="6">
        <v>0</v>
      </c>
      <c r="AW93" s="6">
        <v>0</v>
      </c>
      <c r="AX93" s="6">
        <v>0</v>
      </c>
      <c r="AY93" s="6">
        <v>-1</v>
      </c>
      <c r="AZ93" s="6">
        <v>-1</v>
      </c>
      <c r="BA93" s="6">
        <v>-1</v>
      </c>
      <c r="BB93" s="6">
        <v>-1</v>
      </c>
      <c r="BC93" s="6">
        <v>-1</v>
      </c>
      <c r="BF93" s="6">
        <v>-1</v>
      </c>
      <c r="BG93" s="6">
        <v>-1</v>
      </c>
      <c r="BH93" s="6">
        <v>-1</v>
      </c>
      <c r="BI93" s="6">
        <v>-1</v>
      </c>
      <c r="BJ93" s="6">
        <v>-1</v>
      </c>
      <c r="BM93" s="6">
        <v>1.4</v>
      </c>
      <c r="BN93" s="6" t="s">
        <v>126</v>
      </c>
      <c r="BO93" s="6" t="s">
        <v>171</v>
      </c>
      <c r="BP93" s="3">
        <v>804</v>
      </c>
      <c r="BQ93" s="47" t="s">
        <v>114</v>
      </c>
      <c r="BR93" s="48" t="s">
        <v>115</v>
      </c>
      <c r="BS93" s="48" t="s">
        <v>115</v>
      </c>
      <c r="BT93" s="36" t="s">
        <v>164</v>
      </c>
      <c r="BU93" s="37">
        <v>15</v>
      </c>
      <c r="BV93" s="37">
        <v>8</v>
      </c>
      <c r="BW93" s="42" t="s">
        <v>172</v>
      </c>
      <c r="BX93" s="6">
        <v>17</v>
      </c>
    </row>
    <row r="94" spans="1:78" s="6" customFormat="1" ht="16.5">
      <c r="A94" s="42">
        <v>1488004</v>
      </c>
      <c r="B94" s="42">
        <v>1488001</v>
      </c>
      <c r="C94" s="42">
        <v>4</v>
      </c>
      <c r="D94" s="43" t="s">
        <v>169</v>
      </c>
      <c r="E94" s="6" t="s">
        <v>170</v>
      </c>
      <c r="F94" s="5">
        <v>0</v>
      </c>
      <c r="G94" s="5">
        <v>130</v>
      </c>
      <c r="H94" s="6">
        <v>1</v>
      </c>
      <c r="I94" s="6">
        <v>0</v>
      </c>
      <c r="J94" s="6">
        <f>ROUND(INDEX(Sheet3!$C$3:$C$102,MATCH($BX94,Sheet3!$A$3:$A$102,0))*((S93-1000)*0.3/1000+1)*0.15,0)</f>
        <v>75</v>
      </c>
      <c r="K94" s="6">
        <f>ROUND(INDEX(Sheet3!$C$3:$C$102,MATCH($BX94,Sheet3!$A$3:$A$102,0))*((T93-1000)*0.3/1000+1)*0.15,0)</f>
        <v>124</v>
      </c>
      <c r="L94" s="6">
        <f>ROUND(INDEX(Sheet3!$H$3:$H$102,MATCH($BX94,Sheet3!$A$3:$A$102,0))*Sheet3!$B$1,0)</f>
        <v>3550</v>
      </c>
      <c r="M94" s="5">
        <v>0</v>
      </c>
      <c r="N94" s="6">
        <f>ROUND(INDEX(Sheet3!$L$3:$L$102,MATCH($BX94,Sheet3!$A$3:$A$102,0))*0.7*Sheet3!$B$1,0)</f>
        <v>75</v>
      </c>
      <c r="O94" s="6">
        <f t="shared" si="15"/>
        <v>75</v>
      </c>
      <c r="P94" s="1">
        <v>6</v>
      </c>
      <c r="Q94" s="6">
        <v>0</v>
      </c>
      <c r="R94" s="6">
        <v>1</v>
      </c>
      <c r="S94" s="6">
        <v>0</v>
      </c>
      <c r="T94" s="6">
        <v>1560</v>
      </c>
      <c r="U94" s="6">
        <v>120361</v>
      </c>
      <c r="V94" s="6">
        <v>0</v>
      </c>
      <c r="W94" s="6">
        <v>0</v>
      </c>
      <c r="X94" s="6">
        <v>0</v>
      </c>
      <c r="Y94" s="6">
        <v>256</v>
      </c>
      <c r="Z94" s="6">
        <v>2</v>
      </c>
      <c r="AA94" s="6">
        <v>-1</v>
      </c>
      <c r="AB94" s="6">
        <v>-1</v>
      </c>
      <c r="AC94" s="6">
        <v>0</v>
      </c>
      <c r="AD94" s="6">
        <v>0</v>
      </c>
      <c r="AE94" s="6">
        <v>0</v>
      </c>
      <c r="AF94" s="6">
        <v>0</v>
      </c>
      <c r="AG94" s="6">
        <v>-1</v>
      </c>
      <c r="AH94" s="6">
        <v>-1</v>
      </c>
      <c r="AI94" s="6">
        <v>0</v>
      </c>
      <c r="AJ94" s="6">
        <v>0</v>
      </c>
      <c r="AK94" s="6">
        <v>0</v>
      </c>
      <c r="AL94" s="6">
        <v>0</v>
      </c>
      <c r="AM94" s="6">
        <v>-1</v>
      </c>
      <c r="AN94" s="6">
        <v>-1</v>
      </c>
      <c r="AO94" s="6">
        <v>0</v>
      </c>
      <c r="AP94" s="6">
        <v>0</v>
      </c>
      <c r="AQ94" s="6">
        <v>0</v>
      </c>
      <c r="AR94" s="6">
        <v>0</v>
      </c>
      <c r="AS94" s="6">
        <v>-1</v>
      </c>
      <c r="AT94" s="6">
        <v>-1</v>
      </c>
      <c r="AU94" s="6">
        <v>0</v>
      </c>
      <c r="AV94" s="6">
        <v>0</v>
      </c>
      <c r="AW94" s="6">
        <v>0</v>
      </c>
      <c r="AX94" s="6">
        <v>0</v>
      </c>
      <c r="AY94" s="6">
        <v>-1</v>
      </c>
      <c r="AZ94" s="6">
        <v>-1</v>
      </c>
      <c r="BA94" s="6">
        <v>-1</v>
      </c>
      <c r="BB94" s="6">
        <v>-1</v>
      </c>
      <c r="BC94" s="6">
        <v>-1</v>
      </c>
      <c r="BF94" s="6">
        <v>-1</v>
      </c>
      <c r="BG94" s="6">
        <v>-1</v>
      </c>
      <c r="BH94" s="6">
        <v>-1</v>
      </c>
      <c r="BI94" s="6">
        <v>-1</v>
      </c>
      <c r="BJ94" s="6">
        <v>-1</v>
      </c>
      <c r="BM94" s="6">
        <v>1.4</v>
      </c>
      <c r="BN94" s="6" t="s">
        <v>126</v>
      </c>
      <c r="BO94" s="6" t="s">
        <v>171</v>
      </c>
      <c r="BP94" s="3">
        <v>944</v>
      </c>
      <c r="BQ94" s="47" t="s">
        <v>114</v>
      </c>
      <c r="BR94" s="48" t="s">
        <v>115</v>
      </c>
      <c r="BS94" s="48" t="s">
        <v>115</v>
      </c>
      <c r="BT94" s="36" t="s">
        <v>164</v>
      </c>
      <c r="BU94" s="37">
        <v>17</v>
      </c>
      <c r="BV94" s="37">
        <v>9</v>
      </c>
      <c r="BW94" s="42" t="s">
        <v>172</v>
      </c>
      <c r="BX94" s="6">
        <v>19</v>
      </c>
    </row>
    <row r="95" spans="1:78" s="6" customFormat="1" ht="16.5">
      <c r="A95" s="42">
        <v>1488005</v>
      </c>
      <c r="B95" s="42">
        <v>1488001</v>
      </c>
      <c r="C95" s="42">
        <v>5</v>
      </c>
      <c r="D95" s="43" t="s">
        <v>169</v>
      </c>
      <c r="E95" s="6" t="s">
        <v>170</v>
      </c>
      <c r="F95" s="5">
        <v>0</v>
      </c>
      <c r="G95" s="5">
        <v>140</v>
      </c>
      <c r="H95" s="6">
        <v>1</v>
      </c>
      <c r="I95" s="6">
        <v>0</v>
      </c>
      <c r="J95" s="6">
        <f>ROUND(INDEX(Sheet3!$C$3:$C$102,MATCH($BX95,Sheet3!$A$3:$A$102,0))*((S94-1000)*0.3/1000+1)*0.15,0)</f>
        <v>84</v>
      </c>
      <c r="K95" s="6">
        <f>ROUND(INDEX(Sheet3!$C$3:$C$102,MATCH($BX95,Sheet3!$A$3:$A$102,0))*((T94-1000)*0.3/1000+1)*0.15,0)</f>
        <v>140</v>
      </c>
      <c r="L95" s="6">
        <f>ROUND(INDEX(Sheet3!$H$3:$H$102,MATCH($BX95,Sheet3!$A$3:$A$102,0))*Sheet3!$B$1,0)</f>
        <v>4000</v>
      </c>
      <c r="M95" s="5">
        <v>0</v>
      </c>
      <c r="N95" s="6">
        <f>ROUND(INDEX(Sheet3!$L$3:$L$102,MATCH($BX95,Sheet3!$A$3:$A$102,0))*0.7*Sheet3!$B$1,0)</f>
        <v>84</v>
      </c>
      <c r="O95" s="6">
        <f t="shared" si="15"/>
        <v>84</v>
      </c>
      <c r="P95" s="1">
        <v>6</v>
      </c>
      <c r="Q95" s="6">
        <v>0</v>
      </c>
      <c r="R95" s="6">
        <v>1</v>
      </c>
      <c r="S95" s="6">
        <v>0</v>
      </c>
      <c r="T95" s="6">
        <v>1560</v>
      </c>
      <c r="U95" s="6">
        <v>120361</v>
      </c>
      <c r="V95" s="6">
        <v>0</v>
      </c>
      <c r="W95" s="6">
        <v>0</v>
      </c>
      <c r="X95" s="6">
        <v>0</v>
      </c>
      <c r="Y95" s="6">
        <v>256</v>
      </c>
      <c r="Z95" s="6">
        <v>2</v>
      </c>
      <c r="AA95" s="6">
        <v>-1</v>
      </c>
      <c r="AB95" s="6">
        <v>-1</v>
      </c>
      <c r="AC95" s="6">
        <v>0</v>
      </c>
      <c r="AD95" s="6">
        <v>0</v>
      </c>
      <c r="AE95" s="6">
        <v>0</v>
      </c>
      <c r="AF95" s="6">
        <v>0</v>
      </c>
      <c r="AG95" s="6">
        <v>-1</v>
      </c>
      <c r="AH95" s="6">
        <v>-1</v>
      </c>
      <c r="AI95" s="6">
        <v>0</v>
      </c>
      <c r="AJ95" s="6">
        <v>0</v>
      </c>
      <c r="AK95" s="6">
        <v>0</v>
      </c>
      <c r="AL95" s="6">
        <v>0</v>
      </c>
      <c r="AM95" s="6">
        <v>-1</v>
      </c>
      <c r="AN95" s="6">
        <v>-1</v>
      </c>
      <c r="AO95" s="6">
        <v>0</v>
      </c>
      <c r="AP95" s="6">
        <v>0</v>
      </c>
      <c r="AQ95" s="6">
        <v>0</v>
      </c>
      <c r="AR95" s="6">
        <v>0</v>
      </c>
      <c r="AS95" s="6">
        <v>-1</v>
      </c>
      <c r="AT95" s="6">
        <v>-1</v>
      </c>
      <c r="AU95" s="6">
        <v>0</v>
      </c>
      <c r="AV95" s="6">
        <v>0</v>
      </c>
      <c r="AW95" s="6">
        <v>0</v>
      </c>
      <c r="AX95" s="6">
        <v>0</v>
      </c>
      <c r="AY95" s="6">
        <v>-1</v>
      </c>
      <c r="AZ95" s="6">
        <v>-1</v>
      </c>
      <c r="BA95" s="6">
        <v>-1</v>
      </c>
      <c r="BB95" s="6">
        <v>-1</v>
      </c>
      <c r="BC95" s="6">
        <v>-1</v>
      </c>
      <c r="BF95" s="6">
        <v>-1</v>
      </c>
      <c r="BG95" s="6">
        <v>-1</v>
      </c>
      <c r="BH95" s="6">
        <v>-1</v>
      </c>
      <c r="BI95" s="6">
        <v>-1</v>
      </c>
      <c r="BJ95" s="6">
        <v>-1</v>
      </c>
      <c r="BM95" s="6">
        <v>1.4</v>
      </c>
      <c r="BN95" s="6" t="s">
        <v>126</v>
      </c>
      <c r="BO95" s="6" t="s">
        <v>171</v>
      </c>
      <c r="BP95" s="3">
        <v>1088</v>
      </c>
      <c r="BQ95" s="47" t="s">
        <v>114</v>
      </c>
      <c r="BR95" s="48" t="s">
        <v>115</v>
      </c>
      <c r="BS95" s="48" t="s">
        <v>115</v>
      </c>
      <c r="BT95" s="36" t="s">
        <v>164</v>
      </c>
      <c r="BU95" s="37">
        <v>19</v>
      </c>
      <c r="BV95" s="37">
        <v>10</v>
      </c>
      <c r="BW95" s="42" t="s">
        <v>172</v>
      </c>
      <c r="BX95" s="6">
        <v>21</v>
      </c>
    </row>
    <row r="96" spans="1:78" s="6" customFormat="1" ht="16.5">
      <c r="A96" s="42">
        <v>1488006</v>
      </c>
      <c r="B96" s="42">
        <v>1488001</v>
      </c>
      <c r="C96" s="42">
        <v>6</v>
      </c>
      <c r="D96" s="43" t="s">
        <v>169</v>
      </c>
      <c r="E96" s="6" t="s">
        <v>170</v>
      </c>
      <c r="F96" s="5">
        <v>0</v>
      </c>
      <c r="G96" s="5">
        <v>150</v>
      </c>
      <c r="H96" s="6">
        <v>1</v>
      </c>
      <c r="I96" s="6">
        <v>0</v>
      </c>
      <c r="J96" s="6">
        <f>ROUND(INDEX(Sheet3!$C$3:$C$102,MATCH($BX96,Sheet3!$A$3:$A$102,0))*((S95-1000)*0.3/1000+1)*0.15,0)</f>
        <v>95</v>
      </c>
      <c r="K96" s="6">
        <f>ROUND(INDEX(Sheet3!$C$3:$C$102,MATCH($BX96,Sheet3!$A$3:$A$102,0))*((T95-1000)*0.3/1000+1)*0.15,0)</f>
        <v>158</v>
      </c>
      <c r="L96" s="6">
        <f>ROUND(INDEX(Sheet3!$H$3:$H$102,MATCH($BX96,Sheet3!$A$3:$A$102,0))*Sheet3!$B$1,0)</f>
        <v>4500</v>
      </c>
      <c r="M96" s="5">
        <v>0</v>
      </c>
      <c r="N96" s="6">
        <f>ROUND(INDEX(Sheet3!$L$3:$L$102,MATCH($BX96,Sheet3!$A$3:$A$102,0))*0.7*Sheet3!$B$1,0)</f>
        <v>95</v>
      </c>
      <c r="O96" s="6">
        <f t="shared" si="15"/>
        <v>95</v>
      </c>
      <c r="P96" s="1">
        <v>6</v>
      </c>
      <c r="Q96" s="6">
        <v>0</v>
      </c>
      <c r="R96" s="6">
        <v>1</v>
      </c>
      <c r="S96" s="6">
        <v>0</v>
      </c>
      <c r="T96" s="6">
        <v>1560</v>
      </c>
      <c r="U96" s="6">
        <v>120361</v>
      </c>
      <c r="V96" s="6">
        <v>0</v>
      </c>
      <c r="W96" s="6">
        <v>0</v>
      </c>
      <c r="X96" s="6">
        <v>0</v>
      </c>
      <c r="Y96" s="6">
        <v>256</v>
      </c>
      <c r="Z96" s="6">
        <v>2</v>
      </c>
      <c r="AA96" s="6">
        <v>-1</v>
      </c>
      <c r="AB96" s="6">
        <v>-1</v>
      </c>
      <c r="AC96" s="6">
        <v>0</v>
      </c>
      <c r="AD96" s="6">
        <v>0</v>
      </c>
      <c r="AE96" s="6">
        <v>0</v>
      </c>
      <c r="AF96" s="6">
        <v>0</v>
      </c>
      <c r="AG96" s="6">
        <v>-1</v>
      </c>
      <c r="AH96" s="6">
        <v>-1</v>
      </c>
      <c r="AI96" s="6">
        <v>0</v>
      </c>
      <c r="AJ96" s="6">
        <v>0</v>
      </c>
      <c r="AK96" s="6">
        <v>0</v>
      </c>
      <c r="AL96" s="6">
        <v>0</v>
      </c>
      <c r="AM96" s="6">
        <v>-1</v>
      </c>
      <c r="AN96" s="6">
        <v>-1</v>
      </c>
      <c r="AO96" s="6">
        <v>0</v>
      </c>
      <c r="AP96" s="6">
        <v>0</v>
      </c>
      <c r="AQ96" s="6">
        <v>0</v>
      </c>
      <c r="AR96" s="6">
        <v>0</v>
      </c>
      <c r="AS96" s="6">
        <v>-1</v>
      </c>
      <c r="AT96" s="6">
        <v>-1</v>
      </c>
      <c r="AU96" s="6">
        <v>0</v>
      </c>
      <c r="AV96" s="6">
        <v>0</v>
      </c>
      <c r="AW96" s="6">
        <v>0</v>
      </c>
      <c r="AX96" s="6">
        <v>0</v>
      </c>
      <c r="AY96" s="6">
        <v>-1</v>
      </c>
      <c r="AZ96" s="6">
        <v>-1</v>
      </c>
      <c r="BA96" s="6">
        <v>-1</v>
      </c>
      <c r="BB96" s="6">
        <v>-1</v>
      </c>
      <c r="BC96" s="6">
        <v>-1</v>
      </c>
      <c r="BF96" s="6">
        <v>-1</v>
      </c>
      <c r="BG96" s="6">
        <v>-1</v>
      </c>
      <c r="BH96" s="6">
        <v>-1</v>
      </c>
      <c r="BI96" s="6">
        <v>-1</v>
      </c>
      <c r="BJ96" s="6">
        <v>-1</v>
      </c>
      <c r="BM96" s="6">
        <v>1.4</v>
      </c>
      <c r="BN96" s="6" t="s">
        <v>126</v>
      </c>
      <c r="BO96" s="6" t="s">
        <v>171</v>
      </c>
      <c r="BP96" s="3">
        <v>1236</v>
      </c>
      <c r="BQ96" s="47" t="s">
        <v>114</v>
      </c>
      <c r="BR96" s="48" t="s">
        <v>115</v>
      </c>
      <c r="BS96" s="48" t="s">
        <v>115</v>
      </c>
      <c r="BT96" s="36" t="s">
        <v>164</v>
      </c>
      <c r="BU96" s="37">
        <v>21</v>
      </c>
      <c r="BV96" s="37">
        <v>11</v>
      </c>
      <c r="BW96" s="42" t="s">
        <v>172</v>
      </c>
      <c r="BX96" s="6">
        <v>23</v>
      </c>
    </row>
    <row r="97" spans="1:76" s="6" customFormat="1" ht="16.5">
      <c r="A97" s="42">
        <v>1488007</v>
      </c>
      <c r="B97" s="42">
        <v>1488001</v>
      </c>
      <c r="C97" s="42">
        <v>7</v>
      </c>
      <c r="D97" s="43" t="s">
        <v>169</v>
      </c>
      <c r="E97" s="6" t="s">
        <v>170</v>
      </c>
      <c r="F97" s="5">
        <v>0</v>
      </c>
      <c r="G97" s="5">
        <v>160</v>
      </c>
      <c r="H97" s="6">
        <v>1</v>
      </c>
      <c r="I97" s="6">
        <v>0</v>
      </c>
      <c r="J97" s="6">
        <f>ROUND(INDEX(Sheet3!$C$3:$C$102,MATCH($BX97,Sheet3!$A$3:$A$102,0))*((S96-1000)*0.3/1000+1)*0.15,0)</f>
        <v>105</v>
      </c>
      <c r="K97" s="6">
        <f>ROUND(INDEX(Sheet3!$C$3:$C$102,MATCH($BX97,Sheet3!$A$3:$A$102,0))*((T96-1000)*0.3/1000+1)*0.15,0)</f>
        <v>175</v>
      </c>
      <c r="L97" s="6">
        <f>ROUND(INDEX(Sheet3!$H$3:$H$102,MATCH($BX97,Sheet3!$A$3:$A$102,0))*Sheet3!$B$1,0)</f>
        <v>5000</v>
      </c>
      <c r="M97" s="5">
        <v>0</v>
      </c>
      <c r="N97" s="6">
        <f>ROUND(INDEX(Sheet3!$L$3:$L$102,MATCH($BX97,Sheet3!$A$3:$A$102,0))*0.7*Sheet3!$B$1,0)</f>
        <v>105</v>
      </c>
      <c r="O97" s="6">
        <f t="shared" si="15"/>
        <v>105</v>
      </c>
      <c r="P97" s="1">
        <v>6</v>
      </c>
      <c r="Q97" s="6">
        <v>0</v>
      </c>
      <c r="R97" s="6">
        <v>1</v>
      </c>
      <c r="S97" s="6">
        <v>0</v>
      </c>
      <c r="T97" s="6">
        <v>1560</v>
      </c>
      <c r="U97" s="6">
        <v>120361</v>
      </c>
      <c r="V97" s="6">
        <v>0</v>
      </c>
      <c r="W97" s="6">
        <v>0</v>
      </c>
      <c r="X97" s="6">
        <v>0</v>
      </c>
      <c r="Y97" s="6">
        <v>256</v>
      </c>
      <c r="Z97" s="6">
        <v>2</v>
      </c>
      <c r="AA97" s="6">
        <v>-1</v>
      </c>
      <c r="AB97" s="6">
        <v>-1</v>
      </c>
      <c r="AC97" s="6">
        <v>0</v>
      </c>
      <c r="AD97" s="6">
        <v>0</v>
      </c>
      <c r="AE97" s="6">
        <v>0</v>
      </c>
      <c r="AF97" s="6">
        <v>0</v>
      </c>
      <c r="AG97" s="6">
        <v>-1</v>
      </c>
      <c r="AH97" s="6">
        <v>-1</v>
      </c>
      <c r="AI97" s="6">
        <v>0</v>
      </c>
      <c r="AJ97" s="6">
        <v>0</v>
      </c>
      <c r="AK97" s="6">
        <v>0</v>
      </c>
      <c r="AL97" s="6">
        <v>0</v>
      </c>
      <c r="AM97" s="6">
        <v>-1</v>
      </c>
      <c r="AN97" s="6">
        <v>-1</v>
      </c>
      <c r="AO97" s="6">
        <v>0</v>
      </c>
      <c r="AP97" s="6">
        <v>0</v>
      </c>
      <c r="AQ97" s="6">
        <v>0</v>
      </c>
      <c r="AR97" s="6">
        <v>0</v>
      </c>
      <c r="AS97" s="6">
        <v>-1</v>
      </c>
      <c r="AT97" s="6">
        <v>-1</v>
      </c>
      <c r="AU97" s="6">
        <v>0</v>
      </c>
      <c r="AV97" s="6">
        <v>0</v>
      </c>
      <c r="AW97" s="6">
        <v>0</v>
      </c>
      <c r="AX97" s="6">
        <v>0</v>
      </c>
      <c r="AY97" s="6">
        <v>-1</v>
      </c>
      <c r="AZ97" s="6">
        <v>-1</v>
      </c>
      <c r="BA97" s="6">
        <v>-1</v>
      </c>
      <c r="BB97" s="6">
        <v>-1</v>
      </c>
      <c r="BC97" s="6">
        <v>-1</v>
      </c>
      <c r="BF97" s="6">
        <v>-1</v>
      </c>
      <c r="BG97" s="6">
        <v>-1</v>
      </c>
      <c r="BH97" s="6">
        <v>-1</v>
      </c>
      <c r="BI97" s="6">
        <v>-1</v>
      </c>
      <c r="BJ97" s="6">
        <v>-1</v>
      </c>
      <c r="BM97" s="6">
        <v>1.4</v>
      </c>
      <c r="BN97" s="6" t="s">
        <v>126</v>
      </c>
      <c r="BO97" s="6" t="s">
        <v>171</v>
      </c>
      <c r="BP97" s="3">
        <v>1388</v>
      </c>
      <c r="BQ97" s="47" t="s">
        <v>114</v>
      </c>
      <c r="BR97" s="48" t="s">
        <v>115</v>
      </c>
      <c r="BS97" s="48" t="s">
        <v>115</v>
      </c>
      <c r="BT97" s="36" t="s">
        <v>164</v>
      </c>
      <c r="BU97" s="37">
        <v>23</v>
      </c>
      <c r="BV97" s="37">
        <v>12</v>
      </c>
      <c r="BW97" s="42" t="s">
        <v>172</v>
      </c>
      <c r="BX97" s="6">
        <v>25</v>
      </c>
    </row>
    <row r="98" spans="1:76" s="6" customFormat="1" ht="16.5">
      <c r="A98" s="42">
        <v>1488008</v>
      </c>
      <c r="B98" s="42">
        <v>1488001</v>
      </c>
      <c r="C98" s="42">
        <v>8</v>
      </c>
      <c r="D98" s="43" t="s">
        <v>169</v>
      </c>
      <c r="E98" s="6" t="s">
        <v>170</v>
      </c>
      <c r="F98" s="5">
        <v>0</v>
      </c>
      <c r="G98" s="5">
        <v>170</v>
      </c>
      <c r="H98" s="6">
        <v>1</v>
      </c>
      <c r="I98" s="6">
        <v>0</v>
      </c>
      <c r="J98" s="6">
        <f>ROUND(INDEX(Sheet3!$C$3:$C$102,MATCH($BX98,Sheet3!$A$3:$A$102,0))*((S97-1000)*0.3/1000+1)*0.15,0)</f>
        <v>116</v>
      </c>
      <c r="K98" s="6">
        <f>ROUND(INDEX(Sheet3!$C$3:$C$102,MATCH($BX98,Sheet3!$A$3:$A$102,0))*((T97-1000)*0.3/1000+1)*0.15,0)</f>
        <v>193</v>
      </c>
      <c r="L98" s="6">
        <f>ROUND(INDEX(Sheet3!$H$3:$H$102,MATCH($BX98,Sheet3!$A$3:$A$102,0))*Sheet3!$B$1,0)</f>
        <v>5500</v>
      </c>
      <c r="M98" s="5">
        <v>0</v>
      </c>
      <c r="N98" s="6">
        <f>ROUND(INDEX(Sheet3!$L$3:$L$102,MATCH($BX98,Sheet3!$A$3:$A$102,0))*0.7*Sheet3!$B$1,0)</f>
        <v>116</v>
      </c>
      <c r="O98" s="6">
        <f t="shared" si="15"/>
        <v>116</v>
      </c>
      <c r="P98" s="1">
        <v>6</v>
      </c>
      <c r="Q98" s="6">
        <v>0</v>
      </c>
      <c r="R98" s="6">
        <v>1</v>
      </c>
      <c r="S98" s="6">
        <v>0</v>
      </c>
      <c r="T98" s="6">
        <v>1560</v>
      </c>
      <c r="U98" s="6">
        <v>120361</v>
      </c>
      <c r="V98" s="6">
        <v>0</v>
      </c>
      <c r="W98" s="6">
        <v>0</v>
      </c>
      <c r="X98" s="6">
        <v>0</v>
      </c>
      <c r="Y98" s="6">
        <v>256</v>
      </c>
      <c r="Z98" s="6">
        <v>2</v>
      </c>
      <c r="AA98" s="6">
        <v>-1</v>
      </c>
      <c r="AB98" s="6">
        <v>-1</v>
      </c>
      <c r="AC98" s="6">
        <v>0</v>
      </c>
      <c r="AD98" s="6">
        <v>0</v>
      </c>
      <c r="AE98" s="6">
        <v>0</v>
      </c>
      <c r="AF98" s="6">
        <v>0</v>
      </c>
      <c r="AG98" s="6">
        <v>-1</v>
      </c>
      <c r="AH98" s="6">
        <v>-1</v>
      </c>
      <c r="AI98" s="6">
        <v>0</v>
      </c>
      <c r="AJ98" s="6">
        <v>0</v>
      </c>
      <c r="AK98" s="6">
        <v>0</v>
      </c>
      <c r="AL98" s="6">
        <v>0</v>
      </c>
      <c r="AM98" s="6">
        <v>-1</v>
      </c>
      <c r="AN98" s="6">
        <v>-1</v>
      </c>
      <c r="AO98" s="6">
        <v>0</v>
      </c>
      <c r="AP98" s="6">
        <v>0</v>
      </c>
      <c r="AQ98" s="6">
        <v>0</v>
      </c>
      <c r="AR98" s="6">
        <v>0</v>
      </c>
      <c r="AS98" s="6">
        <v>-1</v>
      </c>
      <c r="AT98" s="6">
        <v>-1</v>
      </c>
      <c r="AU98" s="6">
        <v>0</v>
      </c>
      <c r="AV98" s="6">
        <v>0</v>
      </c>
      <c r="AW98" s="6">
        <v>0</v>
      </c>
      <c r="AX98" s="6">
        <v>0</v>
      </c>
      <c r="AY98" s="6">
        <v>-1</v>
      </c>
      <c r="AZ98" s="6">
        <v>-1</v>
      </c>
      <c r="BA98" s="6">
        <v>-1</v>
      </c>
      <c r="BB98" s="6">
        <v>-1</v>
      </c>
      <c r="BC98" s="6">
        <v>-1</v>
      </c>
      <c r="BF98" s="6">
        <v>-1</v>
      </c>
      <c r="BG98" s="6">
        <v>-1</v>
      </c>
      <c r="BH98" s="6">
        <v>-1</v>
      </c>
      <c r="BI98" s="6">
        <v>-1</v>
      </c>
      <c r="BJ98" s="6">
        <v>-1</v>
      </c>
      <c r="BM98" s="6">
        <v>1.4</v>
      </c>
      <c r="BN98" s="6" t="s">
        <v>126</v>
      </c>
      <c r="BO98" s="6" t="s">
        <v>171</v>
      </c>
      <c r="BP98" s="3">
        <v>1544</v>
      </c>
      <c r="BQ98" s="47" t="s">
        <v>114</v>
      </c>
      <c r="BR98" s="48" t="s">
        <v>115</v>
      </c>
      <c r="BS98" s="48" t="s">
        <v>115</v>
      </c>
      <c r="BT98" s="36" t="s">
        <v>164</v>
      </c>
      <c r="BU98" s="37">
        <v>25</v>
      </c>
      <c r="BV98" s="37">
        <v>13</v>
      </c>
      <c r="BW98" s="42" t="s">
        <v>172</v>
      </c>
      <c r="BX98" s="6">
        <v>27</v>
      </c>
    </row>
    <row r="99" spans="1:76" s="6" customFormat="1" ht="16.5">
      <c r="A99" s="42">
        <v>1488009</v>
      </c>
      <c r="B99" s="42">
        <v>1488001</v>
      </c>
      <c r="C99" s="42">
        <v>9</v>
      </c>
      <c r="D99" s="43" t="s">
        <v>169</v>
      </c>
      <c r="E99" s="6" t="s">
        <v>170</v>
      </c>
      <c r="F99" s="5">
        <v>0</v>
      </c>
      <c r="G99" s="5">
        <v>180</v>
      </c>
      <c r="H99" s="6">
        <v>1</v>
      </c>
      <c r="I99" s="6">
        <v>0</v>
      </c>
      <c r="J99" s="6">
        <f>ROUND(INDEX(Sheet3!$C$3:$C$102,MATCH($BX99,Sheet3!$A$3:$A$102,0))*((S98-1000)*0.3/1000+1)*0.15,0)</f>
        <v>126</v>
      </c>
      <c r="K99" s="6">
        <f>ROUND(INDEX(Sheet3!$C$3:$C$102,MATCH($BX99,Sheet3!$A$3:$A$102,0))*((T98-1000)*0.3/1000+1)*0.15,0)</f>
        <v>210</v>
      </c>
      <c r="L99" s="6">
        <f>ROUND(INDEX(Sheet3!$H$3:$H$102,MATCH($BX99,Sheet3!$A$3:$A$102,0))*Sheet3!$B$1,0)</f>
        <v>6000</v>
      </c>
      <c r="M99" s="5">
        <v>0</v>
      </c>
      <c r="N99" s="6">
        <f>ROUND(INDEX(Sheet3!$L$3:$L$102,MATCH($BX99,Sheet3!$A$3:$A$102,0))*0.7*Sheet3!$B$1,0)</f>
        <v>126</v>
      </c>
      <c r="O99" s="6">
        <f t="shared" si="15"/>
        <v>126</v>
      </c>
      <c r="P99" s="1">
        <v>6</v>
      </c>
      <c r="Q99" s="6">
        <v>0</v>
      </c>
      <c r="R99" s="6">
        <v>1</v>
      </c>
      <c r="S99" s="6">
        <v>0</v>
      </c>
      <c r="T99" s="6">
        <v>1560</v>
      </c>
      <c r="U99" s="6">
        <v>120361</v>
      </c>
      <c r="V99" s="6">
        <v>0</v>
      </c>
      <c r="W99" s="6">
        <v>0</v>
      </c>
      <c r="X99" s="6">
        <v>0</v>
      </c>
      <c r="Y99" s="6">
        <v>256</v>
      </c>
      <c r="Z99" s="6">
        <v>2</v>
      </c>
      <c r="AA99" s="6">
        <v>-1</v>
      </c>
      <c r="AB99" s="6">
        <v>-1</v>
      </c>
      <c r="AC99" s="6">
        <v>0</v>
      </c>
      <c r="AD99" s="6">
        <v>0</v>
      </c>
      <c r="AE99" s="6">
        <v>0</v>
      </c>
      <c r="AF99" s="6">
        <v>0</v>
      </c>
      <c r="AG99" s="6">
        <v>-1</v>
      </c>
      <c r="AH99" s="6">
        <v>-1</v>
      </c>
      <c r="AI99" s="6">
        <v>0</v>
      </c>
      <c r="AJ99" s="6">
        <v>0</v>
      </c>
      <c r="AK99" s="6">
        <v>0</v>
      </c>
      <c r="AL99" s="6">
        <v>0</v>
      </c>
      <c r="AM99" s="6">
        <v>-1</v>
      </c>
      <c r="AN99" s="6">
        <v>-1</v>
      </c>
      <c r="AO99" s="6">
        <v>0</v>
      </c>
      <c r="AP99" s="6">
        <v>0</v>
      </c>
      <c r="AQ99" s="6">
        <v>0</v>
      </c>
      <c r="AR99" s="6">
        <v>0</v>
      </c>
      <c r="AS99" s="6">
        <v>-1</v>
      </c>
      <c r="AT99" s="6">
        <v>-1</v>
      </c>
      <c r="AU99" s="6">
        <v>0</v>
      </c>
      <c r="AV99" s="6">
        <v>0</v>
      </c>
      <c r="AW99" s="6">
        <v>0</v>
      </c>
      <c r="AX99" s="6">
        <v>0</v>
      </c>
      <c r="AY99" s="6">
        <v>-1</v>
      </c>
      <c r="AZ99" s="6">
        <v>-1</v>
      </c>
      <c r="BA99" s="6">
        <v>-1</v>
      </c>
      <c r="BB99" s="6">
        <v>-1</v>
      </c>
      <c r="BC99" s="6">
        <v>-1</v>
      </c>
      <c r="BF99" s="6">
        <v>-1</v>
      </c>
      <c r="BG99" s="6">
        <v>-1</v>
      </c>
      <c r="BH99" s="6">
        <v>-1</v>
      </c>
      <c r="BI99" s="6">
        <v>-1</v>
      </c>
      <c r="BJ99" s="6">
        <v>-1</v>
      </c>
      <c r="BM99" s="6">
        <v>1.4</v>
      </c>
      <c r="BN99" s="6" t="s">
        <v>126</v>
      </c>
      <c r="BO99" s="6" t="s">
        <v>171</v>
      </c>
      <c r="BP99" s="3">
        <v>1708</v>
      </c>
      <c r="BQ99" s="47" t="s">
        <v>114</v>
      </c>
      <c r="BR99" s="48" t="s">
        <v>115</v>
      </c>
      <c r="BS99" s="48" t="s">
        <v>115</v>
      </c>
      <c r="BT99" s="36" t="s">
        <v>164</v>
      </c>
      <c r="BU99" s="37">
        <v>27</v>
      </c>
      <c r="BV99" s="37">
        <v>14</v>
      </c>
      <c r="BW99" s="42" t="s">
        <v>172</v>
      </c>
      <c r="BX99" s="6">
        <v>29</v>
      </c>
    </row>
    <row r="100" spans="1:76" s="13" customFormat="1" ht="16.5">
      <c r="A100" s="40">
        <v>1489001</v>
      </c>
      <c r="B100" s="40">
        <v>1489001</v>
      </c>
      <c r="C100" s="40">
        <v>1</v>
      </c>
      <c r="D100" s="41" t="s">
        <v>173</v>
      </c>
      <c r="E100" s="13" t="s">
        <v>174</v>
      </c>
      <c r="F100" s="5">
        <v>0</v>
      </c>
      <c r="G100" s="5">
        <v>100</v>
      </c>
      <c r="H100" s="13">
        <v>1</v>
      </c>
      <c r="I100" s="13">
        <v>0</v>
      </c>
      <c r="J100" s="5">
        <f>ROUND(INDEX(Sheet3!$B$3:$B$102,MATCH($BX100,Sheet3!$A$3:$A$102,0))*((T100-1000)*0.3/1000+1)*0.15,0)</f>
        <v>287</v>
      </c>
      <c r="K100" s="5">
        <f>ROUND(INDEX(Sheet3!$C$3:$C$102,MATCH($BX100,Sheet3!$A$3:$A$102,0))*((T100-1000)*0.3/1000+1)*0.15,0)</f>
        <v>287</v>
      </c>
      <c r="L100" s="5">
        <f>ROUND(INDEX(Sheet3!$H$3:$H$102,MATCH($BX100,Sheet3!$A$3:$A$102,0))*Sheet3!$B$1,0)</f>
        <v>7000</v>
      </c>
      <c r="M100" s="5">
        <v>0</v>
      </c>
      <c r="N100" s="5">
        <f>ROUND(INDEX(Sheet3!$L$3:$L$102,MATCH($BX100,Sheet3!$A$3:$A$102,0))*0.7*Sheet3!$B$1,0)</f>
        <v>147</v>
      </c>
      <c r="O100" s="5">
        <f t="shared" ref="O100:O108" si="16">ROUND(N100,0)</f>
        <v>147</v>
      </c>
      <c r="P100" s="12">
        <v>5</v>
      </c>
      <c r="Q100" s="13">
        <v>0</v>
      </c>
      <c r="R100" s="13">
        <v>1</v>
      </c>
      <c r="S100" s="13">
        <v>0</v>
      </c>
      <c r="T100" s="13">
        <v>2230</v>
      </c>
      <c r="U100" s="13">
        <v>120475</v>
      </c>
      <c r="V100" s="13">
        <v>0</v>
      </c>
      <c r="W100" s="13">
        <v>0</v>
      </c>
      <c r="X100" s="13">
        <v>0</v>
      </c>
      <c r="Y100" s="13">
        <v>256</v>
      </c>
      <c r="Z100" s="13">
        <v>2</v>
      </c>
      <c r="AA100" s="13">
        <v>-1</v>
      </c>
      <c r="AB100" s="13">
        <v>-1</v>
      </c>
      <c r="AC100" s="13">
        <v>0</v>
      </c>
      <c r="AD100" s="13">
        <v>0</v>
      </c>
      <c r="AE100" s="13">
        <v>0</v>
      </c>
      <c r="AF100" s="13">
        <v>0</v>
      </c>
      <c r="AG100" s="13">
        <v>-1</v>
      </c>
      <c r="AH100" s="13">
        <v>-1</v>
      </c>
      <c r="AI100" s="13">
        <v>0</v>
      </c>
      <c r="AJ100" s="13">
        <v>0</v>
      </c>
      <c r="AK100" s="13">
        <v>0</v>
      </c>
      <c r="AL100" s="13">
        <v>0</v>
      </c>
      <c r="AM100" s="13">
        <v>-1</v>
      </c>
      <c r="AN100" s="13">
        <v>-1</v>
      </c>
      <c r="AO100" s="13">
        <v>0</v>
      </c>
      <c r="AP100" s="13">
        <v>0</v>
      </c>
      <c r="AQ100" s="13">
        <v>0</v>
      </c>
      <c r="AR100" s="13">
        <v>0</v>
      </c>
      <c r="AS100" s="13">
        <v>-1</v>
      </c>
      <c r="AT100" s="13">
        <v>-1</v>
      </c>
      <c r="AU100" s="13">
        <v>0</v>
      </c>
      <c r="AV100" s="13">
        <v>0</v>
      </c>
      <c r="AW100" s="13">
        <v>0</v>
      </c>
      <c r="AX100" s="13">
        <v>0</v>
      </c>
      <c r="AY100" s="13">
        <v>-1</v>
      </c>
      <c r="AZ100" s="13">
        <v>-1</v>
      </c>
      <c r="BA100" s="13">
        <v>-1</v>
      </c>
      <c r="BB100" s="13">
        <v>-1</v>
      </c>
      <c r="BC100" s="13">
        <v>-1</v>
      </c>
      <c r="BF100" s="13">
        <v>-1</v>
      </c>
      <c r="BG100" s="13">
        <v>-1</v>
      </c>
      <c r="BH100" s="13">
        <v>-1</v>
      </c>
      <c r="BI100" s="13">
        <v>-1</v>
      </c>
      <c r="BJ100" s="13">
        <v>-1</v>
      </c>
      <c r="BM100" s="13">
        <v>0.8</v>
      </c>
      <c r="BN100" s="13" t="s">
        <v>126</v>
      </c>
      <c r="BP100" s="44">
        <v>2260</v>
      </c>
      <c r="BQ100" s="45" t="s">
        <v>114</v>
      </c>
      <c r="BR100" s="46" t="s">
        <v>115</v>
      </c>
      <c r="BS100" s="46" t="s">
        <v>115</v>
      </c>
      <c r="BT100" s="30" t="s">
        <v>164</v>
      </c>
      <c r="BU100" s="29">
        <v>31</v>
      </c>
      <c r="BV100" s="29">
        <v>16</v>
      </c>
      <c r="BW100" s="40" t="s">
        <v>175</v>
      </c>
      <c r="BX100" s="13">
        <v>33</v>
      </c>
    </row>
    <row r="101" spans="1:76" s="13" customFormat="1" ht="16.5">
      <c r="A101" s="40">
        <v>1489002</v>
      </c>
      <c r="B101" s="40">
        <v>1489001</v>
      </c>
      <c r="C101" s="40">
        <v>2</v>
      </c>
      <c r="D101" s="41" t="s">
        <v>173</v>
      </c>
      <c r="E101" s="13" t="s">
        <v>174</v>
      </c>
      <c r="F101" s="5">
        <v>0</v>
      </c>
      <c r="G101" s="5">
        <v>110</v>
      </c>
      <c r="H101" s="13">
        <v>1</v>
      </c>
      <c r="I101" s="13">
        <v>0</v>
      </c>
      <c r="J101" s="5">
        <f>ROUND(INDEX(Sheet3!$B$3:$B$102,MATCH($BX101,Sheet3!$A$3:$A$102,0))*((T101-1000)*0.3/1000+1)*0.15,0)</f>
        <v>308</v>
      </c>
      <c r="K101" s="5">
        <f>ROUND(INDEX(Sheet3!$C$3:$C$102,MATCH($BX101,Sheet3!$A$3:$A$102,0))*((T101-1000)*0.3/1000+1)*0.15,0)</f>
        <v>308</v>
      </c>
      <c r="L101" s="5">
        <f>ROUND(INDEX(Sheet3!$H$3:$H$102,MATCH($BX101,Sheet3!$A$3:$A$102,0))*Sheet3!$B$1,0)</f>
        <v>7500</v>
      </c>
      <c r="M101" s="5">
        <v>0</v>
      </c>
      <c r="N101" s="5">
        <f>ROUND(INDEX(Sheet3!$L$3:$L$102,MATCH($BX101,Sheet3!$A$3:$A$102,0))*0.7*Sheet3!$B$1,0)</f>
        <v>158</v>
      </c>
      <c r="O101" s="5">
        <f t="shared" si="16"/>
        <v>158</v>
      </c>
      <c r="P101" s="12">
        <v>5</v>
      </c>
      <c r="Q101" s="13">
        <v>0</v>
      </c>
      <c r="R101" s="13">
        <v>1</v>
      </c>
      <c r="S101" s="13">
        <v>0</v>
      </c>
      <c r="T101" s="13">
        <v>2230</v>
      </c>
      <c r="U101" s="13">
        <v>120475</v>
      </c>
      <c r="V101" s="13">
        <v>0</v>
      </c>
      <c r="W101" s="13">
        <v>0</v>
      </c>
      <c r="X101" s="13">
        <v>0</v>
      </c>
      <c r="Y101" s="13">
        <v>256</v>
      </c>
      <c r="Z101" s="13">
        <v>2</v>
      </c>
      <c r="AA101" s="13">
        <v>-1</v>
      </c>
      <c r="AB101" s="13">
        <v>-1</v>
      </c>
      <c r="AC101" s="13">
        <v>0</v>
      </c>
      <c r="AD101" s="13">
        <v>0</v>
      </c>
      <c r="AE101" s="13">
        <v>0</v>
      </c>
      <c r="AF101" s="13">
        <v>0</v>
      </c>
      <c r="AG101" s="13">
        <v>-1</v>
      </c>
      <c r="AH101" s="13">
        <v>-1</v>
      </c>
      <c r="AI101" s="13">
        <v>0</v>
      </c>
      <c r="AJ101" s="13">
        <v>0</v>
      </c>
      <c r="AK101" s="13">
        <v>0</v>
      </c>
      <c r="AL101" s="13">
        <v>0</v>
      </c>
      <c r="AM101" s="13">
        <v>-1</v>
      </c>
      <c r="AN101" s="13">
        <v>-1</v>
      </c>
      <c r="AO101" s="13">
        <v>0</v>
      </c>
      <c r="AP101" s="13">
        <v>0</v>
      </c>
      <c r="AQ101" s="13">
        <v>0</v>
      </c>
      <c r="AR101" s="13">
        <v>0</v>
      </c>
      <c r="AS101" s="13">
        <v>-1</v>
      </c>
      <c r="AT101" s="13">
        <v>-1</v>
      </c>
      <c r="AU101" s="13">
        <v>0</v>
      </c>
      <c r="AV101" s="13">
        <v>0</v>
      </c>
      <c r="AW101" s="13">
        <v>0</v>
      </c>
      <c r="AX101" s="13">
        <v>0</v>
      </c>
      <c r="AY101" s="13">
        <v>-1</v>
      </c>
      <c r="AZ101" s="13">
        <v>-1</v>
      </c>
      <c r="BA101" s="13">
        <v>-1</v>
      </c>
      <c r="BB101" s="13">
        <v>-1</v>
      </c>
      <c r="BC101" s="13">
        <v>-1</v>
      </c>
      <c r="BF101" s="13">
        <v>-1</v>
      </c>
      <c r="BG101" s="13">
        <v>-1</v>
      </c>
      <c r="BH101" s="13">
        <v>-1</v>
      </c>
      <c r="BI101" s="13">
        <v>-1</v>
      </c>
      <c r="BJ101" s="13">
        <v>-1</v>
      </c>
      <c r="BM101" s="13">
        <v>0.8</v>
      </c>
      <c r="BN101" s="13" t="s">
        <v>126</v>
      </c>
      <c r="BP101" s="44">
        <v>2552</v>
      </c>
      <c r="BQ101" s="45" t="s">
        <v>114</v>
      </c>
      <c r="BR101" s="46" t="s">
        <v>115</v>
      </c>
      <c r="BS101" s="46" t="s">
        <v>115</v>
      </c>
      <c r="BT101" s="30" t="s">
        <v>164</v>
      </c>
      <c r="BU101" s="29">
        <v>33</v>
      </c>
      <c r="BV101" s="29">
        <v>17</v>
      </c>
      <c r="BW101" s="40" t="s">
        <v>175</v>
      </c>
      <c r="BX101" s="13">
        <v>35</v>
      </c>
    </row>
    <row r="102" spans="1:76" s="13" customFormat="1" ht="16.5">
      <c r="A102" s="40">
        <v>1489003</v>
      </c>
      <c r="B102" s="40">
        <v>1489001</v>
      </c>
      <c r="C102" s="40">
        <v>3</v>
      </c>
      <c r="D102" s="41" t="s">
        <v>173</v>
      </c>
      <c r="E102" s="13" t="s">
        <v>174</v>
      </c>
      <c r="F102" s="5">
        <v>0</v>
      </c>
      <c r="G102" s="5">
        <v>120</v>
      </c>
      <c r="H102" s="13">
        <v>1</v>
      </c>
      <c r="I102" s="13">
        <v>0</v>
      </c>
      <c r="J102" s="5">
        <f>ROUND(INDEX(Sheet3!$B$3:$B$102,MATCH($BX102,Sheet3!$A$3:$A$102,0))*((T102-1000)*0.3/1000+1)*0.15,0)</f>
        <v>349</v>
      </c>
      <c r="K102" s="5">
        <f>ROUND(INDEX(Sheet3!$C$3:$C$102,MATCH($BX102,Sheet3!$A$3:$A$102,0))*((T102-1000)*0.3/1000+1)*0.15,0)</f>
        <v>349</v>
      </c>
      <c r="L102" s="5">
        <f>ROUND(INDEX(Sheet3!$H$3:$H$102,MATCH($BX102,Sheet3!$A$3:$A$102,0))*Sheet3!$B$1,0)</f>
        <v>8500</v>
      </c>
      <c r="M102" s="5">
        <v>0</v>
      </c>
      <c r="N102" s="5">
        <f>ROUND(INDEX(Sheet3!$L$3:$L$102,MATCH($BX102,Sheet3!$A$3:$A$102,0))*0.7*Sheet3!$B$1,0)</f>
        <v>179</v>
      </c>
      <c r="O102" s="5">
        <f t="shared" si="16"/>
        <v>179</v>
      </c>
      <c r="P102" s="12">
        <v>5</v>
      </c>
      <c r="Q102" s="13">
        <v>0</v>
      </c>
      <c r="R102" s="13">
        <v>1</v>
      </c>
      <c r="S102" s="13">
        <v>0</v>
      </c>
      <c r="T102" s="13">
        <v>2230</v>
      </c>
      <c r="U102" s="13">
        <v>120475</v>
      </c>
      <c r="V102" s="13">
        <v>0</v>
      </c>
      <c r="W102" s="13">
        <v>0</v>
      </c>
      <c r="X102" s="13">
        <v>0</v>
      </c>
      <c r="Y102" s="13">
        <v>256</v>
      </c>
      <c r="Z102" s="13">
        <v>2</v>
      </c>
      <c r="AA102" s="13">
        <v>-1</v>
      </c>
      <c r="AB102" s="13">
        <v>-1</v>
      </c>
      <c r="AC102" s="13">
        <v>0</v>
      </c>
      <c r="AD102" s="13">
        <v>0</v>
      </c>
      <c r="AE102" s="13">
        <v>0</v>
      </c>
      <c r="AF102" s="13">
        <v>0</v>
      </c>
      <c r="AG102" s="13">
        <v>-1</v>
      </c>
      <c r="AH102" s="13">
        <v>-1</v>
      </c>
      <c r="AI102" s="13">
        <v>0</v>
      </c>
      <c r="AJ102" s="13">
        <v>0</v>
      </c>
      <c r="AK102" s="13">
        <v>0</v>
      </c>
      <c r="AL102" s="13">
        <v>0</v>
      </c>
      <c r="AM102" s="13">
        <v>-1</v>
      </c>
      <c r="AN102" s="13">
        <v>-1</v>
      </c>
      <c r="AO102" s="13">
        <v>0</v>
      </c>
      <c r="AP102" s="13">
        <v>0</v>
      </c>
      <c r="AQ102" s="13">
        <v>0</v>
      </c>
      <c r="AR102" s="13">
        <v>0</v>
      </c>
      <c r="AS102" s="13">
        <v>-1</v>
      </c>
      <c r="AT102" s="13">
        <v>-1</v>
      </c>
      <c r="AU102" s="13">
        <v>0</v>
      </c>
      <c r="AV102" s="13">
        <v>0</v>
      </c>
      <c r="AW102" s="13">
        <v>0</v>
      </c>
      <c r="AX102" s="13">
        <v>0</v>
      </c>
      <c r="AY102" s="13">
        <v>-1</v>
      </c>
      <c r="AZ102" s="13">
        <v>-1</v>
      </c>
      <c r="BA102" s="13">
        <v>-1</v>
      </c>
      <c r="BB102" s="13">
        <v>-1</v>
      </c>
      <c r="BC102" s="13">
        <v>-1</v>
      </c>
      <c r="BF102" s="13">
        <v>-1</v>
      </c>
      <c r="BG102" s="13">
        <v>-1</v>
      </c>
      <c r="BH102" s="13">
        <v>-1</v>
      </c>
      <c r="BI102" s="13">
        <v>-1</v>
      </c>
      <c r="BJ102" s="13">
        <v>-1</v>
      </c>
      <c r="BM102" s="13">
        <v>0.8</v>
      </c>
      <c r="BN102" s="13" t="s">
        <v>126</v>
      </c>
      <c r="BP102" s="44">
        <v>2848</v>
      </c>
      <c r="BQ102" s="45" t="s">
        <v>114</v>
      </c>
      <c r="BR102" s="46" t="s">
        <v>115</v>
      </c>
      <c r="BS102" s="46" t="s">
        <v>115</v>
      </c>
      <c r="BT102" s="30" t="s">
        <v>164</v>
      </c>
      <c r="BU102" s="29">
        <v>35</v>
      </c>
      <c r="BV102" s="29">
        <v>18</v>
      </c>
      <c r="BW102" s="40" t="s">
        <v>175</v>
      </c>
      <c r="BX102" s="13">
        <v>37</v>
      </c>
    </row>
    <row r="103" spans="1:76" s="13" customFormat="1" ht="16.5">
      <c r="A103" s="40">
        <v>1489004</v>
      </c>
      <c r="B103" s="40">
        <v>1489001</v>
      </c>
      <c r="C103" s="40">
        <v>4</v>
      </c>
      <c r="D103" s="41" t="s">
        <v>173</v>
      </c>
      <c r="E103" s="13" t="s">
        <v>174</v>
      </c>
      <c r="F103" s="5">
        <v>0</v>
      </c>
      <c r="G103" s="5">
        <v>130</v>
      </c>
      <c r="H103" s="13">
        <v>1</v>
      </c>
      <c r="I103" s="13">
        <v>0</v>
      </c>
      <c r="J103" s="5">
        <f>ROUND(INDEX(Sheet3!$B$3:$B$102,MATCH($BX103,Sheet3!$A$3:$A$102,0))*((T103-1000)*0.3/1000+1)*0.15,0)</f>
        <v>390</v>
      </c>
      <c r="K103" s="5">
        <f>ROUND(INDEX(Sheet3!$C$3:$C$102,MATCH($BX103,Sheet3!$A$3:$A$102,0))*((T103-1000)*0.3/1000+1)*0.15,0)</f>
        <v>390</v>
      </c>
      <c r="L103" s="5">
        <f>ROUND(INDEX(Sheet3!$H$3:$H$102,MATCH($BX103,Sheet3!$A$3:$A$102,0))*Sheet3!$B$1,0)</f>
        <v>9500</v>
      </c>
      <c r="M103" s="5">
        <v>0</v>
      </c>
      <c r="N103" s="5">
        <f>ROUND(INDEX(Sheet3!$L$3:$L$102,MATCH($BX103,Sheet3!$A$3:$A$102,0))*0.7*Sheet3!$B$1,0)</f>
        <v>200</v>
      </c>
      <c r="O103" s="5">
        <f t="shared" si="16"/>
        <v>200</v>
      </c>
      <c r="P103" s="12">
        <v>5</v>
      </c>
      <c r="Q103" s="13">
        <v>0</v>
      </c>
      <c r="R103" s="13">
        <v>1</v>
      </c>
      <c r="S103" s="13">
        <v>0</v>
      </c>
      <c r="T103" s="13">
        <v>2230</v>
      </c>
      <c r="U103" s="13">
        <v>120475</v>
      </c>
      <c r="V103" s="13">
        <v>0</v>
      </c>
      <c r="W103" s="13">
        <v>0</v>
      </c>
      <c r="X103" s="13">
        <v>0</v>
      </c>
      <c r="Y103" s="13">
        <v>256</v>
      </c>
      <c r="Z103" s="13">
        <v>2</v>
      </c>
      <c r="AA103" s="13">
        <v>-1</v>
      </c>
      <c r="AB103" s="13">
        <v>-1</v>
      </c>
      <c r="AC103" s="13">
        <v>0</v>
      </c>
      <c r="AD103" s="13">
        <v>0</v>
      </c>
      <c r="AE103" s="13">
        <v>0</v>
      </c>
      <c r="AF103" s="13">
        <v>0</v>
      </c>
      <c r="AG103" s="13">
        <v>-1</v>
      </c>
      <c r="AH103" s="13">
        <v>-1</v>
      </c>
      <c r="AI103" s="13">
        <v>0</v>
      </c>
      <c r="AJ103" s="13">
        <v>0</v>
      </c>
      <c r="AK103" s="13">
        <v>0</v>
      </c>
      <c r="AL103" s="13">
        <v>0</v>
      </c>
      <c r="AM103" s="13">
        <v>-1</v>
      </c>
      <c r="AN103" s="13">
        <v>-1</v>
      </c>
      <c r="AO103" s="13">
        <v>0</v>
      </c>
      <c r="AP103" s="13">
        <v>0</v>
      </c>
      <c r="AQ103" s="13">
        <v>0</v>
      </c>
      <c r="AR103" s="13">
        <v>0</v>
      </c>
      <c r="AS103" s="13">
        <v>-1</v>
      </c>
      <c r="AT103" s="13">
        <v>-1</v>
      </c>
      <c r="AU103" s="13">
        <v>0</v>
      </c>
      <c r="AV103" s="13">
        <v>0</v>
      </c>
      <c r="AW103" s="13">
        <v>0</v>
      </c>
      <c r="AX103" s="13">
        <v>0</v>
      </c>
      <c r="AY103" s="13">
        <v>-1</v>
      </c>
      <c r="AZ103" s="13">
        <v>-1</v>
      </c>
      <c r="BA103" s="13">
        <v>-1</v>
      </c>
      <c r="BB103" s="13">
        <v>-1</v>
      </c>
      <c r="BC103" s="13">
        <v>-1</v>
      </c>
      <c r="BF103" s="13">
        <v>-1</v>
      </c>
      <c r="BG103" s="13">
        <v>-1</v>
      </c>
      <c r="BH103" s="13">
        <v>-1</v>
      </c>
      <c r="BI103" s="13">
        <v>-1</v>
      </c>
      <c r="BJ103" s="13">
        <v>-1</v>
      </c>
      <c r="BM103" s="13">
        <v>0.8</v>
      </c>
      <c r="BN103" s="13" t="s">
        <v>126</v>
      </c>
      <c r="BP103" s="44">
        <v>3148</v>
      </c>
      <c r="BQ103" s="45" t="s">
        <v>114</v>
      </c>
      <c r="BR103" s="46" t="s">
        <v>115</v>
      </c>
      <c r="BS103" s="46" t="s">
        <v>115</v>
      </c>
      <c r="BT103" s="30" t="s">
        <v>164</v>
      </c>
      <c r="BU103" s="29">
        <v>37</v>
      </c>
      <c r="BV103" s="29">
        <v>19</v>
      </c>
      <c r="BW103" s="40" t="s">
        <v>175</v>
      </c>
      <c r="BX103" s="13">
        <v>39</v>
      </c>
    </row>
    <row r="104" spans="1:76" s="13" customFormat="1" ht="16.5">
      <c r="A104" s="40">
        <v>1489005</v>
      </c>
      <c r="B104" s="40">
        <v>1489001</v>
      </c>
      <c r="C104" s="40">
        <v>5</v>
      </c>
      <c r="D104" s="41" t="s">
        <v>173</v>
      </c>
      <c r="E104" s="13" t="s">
        <v>174</v>
      </c>
      <c r="F104" s="5">
        <v>0</v>
      </c>
      <c r="G104" s="5">
        <v>140</v>
      </c>
      <c r="H104" s="13">
        <v>1</v>
      </c>
      <c r="I104" s="13">
        <v>0</v>
      </c>
      <c r="J104" s="5">
        <f>ROUND(INDEX(Sheet3!$B$3:$B$102,MATCH($BX104,Sheet3!$A$3:$A$102,0))*((T104-1000)*0.3/1000+1)*0.15,0)</f>
        <v>431</v>
      </c>
      <c r="K104" s="5">
        <f>ROUND(INDEX(Sheet3!$C$3:$C$102,MATCH($BX104,Sheet3!$A$3:$A$102,0))*((T104-1000)*0.3/1000+1)*0.15,0)</f>
        <v>431</v>
      </c>
      <c r="L104" s="5">
        <f>ROUND(INDEX(Sheet3!$H$3:$H$102,MATCH($BX104,Sheet3!$A$3:$A$102,0))*Sheet3!$B$1,0)</f>
        <v>10500</v>
      </c>
      <c r="M104" s="5">
        <v>0</v>
      </c>
      <c r="N104" s="5">
        <f>ROUND(INDEX(Sheet3!$L$3:$L$102,MATCH($BX104,Sheet3!$A$3:$A$102,0))*0.7*Sheet3!$B$1,0)</f>
        <v>221</v>
      </c>
      <c r="O104" s="5">
        <f t="shared" si="16"/>
        <v>221</v>
      </c>
      <c r="P104" s="12">
        <v>5</v>
      </c>
      <c r="Q104" s="13">
        <v>0</v>
      </c>
      <c r="R104" s="13">
        <v>1</v>
      </c>
      <c r="S104" s="13">
        <v>0</v>
      </c>
      <c r="T104" s="13">
        <v>2230</v>
      </c>
      <c r="U104" s="13">
        <v>120475</v>
      </c>
      <c r="V104" s="13">
        <v>0</v>
      </c>
      <c r="W104" s="13">
        <v>0</v>
      </c>
      <c r="X104" s="13">
        <v>0</v>
      </c>
      <c r="Y104" s="13">
        <v>256</v>
      </c>
      <c r="Z104" s="13">
        <v>2</v>
      </c>
      <c r="AA104" s="13">
        <v>-1</v>
      </c>
      <c r="AB104" s="13">
        <v>-1</v>
      </c>
      <c r="AC104" s="13">
        <v>0</v>
      </c>
      <c r="AD104" s="13">
        <v>0</v>
      </c>
      <c r="AE104" s="13">
        <v>0</v>
      </c>
      <c r="AF104" s="13">
        <v>0</v>
      </c>
      <c r="AG104" s="13">
        <v>-1</v>
      </c>
      <c r="AH104" s="13">
        <v>-1</v>
      </c>
      <c r="AI104" s="13">
        <v>0</v>
      </c>
      <c r="AJ104" s="13">
        <v>0</v>
      </c>
      <c r="AK104" s="13">
        <v>0</v>
      </c>
      <c r="AL104" s="13">
        <v>0</v>
      </c>
      <c r="AM104" s="13">
        <v>-1</v>
      </c>
      <c r="AN104" s="13">
        <v>-1</v>
      </c>
      <c r="AO104" s="13">
        <v>0</v>
      </c>
      <c r="AP104" s="13">
        <v>0</v>
      </c>
      <c r="AQ104" s="13">
        <v>0</v>
      </c>
      <c r="AR104" s="13">
        <v>0</v>
      </c>
      <c r="AS104" s="13">
        <v>-1</v>
      </c>
      <c r="AT104" s="13">
        <v>-1</v>
      </c>
      <c r="AU104" s="13">
        <v>0</v>
      </c>
      <c r="AV104" s="13">
        <v>0</v>
      </c>
      <c r="AW104" s="13">
        <v>0</v>
      </c>
      <c r="AX104" s="13">
        <v>0</v>
      </c>
      <c r="AY104" s="13">
        <v>-1</v>
      </c>
      <c r="AZ104" s="13">
        <v>-1</v>
      </c>
      <c r="BA104" s="13">
        <v>-1</v>
      </c>
      <c r="BB104" s="13">
        <v>-1</v>
      </c>
      <c r="BC104" s="13">
        <v>-1</v>
      </c>
      <c r="BF104" s="13">
        <v>-1</v>
      </c>
      <c r="BG104" s="13">
        <v>-1</v>
      </c>
      <c r="BH104" s="13">
        <v>-1</v>
      </c>
      <c r="BI104" s="13">
        <v>-1</v>
      </c>
      <c r="BJ104" s="13">
        <v>-1</v>
      </c>
      <c r="BM104" s="13">
        <v>0.8</v>
      </c>
      <c r="BN104" s="13" t="s">
        <v>126</v>
      </c>
      <c r="BP104" s="44">
        <v>3452</v>
      </c>
      <c r="BQ104" s="45" t="s">
        <v>114</v>
      </c>
      <c r="BR104" s="46" t="s">
        <v>115</v>
      </c>
      <c r="BS104" s="46" t="s">
        <v>115</v>
      </c>
      <c r="BT104" s="30" t="s">
        <v>164</v>
      </c>
      <c r="BU104" s="29">
        <v>39</v>
      </c>
      <c r="BV104" s="29">
        <v>20</v>
      </c>
      <c r="BW104" s="40" t="s">
        <v>175</v>
      </c>
      <c r="BX104" s="13">
        <v>41</v>
      </c>
    </row>
    <row r="105" spans="1:76" s="13" customFormat="1" ht="16.5">
      <c r="A105" s="40">
        <v>1489006</v>
      </c>
      <c r="B105" s="40">
        <v>1489001</v>
      </c>
      <c r="C105" s="40">
        <v>6</v>
      </c>
      <c r="D105" s="41" t="s">
        <v>173</v>
      </c>
      <c r="E105" s="13" t="s">
        <v>174</v>
      </c>
      <c r="F105" s="5">
        <v>0</v>
      </c>
      <c r="G105" s="5">
        <v>150</v>
      </c>
      <c r="H105" s="13">
        <v>1</v>
      </c>
      <c r="I105" s="13">
        <v>0</v>
      </c>
      <c r="J105" s="5">
        <f>ROUND(INDEX(Sheet3!$B$3:$B$102,MATCH($BX105,Sheet3!$A$3:$A$102,0))*((T105-1000)*0.3/1000+1)*0.15,0)</f>
        <v>472</v>
      </c>
      <c r="K105" s="5">
        <f>ROUND(INDEX(Sheet3!$C$3:$C$102,MATCH($BX105,Sheet3!$A$3:$A$102,0))*((T105-1000)*0.3/1000+1)*0.15,0)</f>
        <v>472</v>
      </c>
      <c r="L105" s="5">
        <f>ROUND(INDEX(Sheet3!$H$3:$H$102,MATCH($BX105,Sheet3!$A$3:$A$102,0))*Sheet3!$B$1,0)</f>
        <v>11500</v>
      </c>
      <c r="M105" s="5">
        <v>0</v>
      </c>
      <c r="N105" s="5">
        <f>ROUND(INDEX(Sheet3!$L$3:$L$102,MATCH($BX105,Sheet3!$A$3:$A$102,0))*0.7*Sheet3!$B$1,0)</f>
        <v>242</v>
      </c>
      <c r="O105" s="5">
        <f t="shared" si="16"/>
        <v>242</v>
      </c>
      <c r="P105" s="12">
        <v>5</v>
      </c>
      <c r="Q105" s="13">
        <v>0</v>
      </c>
      <c r="R105" s="13">
        <v>1</v>
      </c>
      <c r="S105" s="13">
        <v>0</v>
      </c>
      <c r="T105" s="13">
        <v>2230</v>
      </c>
      <c r="U105" s="13">
        <v>120475</v>
      </c>
      <c r="V105" s="13">
        <v>0</v>
      </c>
      <c r="W105" s="13">
        <v>0</v>
      </c>
      <c r="X105" s="13">
        <v>0</v>
      </c>
      <c r="Y105" s="13">
        <v>256</v>
      </c>
      <c r="Z105" s="13">
        <v>2</v>
      </c>
      <c r="AA105" s="13">
        <v>-1</v>
      </c>
      <c r="AB105" s="13">
        <v>-1</v>
      </c>
      <c r="AC105" s="13">
        <v>0</v>
      </c>
      <c r="AD105" s="13">
        <v>0</v>
      </c>
      <c r="AE105" s="13">
        <v>0</v>
      </c>
      <c r="AF105" s="13">
        <v>0</v>
      </c>
      <c r="AG105" s="13">
        <v>-1</v>
      </c>
      <c r="AH105" s="13">
        <v>-1</v>
      </c>
      <c r="AI105" s="13">
        <v>0</v>
      </c>
      <c r="AJ105" s="13">
        <v>0</v>
      </c>
      <c r="AK105" s="13">
        <v>0</v>
      </c>
      <c r="AL105" s="13">
        <v>0</v>
      </c>
      <c r="AM105" s="13">
        <v>-1</v>
      </c>
      <c r="AN105" s="13">
        <v>-1</v>
      </c>
      <c r="AO105" s="13">
        <v>0</v>
      </c>
      <c r="AP105" s="13">
        <v>0</v>
      </c>
      <c r="AQ105" s="13">
        <v>0</v>
      </c>
      <c r="AR105" s="13">
        <v>0</v>
      </c>
      <c r="AS105" s="13">
        <v>-1</v>
      </c>
      <c r="AT105" s="13">
        <v>-1</v>
      </c>
      <c r="AU105" s="13">
        <v>0</v>
      </c>
      <c r="AV105" s="13">
        <v>0</v>
      </c>
      <c r="AW105" s="13">
        <v>0</v>
      </c>
      <c r="AX105" s="13">
        <v>0</v>
      </c>
      <c r="AY105" s="13">
        <v>-1</v>
      </c>
      <c r="AZ105" s="13">
        <v>-1</v>
      </c>
      <c r="BA105" s="13">
        <v>-1</v>
      </c>
      <c r="BB105" s="13">
        <v>-1</v>
      </c>
      <c r="BC105" s="13">
        <v>-1</v>
      </c>
      <c r="BF105" s="13">
        <v>-1</v>
      </c>
      <c r="BG105" s="13">
        <v>-1</v>
      </c>
      <c r="BH105" s="13">
        <v>-1</v>
      </c>
      <c r="BI105" s="13">
        <v>-1</v>
      </c>
      <c r="BJ105" s="13">
        <v>-1</v>
      </c>
      <c r="BM105" s="13">
        <v>0.8</v>
      </c>
      <c r="BN105" s="13" t="s">
        <v>126</v>
      </c>
      <c r="BP105" s="44">
        <v>3760</v>
      </c>
      <c r="BQ105" s="45" t="s">
        <v>114</v>
      </c>
      <c r="BR105" s="46" t="s">
        <v>115</v>
      </c>
      <c r="BS105" s="46" t="s">
        <v>115</v>
      </c>
      <c r="BT105" s="30" t="s">
        <v>164</v>
      </c>
      <c r="BU105" s="29">
        <v>41</v>
      </c>
      <c r="BV105" s="29">
        <v>21</v>
      </c>
      <c r="BW105" s="40" t="s">
        <v>175</v>
      </c>
      <c r="BX105" s="13">
        <v>43</v>
      </c>
    </row>
    <row r="106" spans="1:76" s="13" customFormat="1" ht="16.5">
      <c r="A106" s="40">
        <v>1489007</v>
      </c>
      <c r="B106" s="40">
        <v>1489001</v>
      </c>
      <c r="C106" s="40">
        <v>7</v>
      </c>
      <c r="D106" s="41" t="s">
        <v>173</v>
      </c>
      <c r="E106" s="13" t="s">
        <v>174</v>
      </c>
      <c r="F106" s="5">
        <v>0</v>
      </c>
      <c r="G106" s="5">
        <v>160</v>
      </c>
      <c r="H106" s="13">
        <v>1</v>
      </c>
      <c r="I106" s="13">
        <v>0</v>
      </c>
      <c r="J106" s="5">
        <f>ROUND(INDEX(Sheet3!$B$3:$B$102,MATCH($BX106,Sheet3!$A$3:$A$102,0))*((T106-1000)*0.3/1000+1)*0.15,0)</f>
        <v>513</v>
      </c>
      <c r="K106" s="5">
        <f>ROUND(INDEX(Sheet3!$C$3:$C$102,MATCH($BX106,Sheet3!$A$3:$A$102,0))*((T106-1000)*0.3/1000+1)*0.15,0)</f>
        <v>513</v>
      </c>
      <c r="L106" s="5">
        <f>ROUND(INDEX(Sheet3!$H$3:$H$102,MATCH($BX106,Sheet3!$A$3:$A$102,0))*Sheet3!$B$1,0)</f>
        <v>12500</v>
      </c>
      <c r="M106" s="5">
        <v>0</v>
      </c>
      <c r="N106" s="5">
        <f>ROUND(INDEX(Sheet3!$L$3:$L$102,MATCH($BX106,Sheet3!$A$3:$A$102,0))*0.7*Sheet3!$B$1,0)</f>
        <v>263</v>
      </c>
      <c r="O106" s="5">
        <f t="shared" si="16"/>
        <v>263</v>
      </c>
      <c r="P106" s="12">
        <v>5</v>
      </c>
      <c r="Q106" s="13">
        <v>0</v>
      </c>
      <c r="R106" s="13">
        <v>1</v>
      </c>
      <c r="S106" s="13">
        <v>0</v>
      </c>
      <c r="T106" s="13">
        <v>2230</v>
      </c>
      <c r="U106" s="13">
        <v>120475</v>
      </c>
      <c r="V106" s="13">
        <v>0</v>
      </c>
      <c r="W106" s="13">
        <v>0</v>
      </c>
      <c r="X106" s="13">
        <v>0</v>
      </c>
      <c r="Y106" s="13">
        <v>256</v>
      </c>
      <c r="Z106" s="13">
        <v>2</v>
      </c>
      <c r="AA106" s="13">
        <v>-1</v>
      </c>
      <c r="AB106" s="13">
        <v>-1</v>
      </c>
      <c r="AC106" s="13">
        <v>0</v>
      </c>
      <c r="AD106" s="13">
        <v>0</v>
      </c>
      <c r="AE106" s="13">
        <v>0</v>
      </c>
      <c r="AF106" s="13">
        <v>0</v>
      </c>
      <c r="AG106" s="13">
        <v>-1</v>
      </c>
      <c r="AH106" s="13">
        <v>-1</v>
      </c>
      <c r="AI106" s="13">
        <v>0</v>
      </c>
      <c r="AJ106" s="13">
        <v>0</v>
      </c>
      <c r="AK106" s="13">
        <v>0</v>
      </c>
      <c r="AL106" s="13">
        <v>0</v>
      </c>
      <c r="AM106" s="13">
        <v>-1</v>
      </c>
      <c r="AN106" s="13">
        <v>-1</v>
      </c>
      <c r="AO106" s="13">
        <v>0</v>
      </c>
      <c r="AP106" s="13">
        <v>0</v>
      </c>
      <c r="AQ106" s="13">
        <v>0</v>
      </c>
      <c r="AR106" s="13">
        <v>0</v>
      </c>
      <c r="AS106" s="13">
        <v>-1</v>
      </c>
      <c r="AT106" s="13">
        <v>-1</v>
      </c>
      <c r="AU106" s="13">
        <v>0</v>
      </c>
      <c r="AV106" s="13">
        <v>0</v>
      </c>
      <c r="AW106" s="13">
        <v>0</v>
      </c>
      <c r="AX106" s="13">
        <v>0</v>
      </c>
      <c r="AY106" s="13">
        <v>-1</v>
      </c>
      <c r="AZ106" s="13">
        <v>-1</v>
      </c>
      <c r="BA106" s="13">
        <v>-1</v>
      </c>
      <c r="BB106" s="13">
        <v>-1</v>
      </c>
      <c r="BC106" s="13">
        <v>-1</v>
      </c>
      <c r="BF106" s="13">
        <v>-1</v>
      </c>
      <c r="BG106" s="13">
        <v>-1</v>
      </c>
      <c r="BH106" s="13">
        <v>-1</v>
      </c>
      <c r="BI106" s="13">
        <v>-1</v>
      </c>
      <c r="BJ106" s="13">
        <v>-1</v>
      </c>
      <c r="BM106" s="13">
        <v>0.8</v>
      </c>
      <c r="BN106" s="13" t="s">
        <v>126</v>
      </c>
      <c r="BP106" s="44">
        <v>4072</v>
      </c>
      <c r="BQ106" s="45" t="s">
        <v>114</v>
      </c>
      <c r="BR106" s="46" t="s">
        <v>115</v>
      </c>
      <c r="BS106" s="46" t="s">
        <v>115</v>
      </c>
      <c r="BT106" s="30" t="s">
        <v>164</v>
      </c>
      <c r="BU106" s="29">
        <v>43</v>
      </c>
      <c r="BV106" s="29">
        <v>22</v>
      </c>
      <c r="BW106" s="40" t="s">
        <v>175</v>
      </c>
      <c r="BX106" s="13">
        <v>45</v>
      </c>
    </row>
    <row r="107" spans="1:76" s="13" customFormat="1" ht="16.5">
      <c r="A107" s="40">
        <v>1489008</v>
      </c>
      <c r="B107" s="40">
        <v>1489001</v>
      </c>
      <c r="C107" s="40">
        <v>8</v>
      </c>
      <c r="D107" s="41" t="s">
        <v>173</v>
      </c>
      <c r="E107" s="13" t="s">
        <v>174</v>
      </c>
      <c r="F107" s="5">
        <v>0</v>
      </c>
      <c r="G107" s="5">
        <v>170</v>
      </c>
      <c r="H107" s="13">
        <v>1</v>
      </c>
      <c r="I107" s="13">
        <v>0</v>
      </c>
      <c r="J107" s="5">
        <f>ROUND(INDEX(Sheet3!$B$3:$B$102,MATCH($BX107,Sheet3!$A$3:$A$102,0))*((T107-1000)*0.3/1000+1)*0.15,0)</f>
        <v>575</v>
      </c>
      <c r="K107" s="5">
        <f>ROUND(INDEX(Sheet3!$C$3:$C$102,MATCH($BX107,Sheet3!$A$3:$A$102,0))*((T107-1000)*0.3/1000+1)*0.15,0)</f>
        <v>575</v>
      </c>
      <c r="L107" s="5">
        <f>ROUND(INDEX(Sheet3!$H$3:$H$102,MATCH($BX107,Sheet3!$A$3:$A$102,0))*Sheet3!$B$1,0)</f>
        <v>14000</v>
      </c>
      <c r="M107" s="5">
        <v>0</v>
      </c>
      <c r="N107" s="5">
        <f>ROUND(INDEX(Sheet3!$L$3:$L$102,MATCH($BX107,Sheet3!$A$3:$A$102,0))*0.7*Sheet3!$B$1,0)</f>
        <v>294</v>
      </c>
      <c r="O107" s="5">
        <f t="shared" si="16"/>
        <v>294</v>
      </c>
      <c r="P107" s="12">
        <v>5</v>
      </c>
      <c r="Q107" s="13">
        <v>0</v>
      </c>
      <c r="R107" s="13">
        <v>1</v>
      </c>
      <c r="S107" s="13">
        <v>0</v>
      </c>
      <c r="T107" s="13">
        <v>2230</v>
      </c>
      <c r="U107" s="13">
        <v>120475</v>
      </c>
      <c r="V107" s="13">
        <v>0</v>
      </c>
      <c r="W107" s="13">
        <v>0</v>
      </c>
      <c r="X107" s="13">
        <v>0</v>
      </c>
      <c r="Y107" s="13">
        <v>256</v>
      </c>
      <c r="Z107" s="13">
        <v>2</v>
      </c>
      <c r="AA107" s="13">
        <v>-1</v>
      </c>
      <c r="AB107" s="13">
        <v>-1</v>
      </c>
      <c r="AC107" s="13">
        <v>0</v>
      </c>
      <c r="AD107" s="13">
        <v>0</v>
      </c>
      <c r="AE107" s="13">
        <v>0</v>
      </c>
      <c r="AF107" s="13">
        <v>0</v>
      </c>
      <c r="AG107" s="13">
        <v>-1</v>
      </c>
      <c r="AH107" s="13">
        <v>-1</v>
      </c>
      <c r="AI107" s="13">
        <v>0</v>
      </c>
      <c r="AJ107" s="13">
        <v>0</v>
      </c>
      <c r="AK107" s="13">
        <v>0</v>
      </c>
      <c r="AL107" s="13">
        <v>0</v>
      </c>
      <c r="AM107" s="13">
        <v>-1</v>
      </c>
      <c r="AN107" s="13">
        <v>-1</v>
      </c>
      <c r="AO107" s="13">
        <v>0</v>
      </c>
      <c r="AP107" s="13">
        <v>0</v>
      </c>
      <c r="AQ107" s="13">
        <v>0</v>
      </c>
      <c r="AR107" s="13">
        <v>0</v>
      </c>
      <c r="AS107" s="13">
        <v>-1</v>
      </c>
      <c r="AT107" s="13">
        <v>-1</v>
      </c>
      <c r="AU107" s="13">
        <v>0</v>
      </c>
      <c r="AV107" s="13">
        <v>0</v>
      </c>
      <c r="AW107" s="13">
        <v>0</v>
      </c>
      <c r="AX107" s="13">
        <v>0</v>
      </c>
      <c r="AY107" s="13">
        <v>-1</v>
      </c>
      <c r="AZ107" s="13">
        <v>-1</v>
      </c>
      <c r="BA107" s="13">
        <v>-1</v>
      </c>
      <c r="BB107" s="13">
        <v>-1</v>
      </c>
      <c r="BC107" s="13">
        <v>-1</v>
      </c>
      <c r="BF107" s="13">
        <v>-1</v>
      </c>
      <c r="BG107" s="13">
        <v>-1</v>
      </c>
      <c r="BH107" s="13">
        <v>-1</v>
      </c>
      <c r="BI107" s="13">
        <v>-1</v>
      </c>
      <c r="BJ107" s="13">
        <v>-1</v>
      </c>
      <c r="BM107" s="13">
        <v>0.8</v>
      </c>
      <c r="BN107" s="13" t="s">
        <v>126</v>
      </c>
      <c r="BP107" s="44">
        <v>4388</v>
      </c>
      <c r="BQ107" s="45" t="s">
        <v>114</v>
      </c>
      <c r="BR107" s="46" t="s">
        <v>115</v>
      </c>
      <c r="BS107" s="46" t="s">
        <v>115</v>
      </c>
      <c r="BT107" s="30" t="s">
        <v>164</v>
      </c>
      <c r="BU107" s="29">
        <v>45</v>
      </c>
      <c r="BV107" s="29">
        <v>23</v>
      </c>
      <c r="BW107" s="40" t="s">
        <v>175</v>
      </c>
      <c r="BX107" s="13">
        <v>47</v>
      </c>
    </row>
    <row r="108" spans="1:76" s="13" customFormat="1" ht="16.5">
      <c r="A108" s="40">
        <v>1489009</v>
      </c>
      <c r="B108" s="40">
        <v>1489001</v>
      </c>
      <c r="C108" s="40">
        <v>9</v>
      </c>
      <c r="D108" s="41" t="s">
        <v>173</v>
      </c>
      <c r="E108" s="13" t="s">
        <v>174</v>
      </c>
      <c r="F108" s="5">
        <v>0</v>
      </c>
      <c r="G108" s="5">
        <v>180</v>
      </c>
      <c r="H108" s="13">
        <v>1</v>
      </c>
      <c r="I108" s="13">
        <v>0</v>
      </c>
      <c r="J108" s="5">
        <f>ROUND(INDEX(Sheet3!$B$3:$B$102,MATCH($BX108,Sheet3!$A$3:$A$102,0))*((T108-1000)*0.3/1000+1)*0.15,0)</f>
        <v>637</v>
      </c>
      <c r="K108" s="5">
        <f>ROUND(INDEX(Sheet3!$C$3:$C$102,MATCH($BX108,Sheet3!$A$3:$A$102,0))*((T108-1000)*0.3/1000+1)*0.15,0)</f>
        <v>637</v>
      </c>
      <c r="L108" s="5">
        <f>ROUND(INDEX(Sheet3!$H$3:$H$102,MATCH($BX108,Sheet3!$A$3:$A$102,0))*Sheet3!$B$1,0)</f>
        <v>15500</v>
      </c>
      <c r="M108" s="5">
        <v>0</v>
      </c>
      <c r="N108" s="5">
        <f>ROUND(INDEX(Sheet3!$L$3:$L$102,MATCH($BX108,Sheet3!$A$3:$A$102,0))*0.7*Sheet3!$B$1,0)</f>
        <v>326</v>
      </c>
      <c r="O108" s="5">
        <f t="shared" si="16"/>
        <v>326</v>
      </c>
      <c r="P108" s="12">
        <v>5</v>
      </c>
      <c r="Q108" s="13">
        <v>0</v>
      </c>
      <c r="R108" s="13">
        <v>1</v>
      </c>
      <c r="S108" s="13">
        <v>0</v>
      </c>
      <c r="T108" s="13">
        <v>2230</v>
      </c>
      <c r="U108" s="13">
        <v>120475</v>
      </c>
      <c r="V108" s="13">
        <v>0</v>
      </c>
      <c r="W108" s="13">
        <v>0</v>
      </c>
      <c r="X108" s="13">
        <v>0</v>
      </c>
      <c r="Y108" s="13">
        <v>256</v>
      </c>
      <c r="Z108" s="13">
        <v>2</v>
      </c>
      <c r="AA108" s="13">
        <v>-1</v>
      </c>
      <c r="AB108" s="13">
        <v>-1</v>
      </c>
      <c r="AC108" s="13">
        <v>0</v>
      </c>
      <c r="AD108" s="13">
        <v>0</v>
      </c>
      <c r="AE108" s="13">
        <v>0</v>
      </c>
      <c r="AF108" s="13">
        <v>0</v>
      </c>
      <c r="AG108" s="13">
        <v>-1</v>
      </c>
      <c r="AH108" s="13">
        <v>-1</v>
      </c>
      <c r="AI108" s="13">
        <v>0</v>
      </c>
      <c r="AJ108" s="13">
        <v>0</v>
      </c>
      <c r="AK108" s="13">
        <v>0</v>
      </c>
      <c r="AL108" s="13">
        <v>0</v>
      </c>
      <c r="AM108" s="13">
        <v>-1</v>
      </c>
      <c r="AN108" s="13">
        <v>-1</v>
      </c>
      <c r="AO108" s="13">
        <v>0</v>
      </c>
      <c r="AP108" s="13">
        <v>0</v>
      </c>
      <c r="AQ108" s="13">
        <v>0</v>
      </c>
      <c r="AR108" s="13">
        <v>0</v>
      </c>
      <c r="AS108" s="13">
        <v>-1</v>
      </c>
      <c r="AT108" s="13">
        <v>-1</v>
      </c>
      <c r="AU108" s="13">
        <v>0</v>
      </c>
      <c r="AV108" s="13">
        <v>0</v>
      </c>
      <c r="AW108" s="13">
        <v>0</v>
      </c>
      <c r="AX108" s="13">
        <v>0</v>
      </c>
      <c r="AY108" s="13">
        <v>-1</v>
      </c>
      <c r="AZ108" s="13">
        <v>-1</v>
      </c>
      <c r="BA108" s="13">
        <v>-1</v>
      </c>
      <c r="BB108" s="13">
        <v>-1</v>
      </c>
      <c r="BC108" s="13">
        <v>-1</v>
      </c>
      <c r="BF108" s="13">
        <v>-1</v>
      </c>
      <c r="BG108" s="13">
        <v>-1</v>
      </c>
      <c r="BH108" s="13">
        <v>-1</v>
      </c>
      <c r="BI108" s="13">
        <v>-1</v>
      </c>
      <c r="BJ108" s="13">
        <v>-1</v>
      </c>
      <c r="BM108" s="13">
        <v>0.8</v>
      </c>
      <c r="BN108" s="13" t="s">
        <v>126</v>
      </c>
      <c r="BP108" s="44">
        <v>4708</v>
      </c>
      <c r="BQ108" s="45" t="s">
        <v>114</v>
      </c>
      <c r="BR108" s="46" t="s">
        <v>115</v>
      </c>
      <c r="BS108" s="46" t="s">
        <v>115</v>
      </c>
      <c r="BT108" s="30" t="s">
        <v>164</v>
      </c>
      <c r="BU108" s="29">
        <v>47</v>
      </c>
      <c r="BV108" s="29">
        <v>24</v>
      </c>
      <c r="BW108" s="40" t="s">
        <v>175</v>
      </c>
      <c r="BX108" s="13">
        <v>49</v>
      </c>
    </row>
    <row r="109" spans="1:76" ht="16.5">
      <c r="A109" s="33">
        <v>1482001</v>
      </c>
      <c r="B109" s="33">
        <v>1482001</v>
      </c>
      <c r="C109" s="33">
        <v>1</v>
      </c>
      <c r="D109" s="21" t="s">
        <v>176</v>
      </c>
      <c r="E109" s="5" t="s">
        <v>177</v>
      </c>
      <c r="F109" s="5">
        <v>0</v>
      </c>
      <c r="G109" s="5">
        <v>100</v>
      </c>
      <c r="H109" s="5">
        <v>1</v>
      </c>
      <c r="I109" s="5">
        <v>0</v>
      </c>
      <c r="J109" s="5">
        <f>ROUND(INDEX(Sheet3!$C$3:$C$102,MATCH($BX109,Sheet3!$A$3:$A$102,0))*((S109-1000)*0.3/1000+1)*0.15,0)</f>
        <v>147</v>
      </c>
      <c r="K109" s="5">
        <f>ROUND(INDEX(Sheet3!$C$3:$C$102,MATCH($BX109,Sheet3!$A$3:$A$102,0))*((T109-1000)*0.3/1000+1)*0.15,0)</f>
        <v>336</v>
      </c>
      <c r="L109" s="5">
        <f>ROUND(INDEX(Sheet3!$H$3:$H$102,MATCH($BX109,Sheet3!$A$3:$A$102,0))*Sheet3!$B$1,0)</f>
        <v>7000</v>
      </c>
      <c r="M109" s="5">
        <v>0</v>
      </c>
      <c r="N109" s="5">
        <f>ROUND(INDEX(Sheet3!$L$3:$L$102,MATCH($BX109,Sheet3!$A$3:$A$102,0))*0.7*Sheet3!$B$1,0)</f>
        <v>147</v>
      </c>
      <c r="O109" s="5">
        <f t="shared" ref="O109:O117" si="17">ROUND(N109,0)</f>
        <v>147</v>
      </c>
      <c r="P109" s="2">
        <v>5</v>
      </c>
      <c r="Q109" s="5">
        <v>0</v>
      </c>
      <c r="R109" s="5">
        <v>1</v>
      </c>
      <c r="S109" s="5">
        <v>0</v>
      </c>
      <c r="T109" s="5">
        <v>3000</v>
      </c>
      <c r="U109" s="5">
        <v>120381</v>
      </c>
      <c r="V109" s="5">
        <v>0</v>
      </c>
      <c r="W109" s="5">
        <v>0</v>
      </c>
      <c r="X109" s="5">
        <v>0</v>
      </c>
      <c r="Y109" s="5">
        <v>256</v>
      </c>
      <c r="Z109" s="5">
        <v>2</v>
      </c>
      <c r="AA109" s="5">
        <v>-1</v>
      </c>
      <c r="AB109" s="5">
        <v>-1</v>
      </c>
      <c r="AC109" s="5">
        <v>0</v>
      </c>
      <c r="AD109" s="5">
        <v>0</v>
      </c>
      <c r="AE109" s="5">
        <v>0</v>
      </c>
      <c r="AF109" s="5">
        <v>0</v>
      </c>
      <c r="AG109" s="5">
        <v>-1</v>
      </c>
      <c r="AH109" s="5">
        <v>-1</v>
      </c>
      <c r="AI109" s="5">
        <v>0</v>
      </c>
      <c r="AJ109" s="5">
        <v>0</v>
      </c>
      <c r="AK109" s="5">
        <v>0</v>
      </c>
      <c r="AL109" s="5">
        <v>0</v>
      </c>
      <c r="AM109" s="5">
        <v>-1</v>
      </c>
      <c r="AN109" s="5">
        <v>-1</v>
      </c>
      <c r="AO109" s="5">
        <v>0</v>
      </c>
      <c r="AP109" s="5">
        <v>0</v>
      </c>
      <c r="AQ109" s="5">
        <v>0</v>
      </c>
      <c r="AR109" s="5">
        <v>0</v>
      </c>
      <c r="AS109" s="5">
        <v>-1</v>
      </c>
      <c r="AT109" s="5">
        <v>-1</v>
      </c>
      <c r="AU109" s="5">
        <v>0</v>
      </c>
      <c r="AV109" s="5">
        <v>0</v>
      </c>
      <c r="AW109" s="5">
        <v>0</v>
      </c>
      <c r="AX109" s="5">
        <v>0</v>
      </c>
      <c r="AY109" s="5">
        <v>-1</v>
      </c>
      <c r="AZ109" s="5">
        <v>-1</v>
      </c>
      <c r="BA109" s="5">
        <v>-1</v>
      </c>
      <c r="BB109" s="5">
        <v>-1</v>
      </c>
      <c r="BC109" s="5">
        <v>-1</v>
      </c>
      <c r="BF109" s="5">
        <v>-1</v>
      </c>
      <c r="BG109" s="5">
        <v>-1</v>
      </c>
      <c r="BH109" s="5">
        <v>-1</v>
      </c>
      <c r="BI109" s="5">
        <v>-1</v>
      </c>
      <c r="BJ109" s="5">
        <v>-1</v>
      </c>
      <c r="BM109" s="5">
        <v>0.8</v>
      </c>
      <c r="BN109" s="5" t="s">
        <v>126</v>
      </c>
      <c r="BP109">
        <v>2260</v>
      </c>
      <c r="BQ109" s="14" t="s">
        <v>114</v>
      </c>
      <c r="BR109" s="15" t="s">
        <v>115</v>
      </c>
      <c r="BS109" s="15" t="s">
        <v>115</v>
      </c>
      <c r="BT109" s="30" t="s">
        <v>164</v>
      </c>
      <c r="BU109" s="29">
        <v>31</v>
      </c>
      <c r="BV109" s="29">
        <v>16</v>
      </c>
      <c r="BW109" s="33" t="s">
        <v>178</v>
      </c>
      <c r="BX109" s="5">
        <v>33</v>
      </c>
    </row>
    <row r="110" spans="1:76" ht="16.5">
      <c r="A110" s="33">
        <v>1482002</v>
      </c>
      <c r="B110" s="33">
        <v>1482001</v>
      </c>
      <c r="C110" s="33">
        <v>2</v>
      </c>
      <c r="D110" s="21" t="s">
        <v>176</v>
      </c>
      <c r="E110" s="5" t="s">
        <v>177</v>
      </c>
      <c r="F110" s="5">
        <v>0</v>
      </c>
      <c r="G110" s="5">
        <v>110</v>
      </c>
      <c r="H110" s="5">
        <v>1</v>
      </c>
      <c r="I110" s="5">
        <v>0</v>
      </c>
      <c r="J110" s="5">
        <f>ROUND(INDEX(Sheet3!$C$3:$C$102,MATCH($BX110,Sheet3!$A$3:$A$102,0))*((S110-1000)*0.3/1000+1)*0.15,0)</f>
        <v>158</v>
      </c>
      <c r="K110" s="5">
        <f>ROUND(INDEX(Sheet3!$C$3:$C$102,MATCH($BX110,Sheet3!$A$3:$A$102,0))*((T110-1000)*0.3/1000+1)*0.15,0)</f>
        <v>360</v>
      </c>
      <c r="L110" s="5">
        <f>ROUND(INDEX(Sheet3!$H$3:$H$102,MATCH($BX110,Sheet3!$A$3:$A$102,0))*Sheet3!$B$1,0)</f>
        <v>7500</v>
      </c>
      <c r="M110" s="5">
        <v>0</v>
      </c>
      <c r="N110" s="5">
        <f>ROUND(INDEX(Sheet3!$L$3:$L$102,MATCH($BX110,Sheet3!$A$3:$A$102,0))*0.7*Sheet3!$B$1,0)</f>
        <v>158</v>
      </c>
      <c r="O110" s="5">
        <f t="shared" si="17"/>
        <v>158</v>
      </c>
      <c r="P110" s="2">
        <v>5</v>
      </c>
      <c r="Q110" s="5">
        <v>0</v>
      </c>
      <c r="R110" s="5">
        <v>1</v>
      </c>
      <c r="S110" s="5">
        <v>0</v>
      </c>
      <c r="T110" s="5">
        <v>3000</v>
      </c>
      <c r="U110" s="5">
        <v>120381</v>
      </c>
      <c r="V110" s="5">
        <v>0</v>
      </c>
      <c r="W110" s="5">
        <v>0</v>
      </c>
      <c r="X110" s="5">
        <v>0</v>
      </c>
      <c r="Y110" s="5">
        <v>256</v>
      </c>
      <c r="Z110" s="5">
        <v>2</v>
      </c>
      <c r="AA110" s="5">
        <v>-1</v>
      </c>
      <c r="AB110" s="5">
        <v>-1</v>
      </c>
      <c r="AC110" s="5">
        <v>0</v>
      </c>
      <c r="AD110" s="5">
        <v>0</v>
      </c>
      <c r="AE110" s="5">
        <v>0</v>
      </c>
      <c r="AF110" s="5">
        <v>0</v>
      </c>
      <c r="AG110" s="5">
        <v>-1</v>
      </c>
      <c r="AH110" s="5">
        <v>-1</v>
      </c>
      <c r="AI110" s="5">
        <v>0</v>
      </c>
      <c r="AJ110" s="5">
        <v>0</v>
      </c>
      <c r="AK110" s="5">
        <v>0</v>
      </c>
      <c r="AL110" s="5">
        <v>0</v>
      </c>
      <c r="AM110" s="5">
        <v>-1</v>
      </c>
      <c r="AN110" s="5">
        <v>-1</v>
      </c>
      <c r="AO110" s="5">
        <v>0</v>
      </c>
      <c r="AP110" s="5">
        <v>0</v>
      </c>
      <c r="AQ110" s="5">
        <v>0</v>
      </c>
      <c r="AR110" s="5">
        <v>0</v>
      </c>
      <c r="AS110" s="5">
        <v>-1</v>
      </c>
      <c r="AT110" s="5">
        <v>-1</v>
      </c>
      <c r="AU110" s="5">
        <v>0</v>
      </c>
      <c r="AV110" s="5">
        <v>0</v>
      </c>
      <c r="AW110" s="5">
        <v>0</v>
      </c>
      <c r="AX110" s="5">
        <v>0</v>
      </c>
      <c r="AY110" s="5">
        <v>-1</v>
      </c>
      <c r="AZ110" s="5">
        <v>-1</v>
      </c>
      <c r="BA110" s="5">
        <v>-1</v>
      </c>
      <c r="BB110" s="5">
        <v>-1</v>
      </c>
      <c r="BC110" s="5">
        <v>-1</v>
      </c>
      <c r="BF110" s="5">
        <v>-1</v>
      </c>
      <c r="BG110" s="5">
        <v>-1</v>
      </c>
      <c r="BH110" s="5">
        <v>-1</v>
      </c>
      <c r="BI110" s="5">
        <v>-1</v>
      </c>
      <c r="BJ110" s="5">
        <v>-1</v>
      </c>
      <c r="BM110" s="5">
        <v>0.8</v>
      </c>
      <c r="BN110" s="5" t="s">
        <v>126</v>
      </c>
      <c r="BP110">
        <v>2552</v>
      </c>
      <c r="BQ110" s="14" t="s">
        <v>114</v>
      </c>
      <c r="BR110" s="15" t="s">
        <v>115</v>
      </c>
      <c r="BS110" s="15" t="s">
        <v>115</v>
      </c>
      <c r="BT110" s="30" t="s">
        <v>164</v>
      </c>
      <c r="BU110" s="29">
        <v>33</v>
      </c>
      <c r="BV110" s="29">
        <v>17</v>
      </c>
      <c r="BW110" s="33" t="s">
        <v>178</v>
      </c>
      <c r="BX110" s="5">
        <v>35</v>
      </c>
    </row>
    <row r="111" spans="1:76" ht="16.5">
      <c r="A111" s="33">
        <v>1482003</v>
      </c>
      <c r="B111" s="33">
        <v>1482001</v>
      </c>
      <c r="C111" s="33">
        <v>3</v>
      </c>
      <c r="D111" s="21" t="s">
        <v>176</v>
      </c>
      <c r="E111" s="5" t="s">
        <v>177</v>
      </c>
      <c r="F111" s="5">
        <v>0</v>
      </c>
      <c r="G111" s="5">
        <v>120</v>
      </c>
      <c r="H111" s="5">
        <v>1</v>
      </c>
      <c r="I111" s="5">
        <v>0</v>
      </c>
      <c r="J111" s="5">
        <f>ROUND(INDEX(Sheet3!$C$3:$C$102,MATCH($BX111,Sheet3!$A$3:$A$102,0))*((S111-1000)*0.3/1000+1)*0.15,0)</f>
        <v>179</v>
      </c>
      <c r="K111" s="5">
        <f>ROUND(INDEX(Sheet3!$C$3:$C$102,MATCH($BX111,Sheet3!$A$3:$A$102,0))*((T111-1000)*0.3/1000+1)*0.15,0)</f>
        <v>408</v>
      </c>
      <c r="L111" s="5">
        <f>ROUND(INDEX(Sheet3!$H$3:$H$102,MATCH($BX111,Sheet3!$A$3:$A$102,0))*Sheet3!$B$1,0)</f>
        <v>8500</v>
      </c>
      <c r="M111" s="5">
        <v>0</v>
      </c>
      <c r="N111" s="5">
        <f>ROUND(INDEX(Sheet3!$L$3:$L$102,MATCH($BX111,Sheet3!$A$3:$A$102,0))*0.7*Sheet3!$B$1,0)</f>
        <v>179</v>
      </c>
      <c r="O111" s="5">
        <f t="shared" si="17"/>
        <v>179</v>
      </c>
      <c r="P111" s="2">
        <v>5</v>
      </c>
      <c r="Q111" s="5">
        <v>0</v>
      </c>
      <c r="R111" s="5">
        <v>1</v>
      </c>
      <c r="S111" s="5">
        <v>0</v>
      </c>
      <c r="T111" s="5">
        <v>3000</v>
      </c>
      <c r="U111" s="5">
        <v>120381</v>
      </c>
      <c r="V111" s="5">
        <v>0</v>
      </c>
      <c r="W111" s="5">
        <v>0</v>
      </c>
      <c r="X111" s="5">
        <v>0</v>
      </c>
      <c r="Y111" s="5">
        <v>256</v>
      </c>
      <c r="Z111" s="5">
        <v>2</v>
      </c>
      <c r="AA111" s="5">
        <v>-1</v>
      </c>
      <c r="AB111" s="5">
        <v>-1</v>
      </c>
      <c r="AC111" s="5">
        <v>0</v>
      </c>
      <c r="AD111" s="5">
        <v>0</v>
      </c>
      <c r="AE111" s="5">
        <v>0</v>
      </c>
      <c r="AF111" s="5">
        <v>0</v>
      </c>
      <c r="AG111" s="5">
        <v>-1</v>
      </c>
      <c r="AH111" s="5">
        <v>-1</v>
      </c>
      <c r="AI111" s="5">
        <v>0</v>
      </c>
      <c r="AJ111" s="5">
        <v>0</v>
      </c>
      <c r="AK111" s="5">
        <v>0</v>
      </c>
      <c r="AL111" s="5">
        <v>0</v>
      </c>
      <c r="AM111" s="5">
        <v>-1</v>
      </c>
      <c r="AN111" s="5">
        <v>-1</v>
      </c>
      <c r="AO111" s="5">
        <v>0</v>
      </c>
      <c r="AP111" s="5">
        <v>0</v>
      </c>
      <c r="AQ111" s="5">
        <v>0</v>
      </c>
      <c r="AR111" s="5">
        <v>0</v>
      </c>
      <c r="AS111" s="5">
        <v>-1</v>
      </c>
      <c r="AT111" s="5">
        <v>-1</v>
      </c>
      <c r="AU111" s="5">
        <v>0</v>
      </c>
      <c r="AV111" s="5">
        <v>0</v>
      </c>
      <c r="AW111" s="5">
        <v>0</v>
      </c>
      <c r="AX111" s="5">
        <v>0</v>
      </c>
      <c r="AY111" s="5">
        <v>-1</v>
      </c>
      <c r="AZ111" s="5">
        <v>-1</v>
      </c>
      <c r="BA111" s="5">
        <v>-1</v>
      </c>
      <c r="BB111" s="5">
        <v>-1</v>
      </c>
      <c r="BC111" s="5">
        <v>-1</v>
      </c>
      <c r="BF111" s="5">
        <v>-1</v>
      </c>
      <c r="BG111" s="5">
        <v>-1</v>
      </c>
      <c r="BH111" s="5">
        <v>-1</v>
      </c>
      <c r="BI111" s="5">
        <v>-1</v>
      </c>
      <c r="BJ111" s="5">
        <v>-1</v>
      </c>
      <c r="BM111" s="5">
        <v>0.8</v>
      </c>
      <c r="BN111" s="5" t="s">
        <v>126</v>
      </c>
      <c r="BP111">
        <v>2848</v>
      </c>
      <c r="BQ111" s="14" t="s">
        <v>114</v>
      </c>
      <c r="BR111" s="15" t="s">
        <v>115</v>
      </c>
      <c r="BS111" s="15" t="s">
        <v>115</v>
      </c>
      <c r="BT111" s="30" t="s">
        <v>164</v>
      </c>
      <c r="BU111" s="29">
        <v>35</v>
      </c>
      <c r="BV111" s="29">
        <v>18</v>
      </c>
      <c r="BW111" s="33" t="s">
        <v>178</v>
      </c>
      <c r="BX111" s="5">
        <v>37</v>
      </c>
    </row>
    <row r="112" spans="1:76" ht="16.5">
      <c r="A112" s="33">
        <v>1482004</v>
      </c>
      <c r="B112" s="33">
        <v>1482001</v>
      </c>
      <c r="C112" s="33">
        <v>4</v>
      </c>
      <c r="D112" s="21" t="s">
        <v>176</v>
      </c>
      <c r="E112" s="5" t="s">
        <v>177</v>
      </c>
      <c r="F112" s="5">
        <v>0</v>
      </c>
      <c r="G112" s="5">
        <v>130</v>
      </c>
      <c r="H112" s="5">
        <v>1</v>
      </c>
      <c r="I112" s="5">
        <v>0</v>
      </c>
      <c r="J112" s="5">
        <f>ROUND(INDEX(Sheet3!$C$3:$C$102,MATCH($BX112,Sheet3!$A$3:$A$102,0))*((S112-1000)*0.3/1000+1)*0.15,0)</f>
        <v>200</v>
      </c>
      <c r="K112" s="5">
        <f>ROUND(INDEX(Sheet3!$C$3:$C$102,MATCH($BX112,Sheet3!$A$3:$A$102,0))*((T112-1000)*0.3/1000+1)*0.15,0)</f>
        <v>456</v>
      </c>
      <c r="L112" s="5">
        <f>ROUND(INDEX(Sheet3!$H$3:$H$102,MATCH($BX112,Sheet3!$A$3:$A$102,0))*Sheet3!$B$1,0)</f>
        <v>9500</v>
      </c>
      <c r="M112" s="5">
        <v>0</v>
      </c>
      <c r="N112" s="5">
        <f>ROUND(INDEX(Sheet3!$L$3:$L$102,MATCH($BX112,Sheet3!$A$3:$A$102,0))*0.7*Sheet3!$B$1,0)</f>
        <v>200</v>
      </c>
      <c r="O112" s="5">
        <f t="shared" si="17"/>
        <v>200</v>
      </c>
      <c r="P112" s="2">
        <v>5</v>
      </c>
      <c r="Q112" s="5">
        <v>0</v>
      </c>
      <c r="R112" s="5">
        <v>1</v>
      </c>
      <c r="S112" s="5">
        <v>0</v>
      </c>
      <c r="T112" s="5">
        <v>3000</v>
      </c>
      <c r="U112" s="5">
        <v>120381</v>
      </c>
      <c r="V112" s="5">
        <v>0</v>
      </c>
      <c r="W112" s="5">
        <v>0</v>
      </c>
      <c r="X112" s="5">
        <v>0</v>
      </c>
      <c r="Y112" s="5">
        <v>256</v>
      </c>
      <c r="Z112" s="5">
        <v>2</v>
      </c>
      <c r="AA112" s="5">
        <v>-1</v>
      </c>
      <c r="AB112" s="5">
        <v>-1</v>
      </c>
      <c r="AC112" s="5">
        <v>0</v>
      </c>
      <c r="AD112" s="5">
        <v>0</v>
      </c>
      <c r="AE112" s="5">
        <v>0</v>
      </c>
      <c r="AF112" s="5">
        <v>0</v>
      </c>
      <c r="AG112" s="5">
        <v>-1</v>
      </c>
      <c r="AH112" s="5">
        <v>-1</v>
      </c>
      <c r="AI112" s="5">
        <v>0</v>
      </c>
      <c r="AJ112" s="5">
        <v>0</v>
      </c>
      <c r="AK112" s="5">
        <v>0</v>
      </c>
      <c r="AL112" s="5">
        <v>0</v>
      </c>
      <c r="AM112" s="5">
        <v>-1</v>
      </c>
      <c r="AN112" s="5">
        <v>-1</v>
      </c>
      <c r="AO112" s="5">
        <v>0</v>
      </c>
      <c r="AP112" s="5">
        <v>0</v>
      </c>
      <c r="AQ112" s="5">
        <v>0</v>
      </c>
      <c r="AR112" s="5">
        <v>0</v>
      </c>
      <c r="AS112" s="5">
        <v>-1</v>
      </c>
      <c r="AT112" s="5">
        <v>-1</v>
      </c>
      <c r="AU112" s="5">
        <v>0</v>
      </c>
      <c r="AV112" s="5">
        <v>0</v>
      </c>
      <c r="AW112" s="5">
        <v>0</v>
      </c>
      <c r="AX112" s="5">
        <v>0</v>
      </c>
      <c r="AY112" s="5">
        <v>-1</v>
      </c>
      <c r="AZ112" s="5">
        <v>-1</v>
      </c>
      <c r="BA112" s="5">
        <v>-1</v>
      </c>
      <c r="BB112" s="5">
        <v>-1</v>
      </c>
      <c r="BC112" s="5">
        <v>-1</v>
      </c>
      <c r="BF112" s="5">
        <v>-1</v>
      </c>
      <c r="BG112" s="5">
        <v>-1</v>
      </c>
      <c r="BH112" s="5">
        <v>-1</v>
      </c>
      <c r="BI112" s="5">
        <v>-1</v>
      </c>
      <c r="BJ112" s="5">
        <v>-1</v>
      </c>
      <c r="BM112" s="5">
        <v>0.8</v>
      </c>
      <c r="BN112" s="5" t="s">
        <v>126</v>
      </c>
      <c r="BP112">
        <v>3148</v>
      </c>
      <c r="BQ112" s="14" t="s">
        <v>114</v>
      </c>
      <c r="BR112" s="15" t="s">
        <v>115</v>
      </c>
      <c r="BS112" s="15" t="s">
        <v>115</v>
      </c>
      <c r="BT112" s="30" t="s">
        <v>164</v>
      </c>
      <c r="BU112" s="29">
        <v>37</v>
      </c>
      <c r="BV112" s="29">
        <v>19</v>
      </c>
      <c r="BW112" s="33" t="s">
        <v>178</v>
      </c>
      <c r="BX112" s="5">
        <v>39</v>
      </c>
    </row>
    <row r="113" spans="1:76" ht="16.5">
      <c r="A113" s="33">
        <v>1482005</v>
      </c>
      <c r="B113" s="33">
        <v>1482001</v>
      </c>
      <c r="C113" s="33">
        <v>5</v>
      </c>
      <c r="D113" s="21" t="s">
        <v>176</v>
      </c>
      <c r="E113" s="5" t="s">
        <v>177</v>
      </c>
      <c r="F113" s="5">
        <v>0</v>
      </c>
      <c r="G113" s="5">
        <v>140</v>
      </c>
      <c r="H113" s="5">
        <v>1</v>
      </c>
      <c r="I113" s="5">
        <v>0</v>
      </c>
      <c r="J113" s="5">
        <f>ROUND(INDEX(Sheet3!$C$3:$C$102,MATCH($BX113,Sheet3!$A$3:$A$102,0))*((S113-1000)*0.3/1000+1)*0.15,0)</f>
        <v>221</v>
      </c>
      <c r="K113" s="5">
        <f>ROUND(INDEX(Sheet3!$C$3:$C$102,MATCH($BX113,Sheet3!$A$3:$A$102,0))*((T113-1000)*0.3/1000+1)*0.15,0)</f>
        <v>504</v>
      </c>
      <c r="L113" s="5">
        <f>ROUND(INDEX(Sheet3!$H$3:$H$102,MATCH($BX113,Sheet3!$A$3:$A$102,0))*Sheet3!$B$1,0)</f>
        <v>10500</v>
      </c>
      <c r="M113" s="5">
        <v>0</v>
      </c>
      <c r="N113" s="5">
        <f>ROUND(INDEX(Sheet3!$L$3:$L$102,MATCH($BX113,Sheet3!$A$3:$A$102,0))*0.7*Sheet3!$B$1,0)</f>
        <v>221</v>
      </c>
      <c r="O113" s="5">
        <f t="shared" si="17"/>
        <v>221</v>
      </c>
      <c r="P113" s="2">
        <v>5</v>
      </c>
      <c r="Q113" s="5">
        <v>0</v>
      </c>
      <c r="R113" s="5">
        <v>1</v>
      </c>
      <c r="S113" s="5">
        <v>0</v>
      </c>
      <c r="T113" s="5">
        <v>3000</v>
      </c>
      <c r="U113" s="5">
        <v>120381</v>
      </c>
      <c r="V113" s="5">
        <v>0</v>
      </c>
      <c r="W113" s="5">
        <v>0</v>
      </c>
      <c r="X113" s="5">
        <v>0</v>
      </c>
      <c r="Y113" s="5">
        <v>256</v>
      </c>
      <c r="Z113" s="5">
        <v>2</v>
      </c>
      <c r="AA113" s="5">
        <v>-1</v>
      </c>
      <c r="AB113" s="5">
        <v>-1</v>
      </c>
      <c r="AC113" s="5">
        <v>0</v>
      </c>
      <c r="AD113" s="5">
        <v>0</v>
      </c>
      <c r="AE113" s="5">
        <v>0</v>
      </c>
      <c r="AF113" s="5">
        <v>0</v>
      </c>
      <c r="AG113" s="5">
        <v>-1</v>
      </c>
      <c r="AH113" s="5">
        <v>-1</v>
      </c>
      <c r="AI113" s="5">
        <v>0</v>
      </c>
      <c r="AJ113" s="5">
        <v>0</v>
      </c>
      <c r="AK113" s="5">
        <v>0</v>
      </c>
      <c r="AL113" s="5">
        <v>0</v>
      </c>
      <c r="AM113" s="5">
        <v>-1</v>
      </c>
      <c r="AN113" s="5">
        <v>-1</v>
      </c>
      <c r="AO113" s="5">
        <v>0</v>
      </c>
      <c r="AP113" s="5">
        <v>0</v>
      </c>
      <c r="AQ113" s="5">
        <v>0</v>
      </c>
      <c r="AR113" s="5">
        <v>0</v>
      </c>
      <c r="AS113" s="5">
        <v>-1</v>
      </c>
      <c r="AT113" s="5">
        <v>-1</v>
      </c>
      <c r="AU113" s="5">
        <v>0</v>
      </c>
      <c r="AV113" s="5">
        <v>0</v>
      </c>
      <c r="AW113" s="5">
        <v>0</v>
      </c>
      <c r="AX113" s="5">
        <v>0</v>
      </c>
      <c r="AY113" s="5">
        <v>-1</v>
      </c>
      <c r="AZ113" s="5">
        <v>-1</v>
      </c>
      <c r="BA113" s="5">
        <v>-1</v>
      </c>
      <c r="BB113" s="5">
        <v>-1</v>
      </c>
      <c r="BC113" s="5">
        <v>-1</v>
      </c>
      <c r="BF113" s="5">
        <v>-1</v>
      </c>
      <c r="BG113" s="5">
        <v>-1</v>
      </c>
      <c r="BH113" s="5">
        <v>-1</v>
      </c>
      <c r="BI113" s="5">
        <v>-1</v>
      </c>
      <c r="BJ113" s="5">
        <v>-1</v>
      </c>
      <c r="BM113" s="5">
        <v>0.8</v>
      </c>
      <c r="BN113" s="5" t="s">
        <v>126</v>
      </c>
      <c r="BP113">
        <v>3452</v>
      </c>
      <c r="BQ113" s="14" t="s">
        <v>114</v>
      </c>
      <c r="BR113" s="15" t="s">
        <v>115</v>
      </c>
      <c r="BS113" s="15" t="s">
        <v>115</v>
      </c>
      <c r="BT113" s="30" t="s">
        <v>164</v>
      </c>
      <c r="BU113" s="29">
        <v>39</v>
      </c>
      <c r="BV113" s="29">
        <v>20</v>
      </c>
      <c r="BW113" s="33" t="s">
        <v>178</v>
      </c>
      <c r="BX113" s="5">
        <v>41</v>
      </c>
    </row>
    <row r="114" spans="1:76" ht="16.5">
      <c r="A114" s="33">
        <v>1482006</v>
      </c>
      <c r="B114" s="33">
        <v>1482001</v>
      </c>
      <c r="C114" s="33">
        <v>6</v>
      </c>
      <c r="D114" s="21" t="s">
        <v>176</v>
      </c>
      <c r="E114" s="5" t="s">
        <v>177</v>
      </c>
      <c r="F114" s="5">
        <v>0</v>
      </c>
      <c r="G114" s="5">
        <v>150</v>
      </c>
      <c r="H114" s="5">
        <v>1</v>
      </c>
      <c r="I114" s="5">
        <v>0</v>
      </c>
      <c r="J114" s="5">
        <f>ROUND(INDEX(Sheet3!$C$3:$C$102,MATCH($BX114,Sheet3!$A$3:$A$102,0))*((S114-1000)*0.3/1000+1)*0.15,0)</f>
        <v>242</v>
      </c>
      <c r="K114" s="5">
        <f>ROUND(INDEX(Sheet3!$C$3:$C$102,MATCH($BX114,Sheet3!$A$3:$A$102,0))*((T114-1000)*0.3/1000+1)*0.15,0)</f>
        <v>552</v>
      </c>
      <c r="L114" s="5">
        <f>ROUND(INDEX(Sheet3!$H$3:$H$102,MATCH($BX114,Sheet3!$A$3:$A$102,0))*Sheet3!$B$1,0)</f>
        <v>11500</v>
      </c>
      <c r="M114" s="5">
        <v>0</v>
      </c>
      <c r="N114" s="5">
        <f>ROUND(INDEX(Sheet3!$L$3:$L$102,MATCH($BX114,Sheet3!$A$3:$A$102,0))*0.7*Sheet3!$B$1,0)</f>
        <v>242</v>
      </c>
      <c r="O114" s="5">
        <f t="shared" si="17"/>
        <v>242</v>
      </c>
      <c r="P114" s="2">
        <v>5</v>
      </c>
      <c r="Q114" s="5">
        <v>0</v>
      </c>
      <c r="R114" s="5">
        <v>1</v>
      </c>
      <c r="S114" s="5">
        <v>0</v>
      </c>
      <c r="T114" s="5">
        <v>3000</v>
      </c>
      <c r="U114" s="5">
        <v>120381</v>
      </c>
      <c r="V114" s="5">
        <v>0</v>
      </c>
      <c r="W114" s="5">
        <v>0</v>
      </c>
      <c r="X114" s="5">
        <v>0</v>
      </c>
      <c r="Y114" s="5">
        <v>256</v>
      </c>
      <c r="Z114" s="5">
        <v>2</v>
      </c>
      <c r="AA114" s="5">
        <v>-1</v>
      </c>
      <c r="AB114" s="5">
        <v>-1</v>
      </c>
      <c r="AC114" s="5">
        <v>0</v>
      </c>
      <c r="AD114" s="5">
        <v>0</v>
      </c>
      <c r="AE114" s="5">
        <v>0</v>
      </c>
      <c r="AF114" s="5">
        <v>0</v>
      </c>
      <c r="AG114" s="5">
        <v>-1</v>
      </c>
      <c r="AH114" s="5">
        <v>-1</v>
      </c>
      <c r="AI114" s="5">
        <v>0</v>
      </c>
      <c r="AJ114" s="5">
        <v>0</v>
      </c>
      <c r="AK114" s="5">
        <v>0</v>
      </c>
      <c r="AL114" s="5">
        <v>0</v>
      </c>
      <c r="AM114" s="5">
        <v>-1</v>
      </c>
      <c r="AN114" s="5">
        <v>-1</v>
      </c>
      <c r="AO114" s="5">
        <v>0</v>
      </c>
      <c r="AP114" s="5">
        <v>0</v>
      </c>
      <c r="AQ114" s="5">
        <v>0</v>
      </c>
      <c r="AR114" s="5">
        <v>0</v>
      </c>
      <c r="AS114" s="5">
        <v>-1</v>
      </c>
      <c r="AT114" s="5">
        <v>-1</v>
      </c>
      <c r="AU114" s="5">
        <v>0</v>
      </c>
      <c r="AV114" s="5">
        <v>0</v>
      </c>
      <c r="AW114" s="5">
        <v>0</v>
      </c>
      <c r="AX114" s="5">
        <v>0</v>
      </c>
      <c r="AY114" s="5">
        <v>-1</v>
      </c>
      <c r="AZ114" s="5">
        <v>-1</v>
      </c>
      <c r="BA114" s="5">
        <v>-1</v>
      </c>
      <c r="BB114" s="5">
        <v>-1</v>
      </c>
      <c r="BC114" s="5">
        <v>-1</v>
      </c>
      <c r="BF114" s="5">
        <v>-1</v>
      </c>
      <c r="BG114" s="5">
        <v>-1</v>
      </c>
      <c r="BH114" s="5">
        <v>-1</v>
      </c>
      <c r="BI114" s="5">
        <v>-1</v>
      </c>
      <c r="BJ114" s="5">
        <v>-1</v>
      </c>
      <c r="BM114" s="5">
        <v>0.8</v>
      </c>
      <c r="BN114" s="5" t="s">
        <v>126</v>
      </c>
      <c r="BP114">
        <v>3760</v>
      </c>
      <c r="BQ114" s="14" t="s">
        <v>114</v>
      </c>
      <c r="BR114" s="15" t="s">
        <v>115</v>
      </c>
      <c r="BS114" s="15" t="s">
        <v>115</v>
      </c>
      <c r="BT114" s="30" t="s">
        <v>164</v>
      </c>
      <c r="BU114" s="29">
        <v>41</v>
      </c>
      <c r="BV114" s="29">
        <v>21</v>
      </c>
      <c r="BW114" s="33" t="s">
        <v>178</v>
      </c>
      <c r="BX114" s="5">
        <v>43</v>
      </c>
    </row>
    <row r="115" spans="1:76" ht="16.5">
      <c r="A115" s="33">
        <v>1482007</v>
      </c>
      <c r="B115" s="33">
        <v>1482001</v>
      </c>
      <c r="C115" s="33">
        <v>7</v>
      </c>
      <c r="D115" s="21" t="s">
        <v>176</v>
      </c>
      <c r="E115" s="5" t="s">
        <v>177</v>
      </c>
      <c r="F115" s="5">
        <v>0</v>
      </c>
      <c r="G115" s="5">
        <v>160</v>
      </c>
      <c r="H115" s="5">
        <v>1</v>
      </c>
      <c r="I115" s="5">
        <v>0</v>
      </c>
      <c r="J115" s="5">
        <f>ROUND(INDEX(Sheet3!$C$3:$C$102,MATCH($BX115,Sheet3!$A$3:$A$102,0))*((S115-1000)*0.3/1000+1)*0.15,0)</f>
        <v>263</v>
      </c>
      <c r="K115" s="5">
        <f>ROUND(INDEX(Sheet3!$C$3:$C$102,MATCH($BX115,Sheet3!$A$3:$A$102,0))*((T115-1000)*0.3/1000+1)*0.15,0)</f>
        <v>600</v>
      </c>
      <c r="L115" s="5">
        <f>ROUND(INDEX(Sheet3!$H$3:$H$102,MATCH($BX115,Sheet3!$A$3:$A$102,0))*Sheet3!$B$1,0)</f>
        <v>12500</v>
      </c>
      <c r="M115" s="5">
        <v>0</v>
      </c>
      <c r="N115" s="5">
        <f>ROUND(INDEX(Sheet3!$L$3:$L$102,MATCH($BX115,Sheet3!$A$3:$A$102,0))*0.7*Sheet3!$B$1,0)</f>
        <v>263</v>
      </c>
      <c r="O115" s="5">
        <f t="shared" si="17"/>
        <v>263</v>
      </c>
      <c r="P115" s="2">
        <v>5</v>
      </c>
      <c r="Q115" s="5">
        <v>0</v>
      </c>
      <c r="R115" s="5">
        <v>1</v>
      </c>
      <c r="S115" s="5">
        <v>0</v>
      </c>
      <c r="T115" s="5">
        <v>3000</v>
      </c>
      <c r="U115" s="5">
        <v>120381</v>
      </c>
      <c r="V115" s="5">
        <v>0</v>
      </c>
      <c r="W115" s="5">
        <v>0</v>
      </c>
      <c r="X115" s="5">
        <v>0</v>
      </c>
      <c r="Y115" s="5">
        <v>256</v>
      </c>
      <c r="Z115" s="5">
        <v>2</v>
      </c>
      <c r="AA115" s="5">
        <v>-1</v>
      </c>
      <c r="AB115" s="5">
        <v>-1</v>
      </c>
      <c r="AC115" s="5">
        <v>0</v>
      </c>
      <c r="AD115" s="5">
        <v>0</v>
      </c>
      <c r="AE115" s="5">
        <v>0</v>
      </c>
      <c r="AF115" s="5">
        <v>0</v>
      </c>
      <c r="AG115" s="5">
        <v>-1</v>
      </c>
      <c r="AH115" s="5">
        <v>-1</v>
      </c>
      <c r="AI115" s="5">
        <v>0</v>
      </c>
      <c r="AJ115" s="5">
        <v>0</v>
      </c>
      <c r="AK115" s="5">
        <v>0</v>
      </c>
      <c r="AL115" s="5">
        <v>0</v>
      </c>
      <c r="AM115" s="5">
        <v>-1</v>
      </c>
      <c r="AN115" s="5">
        <v>-1</v>
      </c>
      <c r="AO115" s="5">
        <v>0</v>
      </c>
      <c r="AP115" s="5">
        <v>0</v>
      </c>
      <c r="AQ115" s="5">
        <v>0</v>
      </c>
      <c r="AR115" s="5">
        <v>0</v>
      </c>
      <c r="AS115" s="5">
        <v>-1</v>
      </c>
      <c r="AT115" s="5">
        <v>-1</v>
      </c>
      <c r="AU115" s="5">
        <v>0</v>
      </c>
      <c r="AV115" s="5">
        <v>0</v>
      </c>
      <c r="AW115" s="5">
        <v>0</v>
      </c>
      <c r="AX115" s="5">
        <v>0</v>
      </c>
      <c r="AY115" s="5">
        <v>-1</v>
      </c>
      <c r="AZ115" s="5">
        <v>-1</v>
      </c>
      <c r="BA115" s="5">
        <v>-1</v>
      </c>
      <c r="BB115" s="5">
        <v>-1</v>
      </c>
      <c r="BC115" s="5">
        <v>-1</v>
      </c>
      <c r="BF115" s="5">
        <v>-1</v>
      </c>
      <c r="BG115" s="5">
        <v>-1</v>
      </c>
      <c r="BH115" s="5">
        <v>-1</v>
      </c>
      <c r="BI115" s="5">
        <v>-1</v>
      </c>
      <c r="BJ115" s="5">
        <v>-1</v>
      </c>
      <c r="BM115" s="5">
        <v>0.8</v>
      </c>
      <c r="BN115" s="5" t="s">
        <v>126</v>
      </c>
      <c r="BP115">
        <v>4072</v>
      </c>
      <c r="BQ115" s="14" t="s">
        <v>114</v>
      </c>
      <c r="BR115" s="15" t="s">
        <v>115</v>
      </c>
      <c r="BS115" s="15" t="s">
        <v>115</v>
      </c>
      <c r="BT115" s="30" t="s">
        <v>164</v>
      </c>
      <c r="BU115" s="29">
        <v>43</v>
      </c>
      <c r="BV115" s="29">
        <v>22</v>
      </c>
      <c r="BW115" s="33" t="s">
        <v>178</v>
      </c>
      <c r="BX115" s="5">
        <v>45</v>
      </c>
    </row>
    <row r="116" spans="1:76" ht="16.5">
      <c r="A116" s="33">
        <v>1482008</v>
      </c>
      <c r="B116" s="33">
        <v>1482001</v>
      </c>
      <c r="C116" s="33">
        <v>8</v>
      </c>
      <c r="D116" s="21" t="s">
        <v>176</v>
      </c>
      <c r="E116" s="5" t="s">
        <v>177</v>
      </c>
      <c r="F116" s="5">
        <v>0</v>
      </c>
      <c r="G116" s="5">
        <v>170</v>
      </c>
      <c r="H116" s="5">
        <v>1</v>
      </c>
      <c r="I116" s="5">
        <v>0</v>
      </c>
      <c r="J116" s="5">
        <f>ROUND(INDEX(Sheet3!$C$3:$C$102,MATCH($BX116,Sheet3!$A$3:$A$102,0))*((S116-1000)*0.3/1000+1)*0.15,0)</f>
        <v>294</v>
      </c>
      <c r="K116" s="5">
        <f>ROUND(INDEX(Sheet3!$C$3:$C$102,MATCH($BX116,Sheet3!$A$3:$A$102,0))*((T116-1000)*0.3/1000+1)*0.15,0)</f>
        <v>672</v>
      </c>
      <c r="L116" s="5">
        <f>ROUND(INDEX(Sheet3!$H$3:$H$102,MATCH($BX116,Sheet3!$A$3:$A$102,0))*Sheet3!$B$1,0)</f>
        <v>14000</v>
      </c>
      <c r="M116" s="5">
        <v>0</v>
      </c>
      <c r="N116" s="5">
        <f>ROUND(INDEX(Sheet3!$L$3:$L$102,MATCH($BX116,Sheet3!$A$3:$A$102,0))*0.7*Sheet3!$B$1,0)</f>
        <v>294</v>
      </c>
      <c r="O116" s="5">
        <f t="shared" si="17"/>
        <v>294</v>
      </c>
      <c r="P116" s="2">
        <v>5</v>
      </c>
      <c r="Q116" s="5">
        <v>0</v>
      </c>
      <c r="R116" s="5">
        <v>1</v>
      </c>
      <c r="S116" s="5">
        <v>0</v>
      </c>
      <c r="T116" s="5">
        <v>3000</v>
      </c>
      <c r="U116" s="5">
        <v>120381</v>
      </c>
      <c r="V116" s="5">
        <v>0</v>
      </c>
      <c r="W116" s="5">
        <v>0</v>
      </c>
      <c r="X116" s="5">
        <v>0</v>
      </c>
      <c r="Y116" s="5">
        <v>256</v>
      </c>
      <c r="Z116" s="5">
        <v>2</v>
      </c>
      <c r="AA116" s="5">
        <v>-1</v>
      </c>
      <c r="AB116" s="5">
        <v>-1</v>
      </c>
      <c r="AC116" s="5">
        <v>0</v>
      </c>
      <c r="AD116" s="5">
        <v>0</v>
      </c>
      <c r="AE116" s="5">
        <v>0</v>
      </c>
      <c r="AF116" s="5">
        <v>0</v>
      </c>
      <c r="AG116" s="5">
        <v>-1</v>
      </c>
      <c r="AH116" s="5">
        <v>-1</v>
      </c>
      <c r="AI116" s="5">
        <v>0</v>
      </c>
      <c r="AJ116" s="5">
        <v>0</v>
      </c>
      <c r="AK116" s="5">
        <v>0</v>
      </c>
      <c r="AL116" s="5">
        <v>0</v>
      </c>
      <c r="AM116" s="5">
        <v>-1</v>
      </c>
      <c r="AN116" s="5">
        <v>-1</v>
      </c>
      <c r="AO116" s="5">
        <v>0</v>
      </c>
      <c r="AP116" s="5">
        <v>0</v>
      </c>
      <c r="AQ116" s="5">
        <v>0</v>
      </c>
      <c r="AR116" s="5">
        <v>0</v>
      </c>
      <c r="AS116" s="5">
        <v>-1</v>
      </c>
      <c r="AT116" s="5">
        <v>-1</v>
      </c>
      <c r="AU116" s="5">
        <v>0</v>
      </c>
      <c r="AV116" s="5">
        <v>0</v>
      </c>
      <c r="AW116" s="5">
        <v>0</v>
      </c>
      <c r="AX116" s="5">
        <v>0</v>
      </c>
      <c r="AY116" s="5">
        <v>-1</v>
      </c>
      <c r="AZ116" s="5">
        <v>-1</v>
      </c>
      <c r="BA116" s="5">
        <v>-1</v>
      </c>
      <c r="BB116" s="5">
        <v>-1</v>
      </c>
      <c r="BC116" s="5">
        <v>-1</v>
      </c>
      <c r="BF116" s="5">
        <v>-1</v>
      </c>
      <c r="BG116" s="5">
        <v>-1</v>
      </c>
      <c r="BH116" s="5">
        <v>-1</v>
      </c>
      <c r="BI116" s="5">
        <v>-1</v>
      </c>
      <c r="BJ116" s="5">
        <v>-1</v>
      </c>
      <c r="BM116" s="5">
        <v>0.8</v>
      </c>
      <c r="BN116" s="5" t="s">
        <v>126</v>
      </c>
      <c r="BP116">
        <v>4388</v>
      </c>
      <c r="BQ116" s="14" t="s">
        <v>114</v>
      </c>
      <c r="BR116" s="15" t="s">
        <v>115</v>
      </c>
      <c r="BS116" s="15" t="s">
        <v>115</v>
      </c>
      <c r="BT116" s="30" t="s">
        <v>164</v>
      </c>
      <c r="BU116" s="29">
        <v>45</v>
      </c>
      <c r="BV116" s="29">
        <v>23</v>
      </c>
      <c r="BW116" s="33" t="s">
        <v>178</v>
      </c>
      <c r="BX116" s="5">
        <v>47</v>
      </c>
    </row>
    <row r="117" spans="1:76" ht="16.5">
      <c r="A117" s="33">
        <v>1482009</v>
      </c>
      <c r="B117" s="33">
        <v>1482001</v>
      </c>
      <c r="C117" s="33">
        <v>9</v>
      </c>
      <c r="D117" s="21" t="s">
        <v>176</v>
      </c>
      <c r="E117" s="5" t="s">
        <v>177</v>
      </c>
      <c r="F117" s="5">
        <v>0</v>
      </c>
      <c r="G117" s="5">
        <v>180</v>
      </c>
      <c r="H117" s="5">
        <v>1</v>
      </c>
      <c r="I117" s="5">
        <v>0</v>
      </c>
      <c r="J117" s="5">
        <f>ROUND(INDEX(Sheet3!$C$3:$C$102,MATCH($BX117,Sheet3!$A$3:$A$102,0))*((S117-1000)*0.3/1000+1)*0.15,0)</f>
        <v>326</v>
      </c>
      <c r="K117" s="5">
        <f>ROUND(INDEX(Sheet3!$C$3:$C$102,MATCH($BX117,Sheet3!$A$3:$A$102,0))*((T117-1000)*0.3/1000+1)*0.15,0)</f>
        <v>744</v>
      </c>
      <c r="L117" s="5">
        <f>ROUND(INDEX(Sheet3!$H$3:$H$102,MATCH($BX117,Sheet3!$A$3:$A$102,0))*Sheet3!$B$1,0)</f>
        <v>15500</v>
      </c>
      <c r="M117" s="5">
        <v>0</v>
      </c>
      <c r="N117" s="5">
        <f>ROUND(INDEX(Sheet3!$L$3:$L$102,MATCH($BX117,Sheet3!$A$3:$A$102,0))*0.7*Sheet3!$B$1,0)</f>
        <v>326</v>
      </c>
      <c r="O117" s="5">
        <f t="shared" si="17"/>
        <v>326</v>
      </c>
      <c r="P117" s="2">
        <v>5</v>
      </c>
      <c r="Q117" s="5">
        <v>0</v>
      </c>
      <c r="R117" s="5">
        <v>1</v>
      </c>
      <c r="S117" s="5">
        <v>0</v>
      </c>
      <c r="T117" s="5">
        <v>3000</v>
      </c>
      <c r="U117" s="5">
        <v>120381</v>
      </c>
      <c r="V117" s="5">
        <v>0</v>
      </c>
      <c r="W117" s="5">
        <v>0</v>
      </c>
      <c r="X117" s="5">
        <v>0</v>
      </c>
      <c r="Y117" s="5">
        <v>256</v>
      </c>
      <c r="Z117" s="5">
        <v>2</v>
      </c>
      <c r="AA117" s="5">
        <v>-1</v>
      </c>
      <c r="AB117" s="5">
        <v>-1</v>
      </c>
      <c r="AC117" s="5">
        <v>0</v>
      </c>
      <c r="AD117" s="5">
        <v>0</v>
      </c>
      <c r="AE117" s="5">
        <v>0</v>
      </c>
      <c r="AF117" s="5">
        <v>0</v>
      </c>
      <c r="AG117" s="5">
        <v>-1</v>
      </c>
      <c r="AH117" s="5">
        <v>-1</v>
      </c>
      <c r="AI117" s="5">
        <v>0</v>
      </c>
      <c r="AJ117" s="5">
        <v>0</v>
      </c>
      <c r="AK117" s="5">
        <v>0</v>
      </c>
      <c r="AL117" s="5">
        <v>0</v>
      </c>
      <c r="AM117" s="5">
        <v>-1</v>
      </c>
      <c r="AN117" s="5">
        <v>-1</v>
      </c>
      <c r="AO117" s="5">
        <v>0</v>
      </c>
      <c r="AP117" s="5">
        <v>0</v>
      </c>
      <c r="AQ117" s="5">
        <v>0</v>
      </c>
      <c r="AR117" s="5">
        <v>0</v>
      </c>
      <c r="AS117" s="5">
        <v>-1</v>
      </c>
      <c r="AT117" s="5">
        <v>-1</v>
      </c>
      <c r="AU117" s="5">
        <v>0</v>
      </c>
      <c r="AV117" s="5">
        <v>0</v>
      </c>
      <c r="AW117" s="5">
        <v>0</v>
      </c>
      <c r="AX117" s="5">
        <v>0</v>
      </c>
      <c r="AY117" s="5">
        <v>-1</v>
      </c>
      <c r="AZ117" s="5">
        <v>-1</v>
      </c>
      <c r="BA117" s="5">
        <v>-1</v>
      </c>
      <c r="BB117" s="5">
        <v>-1</v>
      </c>
      <c r="BC117" s="5">
        <v>-1</v>
      </c>
      <c r="BF117" s="5">
        <v>-1</v>
      </c>
      <c r="BG117" s="5">
        <v>-1</v>
      </c>
      <c r="BH117" s="5">
        <v>-1</v>
      </c>
      <c r="BI117" s="5">
        <v>-1</v>
      </c>
      <c r="BJ117" s="5">
        <v>-1</v>
      </c>
      <c r="BM117" s="5">
        <v>0.8</v>
      </c>
      <c r="BN117" s="5" t="s">
        <v>126</v>
      </c>
      <c r="BP117">
        <v>4708</v>
      </c>
      <c r="BQ117" s="14" t="s">
        <v>114</v>
      </c>
      <c r="BR117" s="15" t="s">
        <v>115</v>
      </c>
      <c r="BS117" s="15" t="s">
        <v>115</v>
      </c>
      <c r="BT117" s="30" t="s">
        <v>164</v>
      </c>
      <c r="BU117" s="29">
        <v>47</v>
      </c>
      <c r="BV117" s="29">
        <v>24</v>
      </c>
      <c r="BW117" s="33" t="s">
        <v>178</v>
      </c>
      <c r="BX117" s="5">
        <v>49</v>
      </c>
    </row>
  </sheetData>
  <mergeCells count="7">
    <mergeCell ref="AY5:BE5"/>
    <mergeCell ref="BF5:BL5"/>
    <mergeCell ref="U5:Z5"/>
    <mergeCell ref="AA5:AF5"/>
    <mergeCell ref="AG5:AL5"/>
    <mergeCell ref="AM5:AP5"/>
    <mergeCell ref="AS5:AV5"/>
  </mergeCells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7"/>
  <sheetViews>
    <sheetView workbookViewId="0">
      <pane ySplit="1" topLeftCell="A2" activePane="bottomLeft" state="frozen"/>
      <selection pane="bottomLeft" activeCell="M17" sqref="M17:S23"/>
    </sheetView>
  </sheetViews>
  <sheetFormatPr defaultColWidth="9" defaultRowHeight="13.5"/>
  <sheetData>
    <row r="1" spans="1:23" ht="16.5">
      <c r="A1" s="4" t="s">
        <v>191</v>
      </c>
      <c r="B1" s="4" t="s">
        <v>192</v>
      </c>
      <c r="C1" s="4" t="s">
        <v>193</v>
      </c>
      <c r="D1" s="4" t="s">
        <v>194</v>
      </c>
      <c r="E1" s="4" t="s">
        <v>195</v>
      </c>
      <c r="F1" s="4" t="s">
        <v>196</v>
      </c>
      <c r="G1" s="4" t="s">
        <v>197</v>
      </c>
      <c r="U1" t="s">
        <v>198</v>
      </c>
      <c r="V1" t="s">
        <v>199</v>
      </c>
      <c r="W1" t="s">
        <v>200</v>
      </c>
    </row>
    <row r="2" spans="1:23">
      <c r="A2">
        <v>1480001</v>
      </c>
      <c r="B2" s="5">
        <f>VLOOKUP(A2,[1]塔防等级属性!$A:$AN,35,FALSE)</f>
        <v>1900</v>
      </c>
      <c r="C2" s="5">
        <f>VLOOKUP(A2,[1]塔防等级属性!$A:$AN,36,FALSE)</f>
        <v>0</v>
      </c>
      <c r="D2" s="5">
        <f>VLOOKUP(A2,[1]塔防等级属性!$A:$AN,37,FALSE)</f>
        <v>0</v>
      </c>
      <c r="E2" s="5">
        <f>VLOOKUP(A2,[1]塔防等级属性!$A:$AN,38,FALSE)</f>
        <v>3</v>
      </c>
      <c r="F2" s="5">
        <f>VLOOKUP(A2,[1]塔防等级属性!$A:$AN,39,FALSE)</f>
        <v>2</v>
      </c>
      <c r="G2" s="6">
        <v>0</v>
      </c>
      <c r="H2" t="s">
        <v>123</v>
      </c>
      <c r="M2" t="s">
        <v>201</v>
      </c>
      <c r="U2">
        <v>1</v>
      </c>
      <c r="V2" s="2">
        <v>17</v>
      </c>
      <c r="W2">
        <v>68</v>
      </c>
    </row>
    <row r="3" spans="1:23">
      <c r="A3">
        <v>1480002</v>
      </c>
      <c r="B3" s="5">
        <f>VLOOKUP(A3,[1]塔防等级属性!$A:$AN,35,FALSE)</f>
        <v>3500</v>
      </c>
      <c r="C3" s="5">
        <f>VLOOKUP(A3,[1]塔防等级属性!$A:$AN,36,FALSE)</f>
        <v>0</v>
      </c>
      <c r="D3" s="5">
        <f>VLOOKUP(A3,[1]塔防等级属性!$A:$AN,37,FALSE)</f>
        <v>0</v>
      </c>
      <c r="E3" s="5">
        <f>VLOOKUP(A3,[1]塔防等级属性!$A:$AN,38,FALSE)</f>
        <v>5</v>
      </c>
      <c r="F3" s="5">
        <f>VLOOKUP(A3,[1]塔防等级属性!$A:$AN,39,FALSE)</f>
        <v>4</v>
      </c>
      <c r="G3" s="6">
        <v>0</v>
      </c>
      <c r="H3" t="s">
        <v>123</v>
      </c>
      <c r="M3" t="s">
        <v>202</v>
      </c>
      <c r="U3">
        <v>2</v>
      </c>
      <c r="V3" s="2">
        <v>32</v>
      </c>
      <c r="W3">
        <v>128</v>
      </c>
    </row>
    <row r="4" spans="1:23">
      <c r="A4">
        <v>1480003</v>
      </c>
      <c r="B4" s="5">
        <f>VLOOKUP(A4,[1]塔防等级属性!$A:$AN,35,FALSE)</f>
        <v>5200</v>
      </c>
      <c r="C4" s="5">
        <f>VLOOKUP(A4,[1]塔防等级属性!$A:$AN,36,FALSE)</f>
        <v>0</v>
      </c>
      <c r="D4" s="5">
        <f>VLOOKUP(A4,[1]塔防等级属性!$A:$AN,37,FALSE)</f>
        <v>0</v>
      </c>
      <c r="E4" s="5">
        <f>VLOOKUP(A4,[1]塔防等级属性!$A:$AN,38,FALSE)</f>
        <v>7</v>
      </c>
      <c r="F4" s="5">
        <f>VLOOKUP(A4,[1]塔防等级属性!$A:$AN,39,FALSE)</f>
        <v>6</v>
      </c>
      <c r="G4" s="6">
        <v>0</v>
      </c>
      <c r="H4" t="s">
        <v>123</v>
      </c>
      <c r="M4" t="s">
        <v>203</v>
      </c>
      <c r="U4">
        <v>3</v>
      </c>
      <c r="V4" s="2">
        <v>48</v>
      </c>
      <c r="W4">
        <v>192</v>
      </c>
    </row>
    <row r="5" spans="1:23">
      <c r="A5">
        <v>1480004</v>
      </c>
      <c r="B5" s="5">
        <f>VLOOKUP(A5,[1]塔防等级属性!$A:$AN,35,FALSE)</f>
        <v>7100</v>
      </c>
      <c r="C5" s="5">
        <f>VLOOKUP(A5,[1]塔防等级属性!$A:$AN,36,FALSE)</f>
        <v>0</v>
      </c>
      <c r="D5" s="5">
        <f>VLOOKUP(A5,[1]塔防等级属性!$A:$AN,37,FALSE)</f>
        <v>0</v>
      </c>
      <c r="E5" s="5">
        <f>VLOOKUP(A5,[1]塔防等级属性!$A:$AN,38,FALSE)</f>
        <v>10</v>
      </c>
      <c r="F5" s="5">
        <f>VLOOKUP(A5,[1]塔防等级属性!$A:$AN,39,FALSE)</f>
        <v>8</v>
      </c>
      <c r="G5" s="6">
        <v>0</v>
      </c>
      <c r="H5" t="s">
        <v>123</v>
      </c>
      <c r="M5" t="s">
        <v>204</v>
      </c>
      <c r="U5">
        <v>4</v>
      </c>
      <c r="V5" s="2">
        <v>65</v>
      </c>
      <c r="W5">
        <v>260</v>
      </c>
    </row>
    <row r="6" spans="1:23">
      <c r="A6">
        <v>1480005</v>
      </c>
      <c r="B6" s="5">
        <f>VLOOKUP(A6,[1]塔防等级属性!$A:$AN,35,FALSE)</f>
        <v>9200</v>
      </c>
      <c r="C6" s="5">
        <f>VLOOKUP(A6,[1]塔防等级属性!$A:$AN,36,FALSE)</f>
        <v>0</v>
      </c>
      <c r="D6" s="5">
        <f>VLOOKUP(A6,[1]塔防等级属性!$A:$AN,37,FALSE)</f>
        <v>0</v>
      </c>
      <c r="E6" s="5">
        <f>VLOOKUP(A6,[1]塔防等级属性!$A:$AN,38,FALSE)</f>
        <v>13</v>
      </c>
      <c r="F6" s="5">
        <f>VLOOKUP(A6,[1]塔防等级属性!$A:$AN,39,FALSE)</f>
        <v>10</v>
      </c>
      <c r="G6" s="6">
        <v>0</v>
      </c>
      <c r="H6" t="s">
        <v>123</v>
      </c>
      <c r="M6" t="s">
        <v>205</v>
      </c>
      <c r="U6">
        <v>5</v>
      </c>
      <c r="V6" s="2">
        <v>84</v>
      </c>
      <c r="W6">
        <v>336</v>
      </c>
    </row>
    <row r="7" spans="1:23">
      <c r="A7">
        <v>1480006</v>
      </c>
      <c r="B7" s="5">
        <f>VLOOKUP(A7,[1]塔防等级属性!$A:$AN,35,FALSE)</f>
        <v>11100</v>
      </c>
      <c r="C7" s="5">
        <f>VLOOKUP(A7,[1]塔防等级属性!$A:$AN,36,FALSE)</f>
        <v>0</v>
      </c>
      <c r="D7" s="5">
        <f>VLOOKUP(A7,[1]塔防等级属性!$A:$AN,37,FALSE)</f>
        <v>0</v>
      </c>
      <c r="E7" s="5">
        <f>VLOOKUP(A7,[1]塔防等级属性!$A:$AN,38,FALSE)</f>
        <v>18</v>
      </c>
      <c r="F7" s="5">
        <f>VLOOKUP(A7,[1]塔防等级属性!$A:$AN,39,FALSE)</f>
        <v>14</v>
      </c>
      <c r="G7" s="6">
        <v>0</v>
      </c>
      <c r="H7" t="s">
        <v>123</v>
      </c>
      <c r="M7" t="s">
        <v>206</v>
      </c>
      <c r="U7">
        <v>6</v>
      </c>
      <c r="V7" s="2">
        <v>134</v>
      </c>
      <c r="W7">
        <v>536</v>
      </c>
    </row>
    <row r="8" spans="1:23">
      <c r="A8">
        <v>1480007</v>
      </c>
      <c r="B8" s="5">
        <f>VLOOKUP(A8,[1]塔防等级属性!$A:$AN,35,FALSE)</f>
        <v>13800</v>
      </c>
      <c r="C8" s="5">
        <f>VLOOKUP(A8,[1]塔防等级属性!$A:$AN,36,FALSE)</f>
        <v>0</v>
      </c>
      <c r="D8" s="5">
        <f>VLOOKUP(A8,[1]塔防等级属性!$A:$AN,37,FALSE)</f>
        <v>0</v>
      </c>
      <c r="E8" s="5">
        <f>VLOOKUP(A8,[1]塔防等级属性!$A:$AN,38,FALSE)</f>
        <v>23</v>
      </c>
      <c r="F8" s="5">
        <f>VLOOKUP(A8,[1]塔防等级属性!$A:$AN,39,FALSE)</f>
        <v>17</v>
      </c>
      <c r="G8" s="6">
        <v>0</v>
      </c>
      <c r="H8" t="s">
        <v>123</v>
      </c>
      <c r="M8" t="s">
        <v>207</v>
      </c>
      <c r="U8">
        <v>7</v>
      </c>
      <c r="V8" s="2">
        <v>167</v>
      </c>
      <c r="W8">
        <v>668</v>
      </c>
    </row>
    <row r="9" spans="1:23">
      <c r="A9">
        <v>1480008</v>
      </c>
      <c r="B9" s="5">
        <f>VLOOKUP(A9,[1]塔防等级属性!$A:$AN,35,FALSE)</f>
        <v>16600</v>
      </c>
      <c r="C9" s="5">
        <f>VLOOKUP(A9,[1]塔防等级属性!$A:$AN,36,FALSE)</f>
        <v>0</v>
      </c>
      <c r="D9" s="5">
        <f>VLOOKUP(A9,[1]塔防等级属性!$A:$AN,37,FALSE)</f>
        <v>0</v>
      </c>
      <c r="E9" s="5">
        <f>VLOOKUP(A9,[1]塔防等级属性!$A:$AN,38,FALSE)</f>
        <v>27</v>
      </c>
      <c r="F9" s="5">
        <f>VLOOKUP(A9,[1]塔防等级属性!$A:$AN,39,FALSE)</f>
        <v>21</v>
      </c>
      <c r="G9" s="6">
        <v>0</v>
      </c>
      <c r="H9" t="s">
        <v>123</v>
      </c>
      <c r="U9">
        <v>8</v>
      </c>
      <c r="V9" s="2">
        <v>201</v>
      </c>
      <c r="W9">
        <v>804</v>
      </c>
    </row>
    <row r="10" spans="1:23">
      <c r="A10">
        <v>1480009</v>
      </c>
      <c r="B10" s="5">
        <f>VLOOKUP(A10,[1]塔防等级属性!$A:$AN,35,FALSE)</f>
        <v>19500</v>
      </c>
      <c r="C10" s="5">
        <f>VLOOKUP(A10,[1]塔防等级属性!$A:$AN,36,FALSE)</f>
        <v>0</v>
      </c>
      <c r="D10" s="5">
        <f>VLOOKUP(A10,[1]塔防等级属性!$A:$AN,37,FALSE)</f>
        <v>0</v>
      </c>
      <c r="E10" s="5">
        <f>VLOOKUP(A10,[1]塔防等级属性!$A:$AN,38,FALSE)</f>
        <v>32</v>
      </c>
      <c r="F10" s="5">
        <f>VLOOKUP(A10,[1]塔防等级属性!$A:$AN,39,FALSE)</f>
        <v>24</v>
      </c>
      <c r="G10" s="6">
        <v>0</v>
      </c>
      <c r="H10" t="s">
        <v>123</v>
      </c>
      <c r="M10" t="s">
        <v>208</v>
      </c>
      <c r="U10">
        <v>9</v>
      </c>
      <c r="V10" s="2">
        <v>236</v>
      </c>
      <c r="W10">
        <v>944</v>
      </c>
    </row>
    <row r="11" spans="1:23">
      <c r="A11">
        <v>1480010</v>
      </c>
      <c r="B11" s="5">
        <f>VLOOKUP(A11,[1]塔防等级属性!$A:$AN,35,FALSE)</f>
        <v>22500</v>
      </c>
      <c r="C11" s="5">
        <f>VLOOKUP(A11,[1]塔防等级属性!$A:$AN,36,FALSE)</f>
        <v>0</v>
      </c>
      <c r="D11" s="5">
        <f>VLOOKUP(A11,[1]塔防等级属性!$A:$AN,37,FALSE)</f>
        <v>0</v>
      </c>
      <c r="E11" s="5">
        <f>VLOOKUP(A11,[1]塔防等级属性!$A:$AN,38,FALSE)</f>
        <v>37</v>
      </c>
      <c r="F11" s="5">
        <f>VLOOKUP(A11,[1]塔防等级属性!$A:$AN,39,FALSE)</f>
        <v>28</v>
      </c>
      <c r="G11" s="6">
        <v>0</v>
      </c>
      <c r="H11" t="s">
        <v>123</v>
      </c>
      <c r="M11" t="s">
        <v>209</v>
      </c>
      <c r="U11">
        <v>10</v>
      </c>
      <c r="V11" s="2">
        <v>272</v>
      </c>
      <c r="W11">
        <v>1088</v>
      </c>
    </row>
    <row r="12" spans="1:23">
      <c r="A12">
        <v>1480011</v>
      </c>
      <c r="B12" s="5">
        <f>VLOOKUP(A12,[1]塔防等级属性!$A:$AN,35,FALSE)</f>
        <v>25500</v>
      </c>
      <c r="C12" s="5">
        <f>VLOOKUP(A12,[1]塔防等级属性!$A:$AN,36,FALSE)</f>
        <v>0</v>
      </c>
      <c r="D12" s="5">
        <f>VLOOKUP(A12,[1]塔防等级属性!$A:$AN,37,FALSE)</f>
        <v>0</v>
      </c>
      <c r="E12" s="5">
        <f>VLOOKUP(A12,[1]塔防等级属性!$A:$AN,38,FALSE)</f>
        <v>42</v>
      </c>
      <c r="F12" s="5">
        <f>VLOOKUP(A12,[1]塔防等级属性!$A:$AN,39,FALSE)</f>
        <v>32</v>
      </c>
      <c r="G12" s="6">
        <v>0</v>
      </c>
      <c r="H12" t="s">
        <v>123</v>
      </c>
      <c r="M12" t="s">
        <v>210</v>
      </c>
      <c r="U12">
        <v>11</v>
      </c>
      <c r="V12" s="2">
        <v>309</v>
      </c>
      <c r="W12">
        <v>1236</v>
      </c>
    </row>
    <row r="13" spans="1:23">
      <c r="A13">
        <v>1480012</v>
      </c>
      <c r="B13" s="5">
        <f>VLOOKUP(A13,[1]塔防等级属性!$A:$AN,35,FALSE)</f>
        <v>28600</v>
      </c>
      <c r="C13" s="5">
        <f>VLOOKUP(A13,[1]塔防等级属性!$A:$AN,36,FALSE)</f>
        <v>0</v>
      </c>
      <c r="D13" s="5">
        <f>VLOOKUP(A13,[1]塔防等级属性!$A:$AN,37,FALSE)</f>
        <v>0</v>
      </c>
      <c r="E13" s="5">
        <f>VLOOKUP(A13,[1]塔防等级属性!$A:$AN,38,FALSE)</f>
        <v>47</v>
      </c>
      <c r="F13" s="5">
        <f>VLOOKUP(A13,[1]塔防等级属性!$A:$AN,39,FALSE)</f>
        <v>35</v>
      </c>
      <c r="G13" s="6">
        <v>0</v>
      </c>
      <c r="H13" t="s">
        <v>123</v>
      </c>
      <c r="M13" t="s">
        <v>211</v>
      </c>
      <c r="U13">
        <v>12</v>
      </c>
      <c r="V13" s="2">
        <v>347</v>
      </c>
      <c r="W13">
        <v>1388</v>
      </c>
    </row>
    <row r="14" spans="1:23">
      <c r="A14">
        <v>1480013</v>
      </c>
      <c r="B14" s="5">
        <f>VLOOKUP(A14,[1]塔防等级属性!$A:$AN,35,FALSE)</f>
        <v>31900</v>
      </c>
      <c r="C14" s="5">
        <f>VLOOKUP(A14,[1]塔防等级属性!$A:$AN,36,FALSE)</f>
        <v>0</v>
      </c>
      <c r="D14" s="5">
        <f>VLOOKUP(A14,[1]塔防等级属性!$A:$AN,37,FALSE)</f>
        <v>0</v>
      </c>
      <c r="E14" s="5">
        <f>VLOOKUP(A14,[1]塔防等级属性!$A:$AN,38,FALSE)</f>
        <v>53</v>
      </c>
      <c r="F14" s="5">
        <f>VLOOKUP(A14,[1]塔防等级属性!$A:$AN,39,FALSE)</f>
        <v>39</v>
      </c>
      <c r="G14" s="6">
        <v>0</v>
      </c>
      <c r="H14" t="s">
        <v>123</v>
      </c>
      <c r="M14" t="s">
        <v>212</v>
      </c>
      <c r="U14">
        <v>13</v>
      </c>
      <c r="V14" s="2">
        <v>386</v>
      </c>
      <c r="W14">
        <v>1544</v>
      </c>
    </row>
    <row r="15" spans="1:23">
      <c r="A15">
        <v>1480014</v>
      </c>
      <c r="B15" s="5">
        <f>VLOOKUP(A15,[1]塔防等级属性!$A:$AN,35,FALSE)</f>
        <v>35300</v>
      </c>
      <c r="C15" s="5">
        <f>VLOOKUP(A15,[1]塔防等级属性!$A:$AN,36,FALSE)</f>
        <v>0</v>
      </c>
      <c r="D15" s="5">
        <f>VLOOKUP(A15,[1]塔防等级属性!$A:$AN,37,FALSE)</f>
        <v>0</v>
      </c>
      <c r="E15" s="5">
        <f>VLOOKUP(A15,[1]塔防等级属性!$A:$AN,38,FALSE)</f>
        <v>58</v>
      </c>
      <c r="F15" s="5">
        <f>VLOOKUP(A15,[1]塔防等级属性!$A:$AN,39,FALSE)</f>
        <v>44</v>
      </c>
      <c r="G15" s="6">
        <v>0</v>
      </c>
      <c r="H15" t="s">
        <v>123</v>
      </c>
      <c r="U15">
        <v>14</v>
      </c>
      <c r="V15" s="2">
        <v>427</v>
      </c>
      <c r="W15">
        <v>1708</v>
      </c>
    </row>
    <row r="16" spans="1:23">
      <c r="A16">
        <v>1480015</v>
      </c>
      <c r="B16" s="5">
        <f>VLOOKUP(A16,[1]塔防等级属性!$A:$AN,35,FALSE)</f>
        <v>38800</v>
      </c>
      <c r="C16" s="5">
        <f>VLOOKUP(A16,[1]塔防等级属性!$A:$AN,36,FALSE)</f>
        <v>0</v>
      </c>
      <c r="D16" s="5">
        <f>VLOOKUP(A16,[1]塔防等级属性!$A:$AN,37,FALSE)</f>
        <v>0</v>
      </c>
      <c r="E16" s="5">
        <f>VLOOKUP(A16,[1]塔防等级属性!$A:$AN,38,FALSE)</f>
        <v>64</v>
      </c>
      <c r="F16" s="5">
        <f>VLOOKUP(A16,[1]塔防等级属性!$A:$AN,39,FALSE)</f>
        <v>48</v>
      </c>
      <c r="G16" s="6">
        <v>0</v>
      </c>
      <c r="H16" t="s">
        <v>123</v>
      </c>
      <c r="M16" t="s">
        <v>213</v>
      </c>
      <c r="U16">
        <v>15</v>
      </c>
      <c r="V16" s="2">
        <v>470</v>
      </c>
      <c r="W16">
        <v>1880</v>
      </c>
    </row>
    <row r="17" spans="1:23">
      <c r="A17">
        <v>1480016</v>
      </c>
      <c r="B17" s="5">
        <f>VLOOKUP(A17,[1]塔防等级属性!$A:$AN,35,FALSE)</f>
        <v>43800</v>
      </c>
      <c r="C17" s="5">
        <f>VLOOKUP(A17,[1]塔防等级属性!$A:$AN,36,FALSE)</f>
        <v>0</v>
      </c>
      <c r="D17" s="5">
        <f>VLOOKUP(A17,[1]塔防等级属性!$A:$AN,37,FALSE)</f>
        <v>0</v>
      </c>
      <c r="E17" s="5">
        <f>VLOOKUP(A17,[1]塔防等级属性!$A:$AN,38,FALSE)</f>
        <v>77</v>
      </c>
      <c r="F17" s="5">
        <f>VLOOKUP(A17,[1]塔防等级属性!$A:$AN,39,FALSE)</f>
        <v>58</v>
      </c>
      <c r="G17" s="6">
        <v>0</v>
      </c>
      <c r="H17" t="s">
        <v>123</v>
      </c>
      <c r="M17" t="s">
        <v>214</v>
      </c>
      <c r="U17">
        <v>16</v>
      </c>
      <c r="V17" s="2">
        <v>565</v>
      </c>
      <c r="W17">
        <v>2260</v>
      </c>
    </row>
    <row r="18" spans="1:23">
      <c r="A18">
        <v>1480017</v>
      </c>
      <c r="B18" s="5">
        <f>VLOOKUP(A18,[1]塔防等级属性!$A:$AN,35,FALSE)</f>
        <v>49500</v>
      </c>
      <c r="C18" s="5">
        <f>VLOOKUP(A18,[1]塔防等级属性!$A:$AN,36,FALSE)</f>
        <v>0</v>
      </c>
      <c r="D18" s="5">
        <f>VLOOKUP(A18,[1]塔防等级属性!$A:$AN,37,FALSE)</f>
        <v>0</v>
      </c>
      <c r="E18" s="5">
        <f>VLOOKUP(A18,[1]塔防等级属性!$A:$AN,38,FALSE)</f>
        <v>87</v>
      </c>
      <c r="F18" s="5">
        <f>VLOOKUP(A18,[1]塔防等级属性!$A:$AN,39,FALSE)</f>
        <v>65</v>
      </c>
      <c r="G18" s="6">
        <v>0</v>
      </c>
      <c r="H18" t="s">
        <v>123</v>
      </c>
      <c r="M18" t="s">
        <v>215</v>
      </c>
      <c r="U18">
        <v>17</v>
      </c>
      <c r="V18" s="2">
        <v>638</v>
      </c>
      <c r="W18">
        <v>2552</v>
      </c>
    </row>
    <row r="19" spans="1:23">
      <c r="A19">
        <v>1480018</v>
      </c>
      <c r="B19" s="5">
        <f>VLOOKUP(A19,[1]塔防等级属性!$A:$AN,35,FALSE)</f>
        <v>55200</v>
      </c>
      <c r="C19" s="5">
        <f>VLOOKUP(A19,[1]塔防等级属性!$A:$AN,36,FALSE)</f>
        <v>0</v>
      </c>
      <c r="D19" s="5">
        <f>VLOOKUP(A19,[1]塔防等级属性!$A:$AN,37,FALSE)</f>
        <v>0</v>
      </c>
      <c r="E19" s="5">
        <f>VLOOKUP(A19,[1]塔防等级属性!$A:$AN,38,FALSE)</f>
        <v>98</v>
      </c>
      <c r="F19" s="5">
        <f>VLOOKUP(A19,[1]塔防等级属性!$A:$AN,39,FALSE)</f>
        <v>73</v>
      </c>
      <c r="G19" s="6">
        <v>0</v>
      </c>
      <c r="H19" t="s">
        <v>123</v>
      </c>
      <c r="M19" t="s">
        <v>216</v>
      </c>
      <c r="U19">
        <v>18</v>
      </c>
      <c r="V19" s="2">
        <v>712</v>
      </c>
      <c r="W19">
        <v>2848</v>
      </c>
    </row>
    <row r="20" spans="1:23">
      <c r="A20">
        <v>1480019</v>
      </c>
      <c r="B20" s="5">
        <f>VLOOKUP(A20,[1]塔防等级属性!$A:$AN,35,FALSE)</f>
        <v>61000</v>
      </c>
      <c r="C20" s="5">
        <f>VLOOKUP(A20,[1]塔防等级属性!$A:$AN,36,FALSE)</f>
        <v>0</v>
      </c>
      <c r="D20" s="5">
        <f>VLOOKUP(A20,[1]塔防等级属性!$A:$AN,37,FALSE)</f>
        <v>0</v>
      </c>
      <c r="E20" s="5">
        <f>VLOOKUP(A20,[1]塔防等级属性!$A:$AN,38,FALSE)</f>
        <v>108</v>
      </c>
      <c r="F20" s="5">
        <f>VLOOKUP(A20,[1]塔防等级属性!$A:$AN,39,FALSE)</f>
        <v>81</v>
      </c>
      <c r="G20" s="6">
        <v>0</v>
      </c>
      <c r="H20" t="s">
        <v>123</v>
      </c>
      <c r="M20" t="s">
        <v>212</v>
      </c>
      <c r="U20">
        <v>19</v>
      </c>
      <c r="V20" s="2">
        <v>787</v>
      </c>
      <c r="W20">
        <v>3148</v>
      </c>
    </row>
    <row r="21" spans="1:23">
      <c r="A21">
        <v>1480020</v>
      </c>
      <c r="B21" s="5">
        <f>VLOOKUP(A21,[1]塔防等级属性!$A:$AN,35,FALSE)</f>
        <v>66900</v>
      </c>
      <c r="C21" s="5">
        <f>VLOOKUP(A21,[1]塔防等级属性!$A:$AN,36,FALSE)</f>
        <v>0</v>
      </c>
      <c r="D21" s="5">
        <f>VLOOKUP(A21,[1]塔防等级属性!$A:$AN,37,FALSE)</f>
        <v>0</v>
      </c>
      <c r="E21" s="5">
        <f>VLOOKUP(A21,[1]塔防等级属性!$A:$AN,38,FALSE)</f>
        <v>118</v>
      </c>
      <c r="F21" s="5">
        <f>VLOOKUP(A21,[1]塔防等级属性!$A:$AN,39,FALSE)</f>
        <v>88</v>
      </c>
      <c r="G21" s="6">
        <v>0</v>
      </c>
      <c r="H21" t="s">
        <v>123</v>
      </c>
      <c r="U21">
        <v>20</v>
      </c>
      <c r="V21" s="2">
        <v>863</v>
      </c>
      <c r="W21">
        <v>3452</v>
      </c>
    </row>
    <row r="22" spans="1:23">
      <c r="A22">
        <v>1480021</v>
      </c>
      <c r="B22" s="5">
        <f>VLOOKUP(A22,[1]塔防等级属性!$A:$AN,35,FALSE)</f>
        <v>72900</v>
      </c>
      <c r="C22" s="5">
        <f>VLOOKUP(A22,[1]塔防等级属性!$A:$AN,36,FALSE)</f>
        <v>0</v>
      </c>
      <c r="D22" s="5">
        <f>VLOOKUP(A22,[1]塔防等级属性!$A:$AN,37,FALSE)</f>
        <v>0</v>
      </c>
      <c r="E22" s="5">
        <f>VLOOKUP(A22,[1]塔防等级属性!$A:$AN,38,FALSE)</f>
        <v>129</v>
      </c>
      <c r="F22" s="5">
        <f>VLOOKUP(A22,[1]塔防等级属性!$A:$AN,39,FALSE)</f>
        <v>96</v>
      </c>
      <c r="G22" s="6">
        <v>0</v>
      </c>
      <c r="H22" t="s">
        <v>123</v>
      </c>
      <c r="M22" t="s">
        <v>217</v>
      </c>
      <c r="U22">
        <v>21</v>
      </c>
      <c r="V22" s="2">
        <v>940</v>
      </c>
      <c r="W22">
        <v>3760</v>
      </c>
    </row>
    <row r="23" spans="1:23">
      <c r="A23">
        <v>1480022</v>
      </c>
      <c r="B23" s="5">
        <f>VLOOKUP(A23,[1]塔防等级属性!$A:$AN,35,FALSE)</f>
        <v>78900</v>
      </c>
      <c r="C23" s="5">
        <f>VLOOKUP(A23,[1]塔防等级属性!$A:$AN,36,FALSE)</f>
        <v>0</v>
      </c>
      <c r="D23" s="5">
        <f>VLOOKUP(A23,[1]塔防等级属性!$A:$AN,37,FALSE)</f>
        <v>0</v>
      </c>
      <c r="E23" s="5">
        <f>VLOOKUP(A23,[1]塔防等级属性!$A:$AN,38,FALSE)</f>
        <v>140</v>
      </c>
      <c r="F23" s="5">
        <f>VLOOKUP(A23,[1]塔防等级属性!$A:$AN,39,FALSE)</f>
        <v>104</v>
      </c>
      <c r="G23" s="6">
        <v>0</v>
      </c>
      <c r="H23" t="s">
        <v>123</v>
      </c>
      <c r="M23" t="s">
        <v>218</v>
      </c>
      <c r="U23">
        <v>22</v>
      </c>
      <c r="V23" s="2">
        <v>1018</v>
      </c>
      <c r="W23">
        <v>4072</v>
      </c>
    </row>
    <row r="24" spans="1:23">
      <c r="A24">
        <v>1480023</v>
      </c>
      <c r="B24" s="5">
        <f>VLOOKUP(A24,[1]塔防等级属性!$A:$AN,35,FALSE)</f>
        <v>85000</v>
      </c>
      <c r="C24" s="5">
        <f>VLOOKUP(A24,[1]塔防等级属性!$A:$AN,36,FALSE)</f>
        <v>0</v>
      </c>
      <c r="D24" s="5">
        <f>VLOOKUP(A24,[1]塔防等级属性!$A:$AN,37,FALSE)</f>
        <v>0</v>
      </c>
      <c r="E24" s="5">
        <f>VLOOKUP(A24,[1]塔防等级属性!$A:$AN,38,FALSE)</f>
        <v>150</v>
      </c>
      <c r="F24" s="5">
        <f>VLOOKUP(A24,[1]塔防等级属性!$A:$AN,39,FALSE)</f>
        <v>112</v>
      </c>
      <c r="G24" s="6">
        <v>0</v>
      </c>
      <c r="H24" t="s">
        <v>123</v>
      </c>
      <c r="M24" t="s">
        <v>212</v>
      </c>
      <c r="U24">
        <v>23</v>
      </c>
      <c r="V24" s="2">
        <v>1097</v>
      </c>
      <c r="W24">
        <v>4388</v>
      </c>
    </row>
    <row r="25" spans="1:23">
      <c r="A25">
        <v>1480024</v>
      </c>
      <c r="B25" s="5">
        <f>VLOOKUP(A25,[1]塔防等级属性!$A:$AN,35,FALSE)</f>
        <v>91200</v>
      </c>
      <c r="C25" s="5">
        <f>VLOOKUP(A25,[1]塔防等级属性!$A:$AN,36,FALSE)</f>
        <v>0</v>
      </c>
      <c r="D25" s="5">
        <f>VLOOKUP(A25,[1]塔防等级属性!$A:$AN,37,FALSE)</f>
        <v>0</v>
      </c>
      <c r="E25" s="5">
        <f>VLOOKUP(A25,[1]塔防等级属性!$A:$AN,38,FALSE)</f>
        <v>161</v>
      </c>
      <c r="F25" s="5">
        <f>VLOOKUP(A25,[1]塔防等级属性!$A:$AN,39,FALSE)</f>
        <v>121</v>
      </c>
      <c r="G25" s="6">
        <v>0</v>
      </c>
      <c r="H25" t="s">
        <v>123</v>
      </c>
      <c r="U25">
        <v>24</v>
      </c>
      <c r="V25" s="2">
        <v>1177</v>
      </c>
      <c r="W25">
        <v>4708</v>
      </c>
    </row>
    <row r="26" spans="1:23">
      <c r="A26">
        <v>1480025</v>
      </c>
      <c r="B26" s="5">
        <f>VLOOKUP(A26,[1]塔防等级属性!$A:$AN,35,FALSE)</f>
        <v>97500</v>
      </c>
      <c r="C26" s="5">
        <f>VLOOKUP(A26,[1]塔防等级属性!$A:$AN,36,FALSE)</f>
        <v>0</v>
      </c>
      <c r="D26" s="5">
        <f>VLOOKUP(A26,[1]塔防等级属性!$A:$AN,37,FALSE)</f>
        <v>0</v>
      </c>
      <c r="E26" s="5">
        <f>VLOOKUP(A26,[1]塔防等级属性!$A:$AN,38,FALSE)</f>
        <v>172</v>
      </c>
      <c r="F26" s="5">
        <f>VLOOKUP(A26,[1]塔防等级属性!$A:$AN,39,FALSE)</f>
        <v>129</v>
      </c>
      <c r="G26" s="6">
        <v>0</v>
      </c>
      <c r="H26" t="s">
        <v>123</v>
      </c>
      <c r="M26" t="s">
        <v>219</v>
      </c>
      <c r="U26">
        <v>25</v>
      </c>
      <c r="V26" s="2">
        <v>1258</v>
      </c>
      <c r="W26">
        <v>5032</v>
      </c>
    </row>
    <row r="27" spans="1:23">
      <c r="A27">
        <v>1480026</v>
      </c>
      <c r="B27" s="5">
        <f>VLOOKUP(A27,[1]塔防等级属性!$A:$AN,35,FALSE)</f>
        <v>103900</v>
      </c>
      <c r="C27" s="5">
        <f>VLOOKUP(A27,[1]塔防等级属性!$A:$AN,36,FALSE)</f>
        <v>0</v>
      </c>
      <c r="D27" s="5">
        <f>VLOOKUP(A27,[1]塔防等级属性!$A:$AN,37,FALSE)</f>
        <v>0</v>
      </c>
      <c r="E27" s="5">
        <f>VLOOKUP(A27,[1]塔防等级属性!$A:$AN,38,FALSE)</f>
        <v>184</v>
      </c>
      <c r="F27" s="5">
        <f>VLOOKUP(A27,[1]塔防等级属性!$A:$AN,39,FALSE)</f>
        <v>137</v>
      </c>
      <c r="G27" s="6">
        <v>0</v>
      </c>
      <c r="H27" t="s">
        <v>123</v>
      </c>
      <c r="M27" t="s">
        <v>220</v>
      </c>
      <c r="U27">
        <v>26</v>
      </c>
      <c r="V27" s="2">
        <v>1340</v>
      </c>
      <c r="W27">
        <v>5360</v>
      </c>
    </row>
    <row r="28" spans="1:23">
      <c r="A28">
        <v>1480027</v>
      </c>
      <c r="B28" s="5">
        <f>VLOOKUP(A28,[1]塔防等级属性!$A:$AN,35,FALSE)</f>
        <v>110300</v>
      </c>
      <c r="C28" s="5">
        <f>VLOOKUP(A28,[1]塔防等级属性!$A:$AN,36,FALSE)</f>
        <v>0</v>
      </c>
      <c r="D28" s="5">
        <f>VLOOKUP(A28,[1]塔防等级属性!$A:$AN,37,FALSE)</f>
        <v>0</v>
      </c>
      <c r="E28" s="5">
        <f>VLOOKUP(A28,[1]塔防等级属性!$A:$AN,38,FALSE)</f>
        <v>195</v>
      </c>
      <c r="F28" s="5">
        <f>VLOOKUP(A28,[1]塔防等级属性!$A:$AN,39,FALSE)</f>
        <v>146</v>
      </c>
      <c r="G28" s="6">
        <v>0</v>
      </c>
      <c r="H28" t="s">
        <v>123</v>
      </c>
      <c r="U28">
        <v>27</v>
      </c>
      <c r="V28" s="2">
        <v>1423</v>
      </c>
      <c r="W28">
        <v>5692</v>
      </c>
    </row>
    <row r="29" spans="1:23">
      <c r="A29">
        <v>1480028</v>
      </c>
      <c r="B29" s="5">
        <f>VLOOKUP(A29,[1]塔防等级属性!$A:$AN,35,FALSE)</f>
        <v>116800</v>
      </c>
      <c r="C29" s="5">
        <f>VLOOKUP(A29,[1]塔防等级属性!$A:$AN,36,FALSE)</f>
        <v>0</v>
      </c>
      <c r="D29" s="5">
        <f>VLOOKUP(A29,[1]塔防等级属性!$A:$AN,37,FALSE)</f>
        <v>0</v>
      </c>
      <c r="E29" s="5">
        <f>VLOOKUP(A29,[1]塔防等级属性!$A:$AN,38,FALSE)</f>
        <v>207</v>
      </c>
      <c r="F29" s="5">
        <f>VLOOKUP(A29,[1]塔防等级属性!$A:$AN,39,FALSE)</f>
        <v>154</v>
      </c>
      <c r="G29" s="6">
        <v>0</v>
      </c>
      <c r="H29" t="s">
        <v>123</v>
      </c>
      <c r="M29" t="s">
        <v>221</v>
      </c>
      <c r="U29">
        <v>28</v>
      </c>
      <c r="V29" s="2">
        <v>1507</v>
      </c>
      <c r="W29">
        <v>6028</v>
      </c>
    </row>
    <row r="30" spans="1:23">
      <c r="A30">
        <v>1480029</v>
      </c>
      <c r="B30" s="5">
        <f>VLOOKUP(A30,[1]塔防等级属性!$A:$AN,35,FALSE)</f>
        <v>123400</v>
      </c>
      <c r="C30" s="5">
        <f>VLOOKUP(A30,[1]塔防等级属性!$A:$AN,36,FALSE)</f>
        <v>0</v>
      </c>
      <c r="D30" s="5">
        <f>VLOOKUP(A30,[1]塔防等级属性!$A:$AN,37,FALSE)</f>
        <v>0</v>
      </c>
      <c r="E30" s="5">
        <f>VLOOKUP(A30,[1]塔防等级属性!$A:$AN,38,FALSE)</f>
        <v>218</v>
      </c>
      <c r="F30" s="5">
        <f>VLOOKUP(A30,[1]塔防等级属性!$A:$AN,39,FALSE)</f>
        <v>163</v>
      </c>
      <c r="G30" s="6">
        <v>0</v>
      </c>
      <c r="H30" t="s">
        <v>123</v>
      </c>
      <c r="M30" t="s">
        <v>220</v>
      </c>
      <c r="U30">
        <v>29</v>
      </c>
      <c r="V30" s="2">
        <v>1592</v>
      </c>
      <c r="W30">
        <v>6368</v>
      </c>
    </row>
    <row r="31" spans="1:23">
      <c r="A31">
        <v>1480030</v>
      </c>
      <c r="B31" s="5">
        <f>VLOOKUP(A31,[1]塔防等级属性!$A:$AN,35,FALSE)</f>
        <v>130100</v>
      </c>
      <c r="C31" s="5">
        <f>VLOOKUP(A31,[1]塔防等级属性!$A:$AN,36,FALSE)</f>
        <v>0</v>
      </c>
      <c r="D31" s="5">
        <f>VLOOKUP(A31,[1]塔防等级属性!$A:$AN,37,FALSE)</f>
        <v>0</v>
      </c>
      <c r="E31" s="5">
        <f>VLOOKUP(A31,[1]塔防等级属性!$A:$AN,38,FALSE)</f>
        <v>230</v>
      </c>
      <c r="F31" s="5">
        <f>VLOOKUP(A31,[1]塔防等级属性!$A:$AN,39,FALSE)</f>
        <v>172</v>
      </c>
      <c r="G31" s="6">
        <v>0</v>
      </c>
      <c r="H31" t="s">
        <v>123</v>
      </c>
      <c r="U31">
        <v>30</v>
      </c>
      <c r="V31" s="2">
        <v>1678</v>
      </c>
      <c r="W31">
        <v>6712</v>
      </c>
    </row>
    <row r="32" spans="1:23">
      <c r="A32">
        <v>1481001</v>
      </c>
      <c r="B32" s="5">
        <f>VLOOKUP(A32,[1]塔防等级属性!$A:$AN,35,FALSE)</f>
        <v>1852</v>
      </c>
      <c r="C32" s="5">
        <f>VLOOKUP(A32,[1]塔防等级属性!$A:$AN,36,FALSE)</f>
        <v>0</v>
      </c>
      <c r="D32" s="5">
        <f>VLOOKUP(A32,[1]塔防等级属性!$A:$AN,37,FALSE)</f>
        <v>0</v>
      </c>
      <c r="E32" s="5">
        <f>VLOOKUP(A32,[1]塔防等级属性!$A:$AN,38,FALSE)</f>
        <v>3</v>
      </c>
      <c r="F32" s="5">
        <f>VLOOKUP(A32,[1]塔防等级属性!$A:$AN,39,FALSE)</f>
        <v>2</v>
      </c>
      <c r="G32" s="6">
        <v>0</v>
      </c>
      <c r="H32" t="s">
        <v>135</v>
      </c>
    </row>
    <row r="33" spans="1:13">
      <c r="A33">
        <v>1481002</v>
      </c>
      <c r="B33" s="5">
        <f>VLOOKUP(A33,[1]塔防等级属性!$A:$AN,35,FALSE)</f>
        <v>3486</v>
      </c>
      <c r="C33" s="5">
        <f>VLOOKUP(A33,[1]塔防等级属性!$A:$AN,36,FALSE)</f>
        <v>0</v>
      </c>
      <c r="D33" s="5">
        <f>VLOOKUP(A33,[1]塔防等级属性!$A:$AN,37,FALSE)</f>
        <v>0</v>
      </c>
      <c r="E33" s="5">
        <f>VLOOKUP(A33,[1]塔防等级属性!$A:$AN,38,FALSE)</f>
        <v>5</v>
      </c>
      <c r="F33" s="5">
        <f>VLOOKUP(A33,[1]塔防等级属性!$A:$AN,39,FALSE)</f>
        <v>4</v>
      </c>
      <c r="G33" s="6">
        <v>0</v>
      </c>
      <c r="H33" t="s">
        <v>135</v>
      </c>
    </row>
    <row r="34" spans="1:13">
      <c r="A34">
        <v>1481003</v>
      </c>
      <c r="B34" s="5">
        <f>VLOOKUP(A34,[1]塔防等级属性!$A:$AN,35,FALSE)</f>
        <v>5229</v>
      </c>
      <c r="C34" s="5">
        <f>VLOOKUP(A34,[1]塔防等级属性!$A:$AN,36,FALSE)</f>
        <v>0</v>
      </c>
      <c r="D34" s="5">
        <f>VLOOKUP(A34,[1]塔防等级属性!$A:$AN,37,FALSE)</f>
        <v>0</v>
      </c>
      <c r="E34" s="5">
        <f>VLOOKUP(A34,[1]塔防等级属性!$A:$AN,38,FALSE)</f>
        <v>7</v>
      </c>
      <c r="F34" s="5">
        <f>VLOOKUP(A34,[1]塔防等级属性!$A:$AN,39,FALSE)</f>
        <v>6</v>
      </c>
      <c r="G34" s="6">
        <v>0</v>
      </c>
      <c r="H34" t="s">
        <v>135</v>
      </c>
    </row>
    <row r="35" spans="1:13">
      <c r="A35">
        <v>1481004</v>
      </c>
      <c r="B35" s="5">
        <f>VLOOKUP(A35,[1]塔防等级属性!$A:$AN,35,FALSE)</f>
        <v>7081</v>
      </c>
      <c r="C35" s="5">
        <f>VLOOKUP(A35,[1]塔防等级属性!$A:$AN,36,FALSE)</f>
        <v>0</v>
      </c>
      <c r="D35" s="5">
        <f>VLOOKUP(A35,[1]塔防等级属性!$A:$AN,37,FALSE)</f>
        <v>0</v>
      </c>
      <c r="E35" s="5">
        <f>VLOOKUP(A35,[1]塔防等级属性!$A:$AN,38,FALSE)</f>
        <v>10</v>
      </c>
      <c r="F35" s="5">
        <f>VLOOKUP(A35,[1]塔防等级属性!$A:$AN,39,FALSE)</f>
        <v>8</v>
      </c>
      <c r="G35" s="6">
        <v>0</v>
      </c>
      <c r="H35" t="s">
        <v>135</v>
      </c>
    </row>
    <row r="36" spans="1:13">
      <c r="A36">
        <v>1481005</v>
      </c>
      <c r="B36" s="5">
        <f>VLOOKUP(A36,[1]塔防等级属性!$A:$AN,35,FALSE)</f>
        <v>9150</v>
      </c>
      <c r="C36" s="5">
        <f>VLOOKUP(A36,[1]塔防等级属性!$A:$AN,36,FALSE)</f>
        <v>0</v>
      </c>
      <c r="D36" s="5">
        <f>VLOOKUP(A36,[1]塔防等级属性!$A:$AN,37,FALSE)</f>
        <v>0</v>
      </c>
      <c r="E36" s="5">
        <f>VLOOKUP(A36,[1]塔防等级属性!$A:$AN,38,FALSE)</f>
        <v>13</v>
      </c>
      <c r="F36" s="5">
        <f>VLOOKUP(A36,[1]塔防等级属性!$A:$AN,39,FALSE)</f>
        <v>10</v>
      </c>
      <c r="G36" s="6">
        <v>0</v>
      </c>
      <c r="H36" t="s">
        <v>135</v>
      </c>
    </row>
    <row r="37" spans="1:13">
      <c r="A37">
        <v>1481006</v>
      </c>
      <c r="B37" s="5">
        <f>VLOOKUP(A37,[1]塔防等级属性!$A:$AN,35,FALSE)</f>
        <v>11062</v>
      </c>
      <c r="C37" s="5">
        <f>VLOOKUP(A37,[1]塔防等级属性!$A:$AN,36,FALSE)</f>
        <v>0</v>
      </c>
      <c r="D37" s="5">
        <f>VLOOKUP(A37,[1]塔防等级属性!$A:$AN,37,FALSE)</f>
        <v>0</v>
      </c>
      <c r="E37" s="5">
        <f>VLOOKUP(A37,[1]塔防等级属性!$A:$AN,38,FALSE)</f>
        <v>18</v>
      </c>
      <c r="F37" s="5">
        <f>VLOOKUP(A37,[1]塔防等级属性!$A:$AN,39,FALSE)</f>
        <v>14</v>
      </c>
      <c r="G37" s="6">
        <v>0</v>
      </c>
      <c r="H37" t="s">
        <v>135</v>
      </c>
      <c r="M37" t="s">
        <v>222</v>
      </c>
    </row>
    <row r="38" spans="1:13">
      <c r="A38">
        <v>1481007</v>
      </c>
      <c r="B38" s="5">
        <f>VLOOKUP(A38,[1]塔防等级属性!$A:$AN,35,FALSE)</f>
        <v>13786</v>
      </c>
      <c r="C38" s="5">
        <f>VLOOKUP(A38,[1]塔防等级属性!$A:$AN,36,FALSE)</f>
        <v>0</v>
      </c>
      <c r="D38" s="5">
        <f>VLOOKUP(A38,[1]塔防等级属性!$A:$AN,37,FALSE)</f>
        <v>0</v>
      </c>
      <c r="E38" s="5">
        <f>VLOOKUP(A38,[1]塔防等级属性!$A:$AN,38,FALSE)</f>
        <v>23</v>
      </c>
      <c r="F38" s="5">
        <f>VLOOKUP(A38,[1]塔防等级属性!$A:$AN,39,FALSE)</f>
        <v>17</v>
      </c>
      <c r="G38" s="6">
        <v>0</v>
      </c>
      <c r="H38" t="s">
        <v>135</v>
      </c>
      <c r="M38" t="s">
        <v>223</v>
      </c>
    </row>
    <row r="39" spans="1:13">
      <c r="A39">
        <v>1481008</v>
      </c>
      <c r="B39" s="5">
        <f>VLOOKUP(A39,[1]塔防等级属性!$A:$AN,35,FALSE)</f>
        <v>16593</v>
      </c>
      <c r="C39" s="5">
        <f>VLOOKUP(A39,[1]塔防等级属性!$A:$AN,36,FALSE)</f>
        <v>0</v>
      </c>
      <c r="D39" s="5">
        <f>VLOOKUP(A39,[1]塔防等级属性!$A:$AN,37,FALSE)</f>
        <v>0</v>
      </c>
      <c r="E39" s="5">
        <f>VLOOKUP(A39,[1]塔防等级属性!$A:$AN,38,FALSE)</f>
        <v>27</v>
      </c>
      <c r="F39" s="5">
        <f>VLOOKUP(A39,[1]塔防等级属性!$A:$AN,39,FALSE)</f>
        <v>21</v>
      </c>
      <c r="G39" s="6">
        <v>0</v>
      </c>
      <c r="H39" t="s">
        <v>135</v>
      </c>
      <c r="M39" t="s">
        <v>224</v>
      </c>
    </row>
    <row r="40" spans="1:13">
      <c r="A40">
        <v>1481009</v>
      </c>
      <c r="B40" s="5">
        <f>VLOOKUP(A40,[1]塔防等级属性!$A:$AN,35,FALSE)</f>
        <v>19483</v>
      </c>
      <c r="C40" s="5">
        <f>VLOOKUP(A40,[1]塔防等级属性!$A:$AN,36,FALSE)</f>
        <v>0</v>
      </c>
      <c r="D40" s="5">
        <f>VLOOKUP(A40,[1]塔防等级属性!$A:$AN,37,FALSE)</f>
        <v>0</v>
      </c>
      <c r="E40" s="5">
        <f>VLOOKUP(A40,[1]塔防等级属性!$A:$AN,38,FALSE)</f>
        <v>32</v>
      </c>
      <c r="F40" s="5">
        <f>VLOOKUP(A40,[1]塔防等级属性!$A:$AN,39,FALSE)</f>
        <v>24</v>
      </c>
      <c r="G40" s="6">
        <v>0</v>
      </c>
      <c r="H40" t="s">
        <v>135</v>
      </c>
      <c r="M40" t="s">
        <v>225</v>
      </c>
    </row>
    <row r="41" spans="1:13">
      <c r="A41">
        <v>1481010</v>
      </c>
      <c r="B41" s="5">
        <f>VLOOKUP(A41,[1]塔防等级属性!$A:$AN,35,FALSE)</f>
        <v>22454</v>
      </c>
      <c r="C41" s="5">
        <f>VLOOKUP(A41,[1]塔防等级属性!$A:$AN,36,FALSE)</f>
        <v>0</v>
      </c>
      <c r="D41" s="5">
        <f>VLOOKUP(A41,[1]塔防等级属性!$A:$AN,37,FALSE)</f>
        <v>0</v>
      </c>
      <c r="E41" s="5">
        <f>VLOOKUP(A41,[1]塔防等级属性!$A:$AN,38,FALSE)</f>
        <v>37</v>
      </c>
      <c r="F41" s="5">
        <f>VLOOKUP(A41,[1]塔防等级属性!$A:$AN,39,FALSE)</f>
        <v>28</v>
      </c>
      <c r="G41" s="6">
        <v>0</v>
      </c>
      <c r="H41" t="s">
        <v>135</v>
      </c>
      <c r="M41" t="s">
        <v>226</v>
      </c>
    </row>
    <row r="42" spans="1:13">
      <c r="A42">
        <v>1481011</v>
      </c>
      <c r="B42" s="5">
        <f>VLOOKUP(A42,[1]塔防等级属性!$A:$AN,35,FALSE)</f>
        <v>25509</v>
      </c>
      <c r="C42" s="5">
        <f>VLOOKUP(A42,[1]塔防等级属性!$A:$AN,36,FALSE)</f>
        <v>0</v>
      </c>
      <c r="D42" s="5">
        <f>VLOOKUP(A42,[1]塔防等级属性!$A:$AN,37,FALSE)</f>
        <v>0</v>
      </c>
      <c r="E42" s="5">
        <f>VLOOKUP(A42,[1]塔防等级属性!$A:$AN,38,FALSE)</f>
        <v>42</v>
      </c>
      <c r="F42" s="5">
        <f>VLOOKUP(A42,[1]塔防等级属性!$A:$AN,39,FALSE)</f>
        <v>32</v>
      </c>
      <c r="G42" s="6">
        <v>0</v>
      </c>
      <c r="H42" t="s">
        <v>135</v>
      </c>
      <c r="M42" t="s">
        <v>227</v>
      </c>
    </row>
    <row r="43" spans="1:13">
      <c r="A43">
        <v>1481012</v>
      </c>
      <c r="B43" s="5">
        <f>VLOOKUP(A43,[1]塔防等级属性!$A:$AN,35,FALSE)</f>
        <v>28646</v>
      </c>
      <c r="C43" s="5">
        <f>VLOOKUP(A43,[1]塔防等级属性!$A:$AN,36,FALSE)</f>
        <v>0</v>
      </c>
      <c r="D43" s="5">
        <f>VLOOKUP(A43,[1]塔防等级属性!$A:$AN,37,FALSE)</f>
        <v>0</v>
      </c>
      <c r="E43" s="5">
        <f>VLOOKUP(A43,[1]塔防等级属性!$A:$AN,38,FALSE)</f>
        <v>47</v>
      </c>
      <c r="F43" s="5">
        <f>VLOOKUP(A43,[1]塔防等级属性!$A:$AN,39,FALSE)</f>
        <v>35</v>
      </c>
      <c r="G43" s="6">
        <v>0</v>
      </c>
      <c r="H43" t="s">
        <v>135</v>
      </c>
      <c r="M43" t="s">
        <v>228</v>
      </c>
    </row>
    <row r="44" spans="1:13">
      <c r="A44">
        <v>1481013</v>
      </c>
      <c r="B44" s="5">
        <f>VLOOKUP(A44,[1]塔防等级属性!$A:$AN,35,FALSE)</f>
        <v>31866</v>
      </c>
      <c r="C44" s="5">
        <f>VLOOKUP(A44,[1]塔防等级属性!$A:$AN,36,FALSE)</f>
        <v>0</v>
      </c>
      <c r="D44" s="5">
        <f>VLOOKUP(A44,[1]塔防等级属性!$A:$AN,37,FALSE)</f>
        <v>0</v>
      </c>
      <c r="E44" s="5">
        <f>VLOOKUP(A44,[1]塔防等级属性!$A:$AN,38,FALSE)</f>
        <v>53</v>
      </c>
      <c r="F44" s="5">
        <f>VLOOKUP(A44,[1]塔防等级属性!$A:$AN,39,FALSE)</f>
        <v>39</v>
      </c>
      <c r="G44" s="6">
        <v>0</v>
      </c>
      <c r="H44" t="s">
        <v>135</v>
      </c>
      <c r="M44" t="s">
        <v>229</v>
      </c>
    </row>
    <row r="45" spans="1:13">
      <c r="A45">
        <v>1481014</v>
      </c>
      <c r="B45" s="5">
        <f>VLOOKUP(A45,[1]塔防等级属性!$A:$AN,35,FALSE)</f>
        <v>35250</v>
      </c>
      <c r="C45" s="5">
        <f>VLOOKUP(A45,[1]塔防等级属性!$A:$AN,36,FALSE)</f>
        <v>0</v>
      </c>
      <c r="D45" s="5">
        <f>VLOOKUP(A45,[1]塔防等级属性!$A:$AN,37,FALSE)</f>
        <v>0</v>
      </c>
      <c r="E45" s="5">
        <f>VLOOKUP(A45,[1]塔防等级属性!$A:$AN,38,FALSE)</f>
        <v>58</v>
      </c>
      <c r="F45" s="5">
        <f>VLOOKUP(A45,[1]塔防等级属性!$A:$AN,39,FALSE)</f>
        <v>44</v>
      </c>
      <c r="G45" s="6">
        <v>0</v>
      </c>
      <c r="H45" t="s">
        <v>135</v>
      </c>
      <c r="M45" t="s">
        <v>230</v>
      </c>
    </row>
    <row r="46" spans="1:13">
      <c r="A46">
        <v>1481015</v>
      </c>
      <c r="B46" s="5">
        <f>VLOOKUP(A46,[1]塔防等级属性!$A:$AN,35,FALSE)</f>
        <v>38800</v>
      </c>
      <c r="C46" s="5">
        <f>VLOOKUP(A46,[1]塔防等级属性!$A:$AN,36,FALSE)</f>
        <v>0</v>
      </c>
      <c r="D46" s="5">
        <f>VLOOKUP(A46,[1]塔防等级属性!$A:$AN,37,FALSE)</f>
        <v>0</v>
      </c>
      <c r="E46" s="5">
        <f>VLOOKUP(A46,[1]塔防等级属性!$A:$AN,38,FALSE)</f>
        <v>64</v>
      </c>
      <c r="F46" s="5">
        <f>VLOOKUP(A46,[1]塔防等级属性!$A:$AN,39,FALSE)</f>
        <v>48</v>
      </c>
      <c r="G46" s="6">
        <v>0</v>
      </c>
      <c r="H46" t="s">
        <v>135</v>
      </c>
      <c r="M46" t="s">
        <v>231</v>
      </c>
    </row>
    <row r="47" spans="1:13">
      <c r="A47">
        <v>1481016</v>
      </c>
      <c r="B47" s="5">
        <f>VLOOKUP(A47,[1]塔防等级属性!$A:$AN,35,FALSE)</f>
        <v>43794</v>
      </c>
      <c r="C47" s="5">
        <f>VLOOKUP(A47,[1]塔防等级属性!$A:$AN,36,FALSE)</f>
        <v>0</v>
      </c>
      <c r="D47" s="5">
        <f>VLOOKUP(A47,[1]塔防等级属性!$A:$AN,37,FALSE)</f>
        <v>0</v>
      </c>
      <c r="E47" s="5">
        <f>VLOOKUP(A47,[1]塔防等级属性!$A:$AN,38,FALSE)</f>
        <v>77</v>
      </c>
      <c r="F47" s="5">
        <f>VLOOKUP(A47,[1]塔防等级属性!$A:$AN,39,FALSE)</f>
        <v>58</v>
      </c>
      <c r="G47" s="6">
        <v>0</v>
      </c>
      <c r="H47" t="s">
        <v>135</v>
      </c>
      <c r="M47" s="7" t="s">
        <v>232</v>
      </c>
    </row>
    <row r="48" spans="1:13">
      <c r="A48">
        <v>1481017</v>
      </c>
      <c r="B48" s="5">
        <f>VLOOKUP(A48,[1]塔防等级属性!$A:$AN,35,FALSE)</f>
        <v>49453</v>
      </c>
      <c r="C48" s="5">
        <f>VLOOKUP(A48,[1]塔防等级属性!$A:$AN,36,FALSE)</f>
        <v>0</v>
      </c>
      <c r="D48" s="5">
        <f>VLOOKUP(A48,[1]塔防等级属性!$A:$AN,37,FALSE)</f>
        <v>0</v>
      </c>
      <c r="E48" s="5">
        <f>VLOOKUP(A48,[1]塔防等级属性!$A:$AN,38,FALSE)</f>
        <v>87</v>
      </c>
      <c r="F48" s="5">
        <f>VLOOKUP(A48,[1]塔防等级属性!$A:$AN,39,FALSE)</f>
        <v>65</v>
      </c>
      <c r="G48" s="6">
        <v>0</v>
      </c>
      <c r="H48" t="s">
        <v>135</v>
      </c>
      <c r="M48" s="8" t="s">
        <v>233</v>
      </c>
    </row>
    <row r="49" spans="1:16">
      <c r="A49">
        <v>1481018</v>
      </c>
      <c r="B49" s="5">
        <f>VLOOKUP(A49,[1]塔防等级属性!$A:$AN,35,FALSE)</f>
        <v>55188</v>
      </c>
      <c r="C49" s="5">
        <f>VLOOKUP(A49,[1]塔防等级属性!$A:$AN,36,FALSE)</f>
        <v>0</v>
      </c>
      <c r="D49" s="5">
        <f>VLOOKUP(A49,[1]塔防等级属性!$A:$AN,37,FALSE)</f>
        <v>0</v>
      </c>
      <c r="E49" s="5">
        <f>VLOOKUP(A49,[1]塔防等级属性!$A:$AN,38,FALSE)</f>
        <v>98</v>
      </c>
      <c r="F49" s="5">
        <f>VLOOKUP(A49,[1]塔防等级属性!$A:$AN,39,FALSE)</f>
        <v>73</v>
      </c>
      <c r="G49" s="6">
        <v>0</v>
      </c>
      <c r="H49" t="s">
        <v>135</v>
      </c>
    </row>
    <row r="50" spans="1:16">
      <c r="A50">
        <v>1481019</v>
      </c>
      <c r="B50" s="5">
        <f>VLOOKUP(A50,[1]塔防等级属性!$A:$AN,35,FALSE)</f>
        <v>61002</v>
      </c>
      <c r="C50" s="5">
        <f>VLOOKUP(A50,[1]塔防等级属性!$A:$AN,36,FALSE)</f>
        <v>0</v>
      </c>
      <c r="D50" s="5">
        <f>VLOOKUP(A50,[1]塔防等级属性!$A:$AN,37,FALSE)</f>
        <v>0</v>
      </c>
      <c r="E50" s="5">
        <f>VLOOKUP(A50,[1]塔防等级属性!$A:$AN,38,FALSE)</f>
        <v>108</v>
      </c>
      <c r="F50" s="5">
        <f>VLOOKUP(A50,[1]塔防等级属性!$A:$AN,39,FALSE)</f>
        <v>81</v>
      </c>
      <c r="G50" s="6">
        <v>0</v>
      </c>
      <c r="H50" t="s">
        <v>135</v>
      </c>
    </row>
    <row r="51" spans="1:16">
      <c r="A51">
        <v>1481020</v>
      </c>
      <c r="B51" s="5">
        <f>VLOOKUP(A51,[1]塔防等级属性!$A:$AN,35,FALSE)</f>
        <v>66893</v>
      </c>
      <c r="C51" s="5">
        <f>VLOOKUP(A51,[1]塔防等级属性!$A:$AN,36,FALSE)</f>
        <v>0</v>
      </c>
      <c r="D51" s="5">
        <f>VLOOKUP(A51,[1]塔防等级属性!$A:$AN,37,FALSE)</f>
        <v>0</v>
      </c>
      <c r="E51" s="5">
        <f>VLOOKUP(A51,[1]塔防等级属性!$A:$AN,38,FALSE)</f>
        <v>118</v>
      </c>
      <c r="F51" s="5">
        <f>VLOOKUP(A51,[1]塔防等级属性!$A:$AN,39,FALSE)</f>
        <v>88</v>
      </c>
      <c r="G51" s="6">
        <v>0</v>
      </c>
      <c r="H51" t="s">
        <v>135</v>
      </c>
    </row>
    <row r="52" spans="1:16">
      <c r="A52">
        <v>1481021</v>
      </c>
      <c r="B52" s="5">
        <f>VLOOKUP(A52,[1]塔防等级属性!$A:$AN,35,FALSE)</f>
        <v>72861</v>
      </c>
      <c r="C52" s="5">
        <f>VLOOKUP(A52,[1]塔防等级属性!$A:$AN,36,FALSE)</f>
        <v>0</v>
      </c>
      <c r="D52" s="5">
        <f>VLOOKUP(A52,[1]塔防等级属性!$A:$AN,37,FALSE)</f>
        <v>0</v>
      </c>
      <c r="E52" s="5">
        <f>VLOOKUP(A52,[1]塔防等级属性!$A:$AN,38,FALSE)</f>
        <v>129</v>
      </c>
      <c r="F52" s="5">
        <f>VLOOKUP(A52,[1]塔防等级属性!$A:$AN,39,FALSE)</f>
        <v>96</v>
      </c>
      <c r="G52" s="6">
        <v>0</v>
      </c>
      <c r="H52" t="s">
        <v>135</v>
      </c>
    </row>
    <row r="53" spans="1:16">
      <c r="A53">
        <v>1481022</v>
      </c>
      <c r="B53" s="5">
        <f>VLOOKUP(A53,[1]塔防等级属性!$A:$AN,35,FALSE)</f>
        <v>78907</v>
      </c>
      <c r="C53" s="5">
        <f>VLOOKUP(A53,[1]塔防等级属性!$A:$AN,36,FALSE)</f>
        <v>0</v>
      </c>
      <c r="D53" s="5">
        <f>VLOOKUP(A53,[1]塔防等级属性!$A:$AN,37,FALSE)</f>
        <v>0</v>
      </c>
      <c r="E53" s="5">
        <f>VLOOKUP(A53,[1]塔防等级属性!$A:$AN,38,FALSE)</f>
        <v>140</v>
      </c>
      <c r="F53" s="5">
        <f>VLOOKUP(A53,[1]塔防等级属性!$A:$AN,39,FALSE)</f>
        <v>104</v>
      </c>
      <c r="G53" s="6">
        <v>0</v>
      </c>
      <c r="H53" t="s">
        <v>135</v>
      </c>
    </row>
    <row r="54" spans="1:16">
      <c r="A54">
        <v>1481023</v>
      </c>
      <c r="B54" s="5">
        <f>VLOOKUP(A54,[1]塔防等级属性!$A:$AN,35,FALSE)</f>
        <v>85030</v>
      </c>
      <c r="C54" s="5">
        <f>VLOOKUP(A54,[1]塔防等级属性!$A:$AN,36,FALSE)</f>
        <v>0</v>
      </c>
      <c r="D54" s="5">
        <f>VLOOKUP(A54,[1]塔防等级属性!$A:$AN,37,FALSE)</f>
        <v>0</v>
      </c>
      <c r="E54" s="5">
        <f>VLOOKUP(A54,[1]塔防等级属性!$A:$AN,38,FALSE)</f>
        <v>150</v>
      </c>
      <c r="F54" s="5">
        <f>VLOOKUP(A54,[1]塔防等级属性!$A:$AN,39,FALSE)</f>
        <v>112</v>
      </c>
      <c r="G54" s="6">
        <v>0</v>
      </c>
      <c r="H54" t="s">
        <v>135</v>
      </c>
    </row>
    <row r="55" spans="1:16">
      <c r="A55">
        <v>1481024</v>
      </c>
      <c r="B55" s="5">
        <f>VLOOKUP(A55,[1]塔防等级属性!$A:$AN,35,FALSE)</f>
        <v>91231</v>
      </c>
      <c r="C55" s="5">
        <f>VLOOKUP(A55,[1]塔防等级属性!$A:$AN,36,FALSE)</f>
        <v>0</v>
      </c>
      <c r="D55" s="5">
        <f>VLOOKUP(A55,[1]塔防等级属性!$A:$AN,37,FALSE)</f>
        <v>0</v>
      </c>
      <c r="E55" s="5">
        <f>VLOOKUP(A55,[1]塔防等级属性!$A:$AN,38,FALSE)</f>
        <v>161</v>
      </c>
      <c r="F55" s="5">
        <f>VLOOKUP(A55,[1]塔防等级属性!$A:$AN,39,FALSE)</f>
        <v>121</v>
      </c>
      <c r="G55" s="6">
        <v>0</v>
      </c>
      <c r="H55" t="s">
        <v>135</v>
      </c>
    </row>
    <row r="56" spans="1:16">
      <c r="A56">
        <v>1481025</v>
      </c>
      <c r="B56" s="5">
        <f>VLOOKUP(A56,[1]塔防等级属性!$A:$AN,35,FALSE)</f>
        <v>97510</v>
      </c>
      <c r="C56" s="5">
        <f>VLOOKUP(A56,[1]塔防等级属性!$A:$AN,36,FALSE)</f>
        <v>0</v>
      </c>
      <c r="D56" s="5">
        <f>VLOOKUP(A56,[1]塔防等级属性!$A:$AN,37,FALSE)</f>
        <v>0</v>
      </c>
      <c r="E56" s="5">
        <f>VLOOKUP(A56,[1]塔防等级属性!$A:$AN,38,FALSE)</f>
        <v>172</v>
      </c>
      <c r="F56" s="5">
        <f>VLOOKUP(A56,[1]塔防等级属性!$A:$AN,39,FALSE)</f>
        <v>129</v>
      </c>
      <c r="G56" s="6">
        <v>0</v>
      </c>
      <c r="H56" t="s">
        <v>135</v>
      </c>
    </row>
    <row r="57" spans="1:16">
      <c r="A57">
        <v>1481026</v>
      </c>
      <c r="B57" s="5">
        <f>VLOOKUP(A57,[1]塔防等级属性!$A:$AN,35,FALSE)</f>
        <v>103866</v>
      </c>
      <c r="C57" s="5">
        <f>VLOOKUP(A57,[1]塔防等级属性!$A:$AN,36,FALSE)</f>
        <v>0</v>
      </c>
      <c r="D57" s="5">
        <f>VLOOKUP(A57,[1]塔防等级属性!$A:$AN,37,FALSE)</f>
        <v>0</v>
      </c>
      <c r="E57" s="5">
        <f>VLOOKUP(A57,[1]塔防等级属性!$A:$AN,38,FALSE)</f>
        <v>184</v>
      </c>
      <c r="F57" s="5">
        <f>VLOOKUP(A57,[1]塔防等级属性!$A:$AN,39,FALSE)</f>
        <v>137</v>
      </c>
      <c r="G57" s="6">
        <v>0</v>
      </c>
      <c r="H57" t="s">
        <v>135</v>
      </c>
    </row>
    <row r="58" spans="1:16">
      <c r="A58">
        <v>1481027</v>
      </c>
      <c r="B58" s="5">
        <f>VLOOKUP(A58,[1]塔防等级属性!$A:$AN,35,FALSE)</f>
        <v>110299</v>
      </c>
      <c r="C58" s="5">
        <f>VLOOKUP(A58,[1]塔防等级属性!$A:$AN,36,FALSE)</f>
        <v>0</v>
      </c>
      <c r="D58" s="5">
        <f>VLOOKUP(A58,[1]塔防等级属性!$A:$AN,37,FALSE)</f>
        <v>0</v>
      </c>
      <c r="E58" s="5">
        <f>VLOOKUP(A58,[1]塔防等级属性!$A:$AN,38,FALSE)</f>
        <v>195</v>
      </c>
      <c r="F58" s="5">
        <f>VLOOKUP(A58,[1]塔防等级属性!$A:$AN,39,FALSE)</f>
        <v>146</v>
      </c>
      <c r="G58" s="6">
        <v>0</v>
      </c>
      <c r="H58" t="s">
        <v>135</v>
      </c>
    </row>
    <row r="59" spans="1:16">
      <c r="A59">
        <v>1481028</v>
      </c>
      <c r="B59" s="5">
        <f>VLOOKUP(A59,[1]塔防等级属性!$A:$AN,35,FALSE)</f>
        <v>116810</v>
      </c>
      <c r="C59" s="5">
        <f>VLOOKUP(A59,[1]塔防等级属性!$A:$AN,36,FALSE)</f>
        <v>0</v>
      </c>
      <c r="D59" s="5">
        <f>VLOOKUP(A59,[1]塔防等级属性!$A:$AN,37,FALSE)</f>
        <v>0</v>
      </c>
      <c r="E59" s="5">
        <f>VLOOKUP(A59,[1]塔防等级属性!$A:$AN,38,FALSE)</f>
        <v>207</v>
      </c>
      <c r="F59" s="5">
        <f>VLOOKUP(A59,[1]塔防等级属性!$A:$AN,39,FALSE)</f>
        <v>154</v>
      </c>
      <c r="G59" s="6">
        <v>0</v>
      </c>
      <c r="H59" t="s">
        <v>135</v>
      </c>
    </row>
    <row r="60" spans="1:16">
      <c r="A60">
        <v>1481029</v>
      </c>
      <c r="B60" s="5">
        <f>VLOOKUP(A60,[1]塔防等级属性!$A:$AN,35,FALSE)</f>
        <v>123399</v>
      </c>
      <c r="C60" s="5">
        <f>VLOOKUP(A60,[1]塔防等级属性!$A:$AN,36,FALSE)</f>
        <v>0</v>
      </c>
      <c r="D60" s="5">
        <f>VLOOKUP(A60,[1]塔防等级属性!$A:$AN,37,FALSE)</f>
        <v>0</v>
      </c>
      <c r="E60" s="5">
        <f>VLOOKUP(A60,[1]塔防等级属性!$A:$AN,38,FALSE)</f>
        <v>218</v>
      </c>
      <c r="F60" s="5">
        <f>VLOOKUP(A60,[1]塔防等级属性!$A:$AN,39,FALSE)</f>
        <v>163</v>
      </c>
      <c r="G60" s="6">
        <v>0</v>
      </c>
      <c r="H60" t="s">
        <v>135</v>
      </c>
      <c r="K60">
        <v>1</v>
      </c>
      <c r="L60" s="5">
        <v>5</v>
      </c>
      <c r="M60">
        <f>L60-3</f>
        <v>2</v>
      </c>
      <c r="N60">
        <v>2</v>
      </c>
      <c r="O60">
        <f t="shared" ref="O60:O84" si="0">$O$85*N60/$N$85</f>
        <v>3</v>
      </c>
      <c r="P60">
        <v>3</v>
      </c>
    </row>
    <row r="61" spans="1:16">
      <c r="A61">
        <v>1481030</v>
      </c>
      <c r="B61" s="5">
        <f>VLOOKUP(A61,[1]塔防等级属性!$A:$AN,35,FALSE)</f>
        <v>130065</v>
      </c>
      <c r="C61" s="5">
        <f>VLOOKUP(A61,[1]塔防等级属性!$A:$AN,36,FALSE)</f>
        <v>0</v>
      </c>
      <c r="D61" s="5">
        <f>VLOOKUP(A61,[1]塔防等级属性!$A:$AN,37,FALSE)</f>
        <v>0</v>
      </c>
      <c r="E61" s="5">
        <f>VLOOKUP(A61,[1]塔防等级属性!$A:$AN,38,FALSE)</f>
        <v>230</v>
      </c>
      <c r="F61" s="5">
        <f>VLOOKUP(A61,[1]塔防等级属性!$A:$AN,39,FALSE)</f>
        <v>172</v>
      </c>
      <c r="G61" s="6">
        <v>0</v>
      </c>
      <c r="H61" t="s">
        <v>135</v>
      </c>
      <c r="K61">
        <v>2</v>
      </c>
      <c r="L61" s="5">
        <v>5</v>
      </c>
      <c r="M61">
        <f t="shared" ref="M61:M89" si="1">L61-3</f>
        <v>2</v>
      </c>
      <c r="N61">
        <v>2</v>
      </c>
      <c r="O61">
        <f t="shared" si="0"/>
        <v>3</v>
      </c>
      <c r="P61">
        <v>4</v>
      </c>
    </row>
    <row r="62" spans="1:16">
      <c r="A62">
        <v>1482001</v>
      </c>
      <c r="B62" s="5">
        <f>VLOOKUP(A62,[1]塔防等级属性!$A:$AN,35,FALSE)</f>
        <v>88</v>
      </c>
      <c r="C62" s="5">
        <f>VLOOKUP(A62,[1]塔防等级属性!$A:$AN,36,FALSE)</f>
        <v>11</v>
      </c>
      <c r="D62" s="5">
        <f>VLOOKUP(A62,[1]塔防等级属性!$A:$AN,37,FALSE)</f>
        <v>0</v>
      </c>
      <c r="E62" s="5">
        <f>VLOOKUP(A62,[1]塔防等级属性!$A:$AN,38,FALSE)</f>
        <v>2</v>
      </c>
      <c r="F62" s="5">
        <f>VLOOKUP(A62,[1]塔防等级属性!$A:$AN,39,FALSE)</f>
        <v>2</v>
      </c>
      <c r="G62" s="5">
        <f>VLOOKUP(A62,[1]塔防等级属性!$A:$AN,40,FALSE)</f>
        <v>1670</v>
      </c>
      <c r="H62" t="s">
        <v>140</v>
      </c>
      <c r="K62">
        <v>3</v>
      </c>
      <c r="L62" s="5">
        <v>5</v>
      </c>
      <c r="M62">
        <f t="shared" si="1"/>
        <v>2</v>
      </c>
      <c r="N62">
        <f t="shared" ref="N62:N89" si="2">L62-2</f>
        <v>3</v>
      </c>
      <c r="O62">
        <f t="shared" si="0"/>
        <v>4.5</v>
      </c>
      <c r="P62">
        <v>5</v>
      </c>
    </row>
    <row r="63" spans="1:16">
      <c r="A63">
        <v>1482002</v>
      </c>
      <c r="B63" s="5">
        <f>VLOOKUP(A63,[1]塔防等级属性!$A:$AN,35,FALSE)</f>
        <v>166</v>
      </c>
      <c r="C63" s="5">
        <f>VLOOKUP(A63,[1]塔防等级属性!$A:$AN,36,FALSE)</f>
        <v>20</v>
      </c>
      <c r="D63" s="5">
        <f>VLOOKUP(A63,[1]塔防等级属性!$A:$AN,37,FALSE)</f>
        <v>0</v>
      </c>
      <c r="E63" s="5">
        <f>VLOOKUP(A63,[1]塔防等级属性!$A:$AN,38,FALSE)</f>
        <v>3</v>
      </c>
      <c r="F63" s="5">
        <f>VLOOKUP(A63,[1]塔防等级属性!$A:$AN,39,FALSE)</f>
        <v>3</v>
      </c>
      <c r="G63" s="5">
        <f>VLOOKUP(A63,[1]塔防等级属性!$A:$AN,40,FALSE)</f>
        <v>1670</v>
      </c>
      <c r="H63" t="s">
        <v>140</v>
      </c>
      <c r="K63">
        <v>4</v>
      </c>
      <c r="L63" s="5">
        <v>5</v>
      </c>
      <c r="M63">
        <f t="shared" si="1"/>
        <v>2</v>
      </c>
      <c r="N63">
        <f t="shared" si="2"/>
        <v>3</v>
      </c>
      <c r="O63">
        <f t="shared" si="0"/>
        <v>4.5</v>
      </c>
      <c r="P63">
        <v>6</v>
      </c>
    </row>
    <row r="64" spans="1:16">
      <c r="A64">
        <v>1482003</v>
      </c>
      <c r="B64" s="5">
        <f>VLOOKUP(A64,[1]塔防等级属性!$A:$AN,35,FALSE)</f>
        <v>249</v>
      </c>
      <c r="C64" s="5">
        <f>VLOOKUP(A64,[1]塔防等级属性!$A:$AN,36,FALSE)</f>
        <v>30</v>
      </c>
      <c r="D64" s="5">
        <f>VLOOKUP(A64,[1]塔防等级属性!$A:$AN,37,FALSE)</f>
        <v>0</v>
      </c>
      <c r="E64" s="5">
        <f>VLOOKUP(A64,[1]塔防等级属性!$A:$AN,38,FALSE)</f>
        <v>5</v>
      </c>
      <c r="F64" s="5">
        <f>VLOOKUP(A64,[1]塔防等级属性!$A:$AN,39,FALSE)</f>
        <v>5</v>
      </c>
      <c r="G64" s="5">
        <f>VLOOKUP(A64,[1]塔防等级属性!$A:$AN,40,FALSE)</f>
        <v>1670</v>
      </c>
      <c r="H64" t="s">
        <v>140</v>
      </c>
      <c r="K64">
        <v>5</v>
      </c>
      <c r="L64" s="5">
        <v>5</v>
      </c>
      <c r="M64">
        <f t="shared" si="1"/>
        <v>2</v>
      </c>
      <c r="N64">
        <f t="shared" si="2"/>
        <v>3</v>
      </c>
      <c r="O64">
        <f t="shared" si="0"/>
        <v>4.5</v>
      </c>
      <c r="P64">
        <v>6</v>
      </c>
    </row>
    <row r="65" spans="1:24">
      <c r="A65">
        <v>1482004</v>
      </c>
      <c r="B65" s="5">
        <f>VLOOKUP(A65,[1]塔防等级属性!$A:$AN,35,FALSE)</f>
        <v>337</v>
      </c>
      <c r="C65" s="5">
        <f>VLOOKUP(A65,[1]塔防等级属性!$A:$AN,36,FALSE)</f>
        <v>41</v>
      </c>
      <c r="D65" s="5">
        <f>VLOOKUP(A65,[1]塔防等级属性!$A:$AN,37,FALSE)</f>
        <v>0</v>
      </c>
      <c r="E65" s="5">
        <f>VLOOKUP(A65,[1]塔防等级属性!$A:$AN,38,FALSE)</f>
        <v>6</v>
      </c>
      <c r="F65" s="5">
        <f>VLOOKUP(A65,[1]塔防等级属性!$A:$AN,39,FALSE)</f>
        <v>6</v>
      </c>
      <c r="G65" s="5">
        <f>VLOOKUP(A65,[1]塔防等级属性!$A:$AN,40,FALSE)</f>
        <v>1670</v>
      </c>
      <c r="H65" t="s">
        <v>140</v>
      </c>
      <c r="K65" s="3">
        <v>6</v>
      </c>
      <c r="L65" s="6">
        <v>6</v>
      </c>
      <c r="M65" s="3">
        <f t="shared" si="1"/>
        <v>3</v>
      </c>
      <c r="N65" s="3">
        <f t="shared" si="2"/>
        <v>4</v>
      </c>
      <c r="O65" s="3">
        <f t="shared" si="0"/>
        <v>6</v>
      </c>
      <c r="P65" s="3">
        <v>7</v>
      </c>
    </row>
    <row r="66" spans="1:24">
      <c r="A66">
        <v>1482005</v>
      </c>
      <c r="B66" s="5">
        <f>VLOOKUP(A66,[1]塔防等级属性!$A:$AN,35,FALSE)</f>
        <v>436</v>
      </c>
      <c r="C66" s="5">
        <f>VLOOKUP(A66,[1]塔防等级属性!$A:$AN,36,FALSE)</f>
        <v>53</v>
      </c>
      <c r="D66" s="5">
        <f>VLOOKUP(A66,[1]塔防等级属性!$A:$AN,37,FALSE)</f>
        <v>0</v>
      </c>
      <c r="E66" s="5">
        <f>VLOOKUP(A66,[1]塔防等级属性!$A:$AN,38,FALSE)</f>
        <v>8</v>
      </c>
      <c r="F66" s="5">
        <f>VLOOKUP(A66,[1]塔防等级属性!$A:$AN,39,FALSE)</f>
        <v>8</v>
      </c>
      <c r="G66" s="5">
        <f>VLOOKUP(A66,[1]塔防等级属性!$A:$AN,40,FALSE)</f>
        <v>1670</v>
      </c>
      <c r="H66" t="s">
        <v>140</v>
      </c>
      <c r="K66">
        <v>7</v>
      </c>
      <c r="L66" s="5">
        <v>6</v>
      </c>
      <c r="M66">
        <f t="shared" si="1"/>
        <v>3</v>
      </c>
      <c r="N66">
        <f t="shared" si="2"/>
        <v>4</v>
      </c>
      <c r="O66">
        <f t="shared" si="0"/>
        <v>6</v>
      </c>
      <c r="P66">
        <v>7</v>
      </c>
    </row>
    <row r="67" spans="1:24">
      <c r="A67">
        <v>1482101</v>
      </c>
      <c r="B67" s="5">
        <f>VLOOKUP(A67,[1]塔防等级属性!$A:$AN,35,FALSE)</f>
        <v>536</v>
      </c>
      <c r="C67" s="5">
        <f>VLOOKUP(A67,[1]塔防等级属性!$A:$AN,36,FALSE)</f>
        <v>95</v>
      </c>
      <c r="D67" s="5">
        <f>VLOOKUP(A67,[1]塔防等级属性!$A:$AN,37,FALSE)</f>
        <v>0</v>
      </c>
      <c r="E67" s="5">
        <f>VLOOKUP(A67,[1]塔防等级属性!$A:$AN,38,FALSE)</f>
        <v>11</v>
      </c>
      <c r="F67" s="5">
        <f>VLOOKUP(A67,[1]塔防等级属性!$A:$AN,39,FALSE)</f>
        <v>11</v>
      </c>
      <c r="G67" s="5">
        <f>VLOOKUP(A67,[1]塔防等级属性!$A:$AN,40,FALSE)</f>
        <v>2380</v>
      </c>
      <c r="H67" t="s">
        <v>141</v>
      </c>
      <c r="K67">
        <v>8</v>
      </c>
      <c r="L67" s="5">
        <v>6</v>
      </c>
      <c r="M67">
        <f t="shared" si="1"/>
        <v>3</v>
      </c>
      <c r="N67">
        <f t="shared" si="2"/>
        <v>4</v>
      </c>
      <c r="O67">
        <f t="shared" si="0"/>
        <v>6</v>
      </c>
      <c r="P67">
        <v>7</v>
      </c>
    </row>
    <row r="68" spans="1:24">
      <c r="A68">
        <v>1482102</v>
      </c>
      <c r="B68" s="5">
        <f>VLOOKUP(A68,[1]塔防等级属性!$A:$AN,35,FALSE)</f>
        <v>668</v>
      </c>
      <c r="C68" s="5">
        <f>VLOOKUP(A68,[1]塔防等级属性!$A:$AN,36,FALSE)</f>
        <v>118</v>
      </c>
      <c r="D68" s="5">
        <f>VLOOKUP(A68,[1]塔防等级属性!$A:$AN,37,FALSE)</f>
        <v>0</v>
      </c>
      <c r="E68" s="5">
        <f>VLOOKUP(A68,[1]塔防等级属性!$A:$AN,38,FALSE)</f>
        <v>14</v>
      </c>
      <c r="F68" s="5">
        <f>VLOOKUP(A68,[1]塔防等级属性!$A:$AN,39,FALSE)</f>
        <v>14</v>
      </c>
      <c r="G68" s="5">
        <f>VLOOKUP(A68,[1]塔防等级属性!$A:$AN,40,FALSE)</f>
        <v>2380</v>
      </c>
      <c r="H68" t="s">
        <v>141</v>
      </c>
      <c r="K68">
        <v>9</v>
      </c>
      <c r="L68" s="5">
        <v>6</v>
      </c>
      <c r="M68">
        <f t="shared" si="1"/>
        <v>3</v>
      </c>
      <c r="N68">
        <f t="shared" si="2"/>
        <v>4</v>
      </c>
      <c r="O68">
        <f t="shared" si="0"/>
        <v>6</v>
      </c>
      <c r="P68">
        <v>8</v>
      </c>
    </row>
    <row r="69" spans="1:24">
      <c r="A69">
        <v>1482103</v>
      </c>
      <c r="B69" s="5">
        <f>VLOOKUP(A69,[1]塔防等级属性!$A:$AN,35,FALSE)</f>
        <v>804</v>
      </c>
      <c r="C69" s="5">
        <f>VLOOKUP(A69,[1]塔防等级属性!$A:$AN,36,FALSE)</f>
        <v>143</v>
      </c>
      <c r="D69" s="5">
        <f>VLOOKUP(A69,[1]塔防等级属性!$A:$AN,37,FALSE)</f>
        <v>0</v>
      </c>
      <c r="E69" s="5">
        <f>VLOOKUP(A69,[1]塔防等级属性!$A:$AN,38,FALSE)</f>
        <v>17</v>
      </c>
      <c r="F69" s="5">
        <f>VLOOKUP(A69,[1]塔防等级属性!$A:$AN,39,FALSE)</f>
        <v>17</v>
      </c>
      <c r="G69" s="5">
        <f>VLOOKUP(A69,[1]塔防等级属性!$A:$AN,40,FALSE)</f>
        <v>2380</v>
      </c>
      <c r="H69" t="s">
        <v>141</v>
      </c>
      <c r="K69">
        <v>10</v>
      </c>
      <c r="L69" s="5">
        <v>6</v>
      </c>
      <c r="M69">
        <f t="shared" si="1"/>
        <v>3</v>
      </c>
      <c r="N69">
        <f t="shared" si="2"/>
        <v>4</v>
      </c>
      <c r="O69">
        <f t="shared" si="0"/>
        <v>6</v>
      </c>
      <c r="P69">
        <v>8</v>
      </c>
    </row>
    <row r="70" spans="1:24">
      <c r="A70">
        <v>1482104</v>
      </c>
      <c r="B70" s="5">
        <f>VLOOKUP(A70,[1]塔防等级属性!$A:$AN,35,FALSE)</f>
        <v>945</v>
      </c>
      <c r="C70" s="5">
        <f>VLOOKUP(A70,[1]塔防等级属性!$A:$AN,36,FALSE)</f>
        <v>167</v>
      </c>
      <c r="D70" s="5">
        <f>VLOOKUP(A70,[1]塔防等级属性!$A:$AN,37,FALSE)</f>
        <v>0</v>
      </c>
      <c r="E70" s="5">
        <f>VLOOKUP(A70,[1]塔防等级属性!$A:$AN,38,FALSE)</f>
        <v>20</v>
      </c>
      <c r="F70" s="5">
        <f>VLOOKUP(A70,[1]塔防等级属性!$A:$AN,39,FALSE)</f>
        <v>20</v>
      </c>
      <c r="G70" s="5">
        <f>VLOOKUP(A70,[1]塔防等级属性!$A:$AN,40,FALSE)</f>
        <v>2380</v>
      </c>
      <c r="H70" t="s">
        <v>141</v>
      </c>
      <c r="K70">
        <v>11</v>
      </c>
      <c r="L70" s="5">
        <v>7</v>
      </c>
      <c r="M70">
        <f t="shared" si="1"/>
        <v>4</v>
      </c>
      <c r="N70">
        <f t="shared" si="2"/>
        <v>5</v>
      </c>
      <c r="O70">
        <f t="shared" si="0"/>
        <v>7.5</v>
      </c>
      <c r="P70">
        <v>8</v>
      </c>
    </row>
    <row r="71" spans="1:24">
      <c r="A71">
        <v>1482105</v>
      </c>
      <c r="B71" s="5">
        <f>VLOOKUP(A71,[1]塔防等级属性!$A:$AN,35,FALSE)</f>
        <v>1089</v>
      </c>
      <c r="C71" s="5">
        <f>VLOOKUP(A71,[1]塔防等级属性!$A:$AN,36,FALSE)</f>
        <v>193</v>
      </c>
      <c r="D71" s="5">
        <f>VLOOKUP(A71,[1]塔防等级属性!$A:$AN,37,FALSE)</f>
        <v>0</v>
      </c>
      <c r="E71" s="5">
        <f>VLOOKUP(A71,[1]塔防等级属性!$A:$AN,38,FALSE)</f>
        <v>23</v>
      </c>
      <c r="F71" s="5">
        <f>VLOOKUP(A71,[1]塔防等级属性!$A:$AN,39,FALSE)</f>
        <v>23</v>
      </c>
      <c r="G71" s="5">
        <f>VLOOKUP(A71,[1]塔防等级属性!$A:$AN,40,FALSE)</f>
        <v>2380</v>
      </c>
      <c r="H71" t="s">
        <v>141</v>
      </c>
      <c r="K71">
        <v>12</v>
      </c>
      <c r="L71" s="5">
        <v>7</v>
      </c>
      <c r="M71">
        <f t="shared" si="1"/>
        <v>4</v>
      </c>
      <c r="N71">
        <f t="shared" si="2"/>
        <v>5</v>
      </c>
      <c r="O71">
        <f t="shared" si="0"/>
        <v>7.5</v>
      </c>
      <c r="P71">
        <v>9</v>
      </c>
    </row>
    <row r="72" spans="1:24">
      <c r="A72">
        <v>1482106</v>
      </c>
      <c r="B72" s="5">
        <f>VLOOKUP(A72,[1]塔防等级属性!$A:$AN,35,FALSE)</f>
        <v>1237</v>
      </c>
      <c r="C72" s="5">
        <f>VLOOKUP(A72,[1]塔防等级属性!$A:$AN,36,FALSE)</f>
        <v>219</v>
      </c>
      <c r="D72" s="5">
        <f>VLOOKUP(A72,[1]塔防等级属性!$A:$AN,37,FALSE)</f>
        <v>0</v>
      </c>
      <c r="E72" s="5">
        <f>VLOOKUP(A72,[1]塔防等级属性!$A:$AN,38,FALSE)</f>
        <v>26</v>
      </c>
      <c r="F72" s="5">
        <f>VLOOKUP(A72,[1]塔防等级属性!$A:$AN,39,FALSE)</f>
        <v>26</v>
      </c>
      <c r="G72" s="5">
        <f>VLOOKUP(A72,[1]塔防等级属性!$A:$AN,40,FALSE)</f>
        <v>2380</v>
      </c>
      <c r="H72" t="s">
        <v>141</v>
      </c>
      <c r="K72">
        <v>13</v>
      </c>
      <c r="L72" s="5">
        <v>7</v>
      </c>
      <c r="M72">
        <f t="shared" si="1"/>
        <v>4</v>
      </c>
      <c r="N72">
        <f t="shared" si="2"/>
        <v>5</v>
      </c>
      <c r="O72">
        <f t="shared" si="0"/>
        <v>7.5</v>
      </c>
      <c r="P72">
        <v>9</v>
      </c>
      <c r="X72">
        <v>5</v>
      </c>
    </row>
    <row r="73" spans="1:24">
      <c r="A73">
        <v>1482107</v>
      </c>
      <c r="B73" s="5">
        <f>VLOOKUP(A73,[1]塔防等级属性!$A:$AN,35,FALSE)</f>
        <v>1389</v>
      </c>
      <c r="C73" s="5">
        <f>VLOOKUP(A73,[1]塔防等级属性!$A:$AN,36,FALSE)</f>
        <v>246</v>
      </c>
      <c r="D73" s="5">
        <f>VLOOKUP(A73,[1]塔防等级属性!$A:$AN,37,FALSE)</f>
        <v>0</v>
      </c>
      <c r="E73" s="5">
        <f>VLOOKUP(A73,[1]塔防等级属性!$A:$AN,38,FALSE)</f>
        <v>29</v>
      </c>
      <c r="F73" s="5">
        <f>VLOOKUP(A73,[1]塔防等级属性!$A:$AN,39,FALSE)</f>
        <v>29</v>
      </c>
      <c r="G73" s="5">
        <f>VLOOKUP(A73,[1]塔防等级属性!$A:$AN,40,FALSE)</f>
        <v>2380</v>
      </c>
      <c r="H73" t="s">
        <v>141</v>
      </c>
      <c r="K73">
        <v>14</v>
      </c>
      <c r="L73" s="5">
        <v>7</v>
      </c>
      <c r="M73">
        <f t="shared" si="1"/>
        <v>4</v>
      </c>
      <c r="N73">
        <f t="shared" si="2"/>
        <v>5</v>
      </c>
      <c r="O73">
        <f t="shared" si="0"/>
        <v>7.5</v>
      </c>
      <c r="P73">
        <v>9</v>
      </c>
      <c r="X73">
        <v>10</v>
      </c>
    </row>
    <row r="74" spans="1:24">
      <c r="A74">
        <v>1482108</v>
      </c>
      <c r="B74" s="5">
        <f>VLOOKUP(A74,[1]塔防等级属性!$A:$AN,35,FALSE)</f>
        <v>1545</v>
      </c>
      <c r="C74" s="5">
        <f>VLOOKUP(A74,[1]塔防等级属性!$A:$AN,36,FALSE)</f>
        <v>274</v>
      </c>
      <c r="D74" s="5">
        <f>VLOOKUP(A74,[1]塔防等级属性!$A:$AN,37,FALSE)</f>
        <v>0</v>
      </c>
      <c r="E74" s="5">
        <f>VLOOKUP(A74,[1]塔防等级属性!$A:$AN,38,FALSE)</f>
        <v>32</v>
      </c>
      <c r="F74" s="5">
        <f>VLOOKUP(A74,[1]塔防等级属性!$A:$AN,39,FALSE)</f>
        <v>32</v>
      </c>
      <c r="G74" s="5">
        <f>VLOOKUP(A74,[1]塔防等级属性!$A:$AN,40,FALSE)</f>
        <v>2380</v>
      </c>
      <c r="H74" t="s">
        <v>141</v>
      </c>
      <c r="K74">
        <v>15</v>
      </c>
      <c r="L74" s="5">
        <v>7</v>
      </c>
      <c r="M74">
        <f t="shared" si="1"/>
        <v>4</v>
      </c>
      <c r="N74">
        <f t="shared" si="2"/>
        <v>5</v>
      </c>
      <c r="O74">
        <f t="shared" si="0"/>
        <v>7.5</v>
      </c>
      <c r="P74">
        <v>9</v>
      </c>
    </row>
    <row r="75" spans="1:24">
      <c r="A75">
        <v>1482109</v>
      </c>
      <c r="B75" s="5">
        <f>VLOOKUP(A75,[1]塔防等级属性!$A:$AN,35,FALSE)</f>
        <v>1709</v>
      </c>
      <c r="C75" s="5">
        <f>VLOOKUP(A75,[1]塔防等级属性!$A:$AN,36,FALSE)</f>
        <v>303</v>
      </c>
      <c r="D75" s="5">
        <f>VLOOKUP(A75,[1]塔防等级属性!$A:$AN,37,FALSE)</f>
        <v>0</v>
      </c>
      <c r="E75" s="5">
        <f>VLOOKUP(A75,[1]塔防等级属性!$A:$AN,38,FALSE)</f>
        <v>35</v>
      </c>
      <c r="F75" s="5">
        <f>VLOOKUP(A75,[1]塔防等级属性!$A:$AN,39,FALSE)</f>
        <v>35</v>
      </c>
      <c r="G75" s="5">
        <f>VLOOKUP(A75,[1]塔防等级属性!$A:$AN,40,FALSE)</f>
        <v>2380</v>
      </c>
      <c r="H75" t="s">
        <v>141</v>
      </c>
      <c r="K75" s="3">
        <v>16</v>
      </c>
      <c r="L75" s="6">
        <v>8</v>
      </c>
      <c r="M75" s="3">
        <f t="shared" si="1"/>
        <v>5</v>
      </c>
      <c r="N75" s="3">
        <f t="shared" si="2"/>
        <v>6</v>
      </c>
      <c r="O75" s="3">
        <f t="shared" si="0"/>
        <v>9</v>
      </c>
      <c r="P75" s="3">
        <v>10</v>
      </c>
    </row>
    <row r="76" spans="1:24">
      <c r="A76">
        <v>1482110</v>
      </c>
      <c r="B76" s="5">
        <f>VLOOKUP(A76,[1]塔防等级属性!$A:$AN,35,FALSE)</f>
        <v>1881</v>
      </c>
      <c r="C76" s="5">
        <f>VLOOKUP(A76,[1]塔防等级属性!$A:$AN,36,FALSE)</f>
        <v>333</v>
      </c>
      <c r="D76" s="5">
        <f>VLOOKUP(A76,[1]塔防等级属性!$A:$AN,37,FALSE)</f>
        <v>0</v>
      </c>
      <c r="E76" s="5">
        <f>VLOOKUP(A76,[1]塔防等级属性!$A:$AN,38,FALSE)</f>
        <v>39</v>
      </c>
      <c r="F76" s="5">
        <f>VLOOKUP(A76,[1]塔防等级属性!$A:$AN,39,FALSE)</f>
        <v>39</v>
      </c>
      <c r="G76" s="5">
        <f>VLOOKUP(A76,[1]塔防等级属性!$A:$AN,40,FALSE)</f>
        <v>2380</v>
      </c>
      <c r="H76" t="s">
        <v>141</v>
      </c>
      <c r="K76">
        <v>17</v>
      </c>
      <c r="L76" s="5">
        <v>8</v>
      </c>
      <c r="M76">
        <f t="shared" si="1"/>
        <v>5</v>
      </c>
      <c r="N76">
        <f t="shared" si="2"/>
        <v>6</v>
      </c>
      <c r="O76">
        <f t="shared" si="0"/>
        <v>9</v>
      </c>
      <c r="P76">
        <v>10</v>
      </c>
    </row>
    <row r="77" spans="1:24">
      <c r="A77">
        <v>1482201</v>
      </c>
      <c r="B77" s="5">
        <f>VLOOKUP(A77,[1]塔防等级属性!$A:$AN,35,FALSE)</f>
        <v>536</v>
      </c>
      <c r="C77" s="5">
        <f>VLOOKUP(A77,[1]塔防等级属性!$A:$AN,36,FALSE)</f>
        <v>48</v>
      </c>
      <c r="D77" s="5">
        <f>VLOOKUP(A77,[1]塔防等级属性!$A:$AN,37,FALSE)</f>
        <v>0</v>
      </c>
      <c r="E77" s="5">
        <f>VLOOKUP(A77,[1]塔防等级属性!$A:$AN,38,FALSE)</f>
        <v>11</v>
      </c>
      <c r="F77" s="5">
        <f>VLOOKUP(A77,[1]塔防等级属性!$A:$AN,39,FALSE)</f>
        <v>11</v>
      </c>
      <c r="G77" s="5">
        <f>VLOOKUP(A77,[1]塔防等级属性!$A:$AN,40,FALSE)</f>
        <v>830</v>
      </c>
      <c r="H77" t="s">
        <v>142</v>
      </c>
      <c r="K77">
        <v>18</v>
      </c>
      <c r="L77" s="5">
        <v>8</v>
      </c>
      <c r="M77">
        <f t="shared" si="1"/>
        <v>5</v>
      </c>
      <c r="N77">
        <f t="shared" si="2"/>
        <v>6</v>
      </c>
      <c r="O77">
        <f t="shared" si="0"/>
        <v>9</v>
      </c>
      <c r="P77">
        <v>10</v>
      </c>
    </row>
    <row r="78" spans="1:24">
      <c r="A78">
        <v>1482202</v>
      </c>
      <c r="B78" s="5">
        <f>VLOOKUP(A78,[1]塔防等级属性!$A:$AN,35,FALSE)</f>
        <v>668</v>
      </c>
      <c r="C78" s="5">
        <f>VLOOKUP(A78,[1]塔防等级属性!$A:$AN,36,FALSE)</f>
        <v>60</v>
      </c>
      <c r="D78" s="5">
        <f>VLOOKUP(A78,[1]塔防等级属性!$A:$AN,37,FALSE)</f>
        <v>0</v>
      </c>
      <c r="E78" s="5">
        <f>VLOOKUP(A78,[1]塔防等级属性!$A:$AN,38,FALSE)</f>
        <v>14</v>
      </c>
      <c r="F78" s="5">
        <f>VLOOKUP(A78,[1]塔防等级属性!$A:$AN,39,FALSE)</f>
        <v>14</v>
      </c>
      <c r="G78" s="5">
        <f>VLOOKUP(A78,[1]塔防等级属性!$A:$AN,40,FALSE)</f>
        <v>830</v>
      </c>
      <c r="H78" t="s">
        <v>142</v>
      </c>
      <c r="K78">
        <v>19</v>
      </c>
      <c r="L78" s="5">
        <v>8</v>
      </c>
      <c r="M78">
        <f t="shared" si="1"/>
        <v>5</v>
      </c>
      <c r="N78">
        <f t="shared" si="2"/>
        <v>6</v>
      </c>
      <c r="O78">
        <f t="shared" si="0"/>
        <v>9</v>
      </c>
      <c r="P78">
        <v>10</v>
      </c>
    </row>
    <row r="79" spans="1:24">
      <c r="A79">
        <v>1482203</v>
      </c>
      <c r="B79" s="5">
        <f>VLOOKUP(A79,[1]塔防等级属性!$A:$AN,35,FALSE)</f>
        <v>804</v>
      </c>
      <c r="C79" s="5">
        <f>VLOOKUP(A79,[1]塔防等级属性!$A:$AN,36,FALSE)</f>
        <v>72</v>
      </c>
      <c r="D79" s="5">
        <f>VLOOKUP(A79,[1]塔防等级属性!$A:$AN,37,FALSE)</f>
        <v>0</v>
      </c>
      <c r="E79" s="5">
        <f>VLOOKUP(A79,[1]塔防等级属性!$A:$AN,38,FALSE)</f>
        <v>17</v>
      </c>
      <c r="F79" s="5">
        <f>VLOOKUP(A79,[1]塔防等级属性!$A:$AN,39,FALSE)</f>
        <v>17</v>
      </c>
      <c r="G79" s="5">
        <f>VLOOKUP(A79,[1]塔防等级属性!$A:$AN,40,FALSE)</f>
        <v>830</v>
      </c>
      <c r="H79" t="s">
        <v>142</v>
      </c>
      <c r="K79">
        <v>20</v>
      </c>
      <c r="L79" s="5">
        <v>8</v>
      </c>
      <c r="M79">
        <f t="shared" si="1"/>
        <v>5</v>
      </c>
      <c r="N79">
        <f t="shared" si="2"/>
        <v>6</v>
      </c>
      <c r="O79">
        <f t="shared" si="0"/>
        <v>9</v>
      </c>
      <c r="P79">
        <v>10</v>
      </c>
    </row>
    <row r="80" spans="1:24">
      <c r="A80">
        <v>1482204</v>
      </c>
      <c r="B80" s="5">
        <f>VLOOKUP(A80,[1]塔防等级属性!$A:$AN,35,FALSE)</f>
        <v>945</v>
      </c>
      <c r="C80" s="5">
        <f>VLOOKUP(A80,[1]塔防等级属性!$A:$AN,36,FALSE)</f>
        <v>85</v>
      </c>
      <c r="D80" s="5">
        <f>VLOOKUP(A80,[1]塔防等级属性!$A:$AN,37,FALSE)</f>
        <v>0</v>
      </c>
      <c r="E80" s="5">
        <f>VLOOKUP(A80,[1]塔防等级属性!$A:$AN,38,FALSE)</f>
        <v>20</v>
      </c>
      <c r="F80" s="5">
        <f>VLOOKUP(A80,[1]塔防等级属性!$A:$AN,39,FALSE)</f>
        <v>20</v>
      </c>
      <c r="G80" s="5">
        <f>VLOOKUP(A80,[1]塔防等级属性!$A:$AN,40,FALSE)</f>
        <v>830</v>
      </c>
      <c r="H80" t="s">
        <v>142</v>
      </c>
      <c r="K80">
        <v>21</v>
      </c>
      <c r="L80" s="5">
        <v>9</v>
      </c>
      <c r="M80">
        <f t="shared" si="1"/>
        <v>6</v>
      </c>
      <c r="N80">
        <f t="shared" si="2"/>
        <v>7</v>
      </c>
      <c r="O80">
        <f t="shared" si="0"/>
        <v>10.5</v>
      </c>
      <c r="P80">
        <v>11</v>
      </c>
    </row>
    <row r="81" spans="1:16">
      <c r="A81">
        <v>1482205</v>
      </c>
      <c r="B81" s="5">
        <f>VLOOKUP(A81,[1]塔防等级属性!$A:$AN,35,FALSE)</f>
        <v>1089</v>
      </c>
      <c r="C81" s="5">
        <f>VLOOKUP(A81,[1]塔防等级属性!$A:$AN,36,FALSE)</f>
        <v>98</v>
      </c>
      <c r="D81" s="5">
        <f>VLOOKUP(A81,[1]塔防等级属性!$A:$AN,37,FALSE)</f>
        <v>0</v>
      </c>
      <c r="E81" s="5">
        <f>VLOOKUP(A81,[1]塔防等级属性!$A:$AN,38,FALSE)</f>
        <v>23</v>
      </c>
      <c r="F81" s="5">
        <f>VLOOKUP(A81,[1]塔防等级属性!$A:$AN,39,FALSE)</f>
        <v>23</v>
      </c>
      <c r="G81" s="5">
        <f>VLOOKUP(A81,[1]塔防等级属性!$A:$AN,40,FALSE)</f>
        <v>830</v>
      </c>
      <c r="H81" t="s">
        <v>142</v>
      </c>
      <c r="K81">
        <v>22</v>
      </c>
      <c r="L81" s="5">
        <v>9</v>
      </c>
      <c r="M81">
        <f t="shared" si="1"/>
        <v>6</v>
      </c>
      <c r="N81">
        <f t="shared" si="2"/>
        <v>7</v>
      </c>
      <c r="O81">
        <f t="shared" si="0"/>
        <v>10.5</v>
      </c>
      <c r="P81">
        <v>11</v>
      </c>
    </row>
    <row r="82" spans="1:16">
      <c r="A82">
        <v>1482206</v>
      </c>
      <c r="B82" s="5">
        <f>VLOOKUP(A82,[1]塔防等级属性!$A:$AN,35,FALSE)</f>
        <v>1237</v>
      </c>
      <c r="C82" s="5">
        <f>VLOOKUP(A82,[1]塔防等级属性!$A:$AN,36,FALSE)</f>
        <v>111</v>
      </c>
      <c r="D82" s="5">
        <f>VLOOKUP(A82,[1]塔防等级属性!$A:$AN,37,FALSE)</f>
        <v>0</v>
      </c>
      <c r="E82" s="5">
        <f>VLOOKUP(A82,[1]塔防等级属性!$A:$AN,38,FALSE)</f>
        <v>26</v>
      </c>
      <c r="F82" s="5">
        <f>VLOOKUP(A82,[1]塔防等级属性!$A:$AN,39,FALSE)</f>
        <v>26</v>
      </c>
      <c r="G82" s="5">
        <f>VLOOKUP(A82,[1]塔防等级属性!$A:$AN,40,FALSE)</f>
        <v>830</v>
      </c>
      <c r="H82" t="s">
        <v>142</v>
      </c>
      <c r="K82">
        <v>23</v>
      </c>
      <c r="L82" s="5">
        <v>9</v>
      </c>
      <c r="M82">
        <f t="shared" si="1"/>
        <v>6</v>
      </c>
      <c r="N82">
        <f t="shared" si="2"/>
        <v>7</v>
      </c>
      <c r="O82">
        <f t="shared" si="0"/>
        <v>10.5</v>
      </c>
      <c r="P82">
        <v>11</v>
      </c>
    </row>
    <row r="83" spans="1:16">
      <c r="A83">
        <v>1482207</v>
      </c>
      <c r="B83" s="5">
        <f>VLOOKUP(A83,[1]塔防等级属性!$A:$AN,35,FALSE)</f>
        <v>1389</v>
      </c>
      <c r="C83" s="5">
        <f>VLOOKUP(A83,[1]塔防等级属性!$A:$AN,36,FALSE)</f>
        <v>125</v>
      </c>
      <c r="D83" s="5">
        <f>VLOOKUP(A83,[1]塔防等级属性!$A:$AN,37,FALSE)</f>
        <v>0</v>
      </c>
      <c r="E83" s="5">
        <f>VLOOKUP(A83,[1]塔防等级属性!$A:$AN,38,FALSE)</f>
        <v>29</v>
      </c>
      <c r="F83" s="5">
        <f>VLOOKUP(A83,[1]塔防等级属性!$A:$AN,39,FALSE)</f>
        <v>29</v>
      </c>
      <c r="G83" s="5">
        <f>VLOOKUP(A83,[1]塔防等级属性!$A:$AN,40,FALSE)</f>
        <v>830</v>
      </c>
      <c r="H83" t="s">
        <v>142</v>
      </c>
      <c r="K83">
        <v>24</v>
      </c>
      <c r="L83" s="5">
        <v>9</v>
      </c>
      <c r="M83">
        <f t="shared" si="1"/>
        <v>6</v>
      </c>
      <c r="N83">
        <f t="shared" si="2"/>
        <v>7</v>
      </c>
      <c r="O83">
        <f t="shared" si="0"/>
        <v>10.5</v>
      </c>
      <c r="P83">
        <v>11</v>
      </c>
    </row>
    <row r="84" spans="1:16">
      <c r="A84">
        <v>1482208</v>
      </c>
      <c r="B84" s="5">
        <f>VLOOKUP(A84,[1]塔防等级属性!$A:$AN,35,FALSE)</f>
        <v>1545</v>
      </c>
      <c r="C84" s="5">
        <f>VLOOKUP(A84,[1]塔防等级属性!$A:$AN,36,FALSE)</f>
        <v>139</v>
      </c>
      <c r="D84" s="5">
        <f>VLOOKUP(A84,[1]塔防等级属性!$A:$AN,37,FALSE)</f>
        <v>0</v>
      </c>
      <c r="E84" s="5">
        <f>VLOOKUP(A84,[1]塔防等级属性!$A:$AN,38,FALSE)</f>
        <v>32</v>
      </c>
      <c r="F84" s="5">
        <f>VLOOKUP(A84,[1]塔防等级属性!$A:$AN,39,FALSE)</f>
        <v>32</v>
      </c>
      <c r="G84" s="5">
        <f>VLOOKUP(A84,[1]塔防等级属性!$A:$AN,40,FALSE)</f>
        <v>830</v>
      </c>
      <c r="H84" t="s">
        <v>142</v>
      </c>
      <c r="K84">
        <v>25</v>
      </c>
      <c r="L84" s="5">
        <v>9</v>
      </c>
      <c r="M84">
        <f t="shared" si="1"/>
        <v>6</v>
      </c>
      <c r="N84">
        <f t="shared" si="2"/>
        <v>7</v>
      </c>
      <c r="O84">
        <f t="shared" si="0"/>
        <v>10.5</v>
      </c>
      <c r="P84">
        <v>11</v>
      </c>
    </row>
    <row r="85" spans="1:16">
      <c r="A85">
        <v>1482209</v>
      </c>
      <c r="B85" s="5">
        <f>VLOOKUP(A85,[1]塔防等级属性!$A:$AN,35,FALSE)</f>
        <v>1709</v>
      </c>
      <c r="C85" s="5">
        <f>VLOOKUP(A85,[1]塔防等级属性!$A:$AN,36,FALSE)</f>
        <v>154</v>
      </c>
      <c r="D85" s="5">
        <f>VLOOKUP(A85,[1]塔防等级属性!$A:$AN,37,FALSE)</f>
        <v>0</v>
      </c>
      <c r="E85" s="5">
        <f>VLOOKUP(A85,[1]塔防等级属性!$A:$AN,38,FALSE)</f>
        <v>35</v>
      </c>
      <c r="F85" s="5">
        <f>VLOOKUP(A85,[1]塔防等级属性!$A:$AN,39,FALSE)</f>
        <v>35</v>
      </c>
      <c r="G85" s="5">
        <f>VLOOKUP(A85,[1]塔防等级属性!$A:$AN,40,FALSE)</f>
        <v>830</v>
      </c>
      <c r="H85" t="s">
        <v>142</v>
      </c>
      <c r="K85">
        <v>26</v>
      </c>
      <c r="L85" s="5">
        <v>10</v>
      </c>
      <c r="M85">
        <f t="shared" si="1"/>
        <v>7</v>
      </c>
      <c r="N85">
        <f t="shared" si="2"/>
        <v>8</v>
      </c>
      <c r="O85">
        <v>12</v>
      </c>
      <c r="P85">
        <v>12</v>
      </c>
    </row>
    <row r="86" spans="1:16">
      <c r="A86">
        <v>1482210</v>
      </c>
      <c r="B86" s="5">
        <f>VLOOKUP(A86,[1]塔防等级属性!$A:$AN,35,FALSE)</f>
        <v>1881</v>
      </c>
      <c r="C86" s="5">
        <f>VLOOKUP(A86,[1]塔防等级属性!$A:$AN,36,FALSE)</f>
        <v>169</v>
      </c>
      <c r="D86" s="5">
        <f>VLOOKUP(A86,[1]塔防等级属性!$A:$AN,37,FALSE)</f>
        <v>0</v>
      </c>
      <c r="E86" s="5">
        <f>VLOOKUP(A86,[1]塔防等级属性!$A:$AN,38,FALSE)</f>
        <v>39</v>
      </c>
      <c r="F86" s="5">
        <f>VLOOKUP(A86,[1]塔防等级属性!$A:$AN,39,FALSE)</f>
        <v>39</v>
      </c>
      <c r="G86" s="5">
        <f>VLOOKUP(A86,[1]塔防等级属性!$A:$AN,40,FALSE)</f>
        <v>830</v>
      </c>
      <c r="H86" t="s">
        <v>142</v>
      </c>
      <c r="K86">
        <v>27</v>
      </c>
      <c r="L86" s="5">
        <v>10</v>
      </c>
      <c r="M86">
        <f t="shared" si="1"/>
        <v>7</v>
      </c>
      <c r="N86">
        <f t="shared" si="2"/>
        <v>8</v>
      </c>
      <c r="O86">
        <v>12</v>
      </c>
      <c r="P86">
        <v>12</v>
      </c>
    </row>
    <row r="87" spans="1:16">
      <c r="A87">
        <v>1482301</v>
      </c>
      <c r="B87" s="5">
        <f>VLOOKUP(A87,[1]塔防等级属性!$A:$AN,35,FALSE)</f>
        <v>2133</v>
      </c>
      <c r="C87" s="5">
        <f>VLOOKUP(A87,[1]塔防等级属性!$A:$AN,36,FALSE)</f>
        <v>360</v>
      </c>
      <c r="D87" s="5">
        <f>VLOOKUP(A87,[1]塔防等级属性!$A:$AN,37,FALSE)</f>
        <v>0</v>
      </c>
      <c r="E87" s="5">
        <f>VLOOKUP(A87,[1]塔防等级属性!$A:$AN,38,FALSE)</f>
        <v>47</v>
      </c>
      <c r="F87" s="5">
        <f>VLOOKUP(A87,[1]塔防等级属性!$A:$AN,39,FALSE)</f>
        <v>47</v>
      </c>
      <c r="G87" s="5">
        <f>VLOOKUP(A87,[1]塔防等级属性!$A:$AN,40,FALSE)</f>
        <v>1670</v>
      </c>
      <c r="H87" t="s">
        <v>143</v>
      </c>
      <c r="K87">
        <v>28</v>
      </c>
      <c r="L87" s="5">
        <v>10</v>
      </c>
      <c r="M87">
        <f t="shared" si="1"/>
        <v>7</v>
      </c>
      <c r="N87">
        <f t="shared" si="2"/>
        <v>8</v>
      </c>
      <c r="O87">
        <v>12</v>
      </c>
      <c r="P87">
        <v>12</v>
      </c>
    </row>
    <row r="88" spans="1:16">
      <c r="A88">
        <v>1482302</v>
      </c>
      <c r="B88" s="5">
        <f>VLOOKUP(A88,[1]塔防等级属性!$A:$AN,35,FALSE)</f>
        <v>2409</v>
      </c>
      <c r="C88" s="5">
        <f>VLOOKUP(A88,[1]塔防等级属性!$A:$AN,36,FALSE)</f>
        <v>406</v>
      </c>
      <c r="D88" s="5">
        <f>VLOOKUP(A88,[1]塔防等级属性!$A:$AN,37,FALSE)</f>
        <v>0</v>
      </c>
      <c r="E88" s="5">
        <f>VLOOKUP(A88,[1]塔防等级属性!$A:$AN,38,FALSE)</f>
        <v>53</v>
      </c>
      <c r="F88" s="5">
        <f>VLOOKUP(A88,[1]塔防等级属性!$A:$AN,39,FALSE)</f>
        <v>53</v>
      </c>
      <c r="G88" s="5">
        <f>VLOOKUP(A88,[1]塔防等级属性!$A:$AN,40,FALSE)</f>
        <v>1670</v>
      </c>
      <c r="H88" t="s">
        <v>143</v>
      </c>
      <c r="K88">
        <v>29</v>
      </c>
      <c r="L88" s="5">
        <v>10</v>
      </c>
      <c r="M88">
        <f t="shared" si="1"/>
        <v>7</v>
      </c>
      <c r="N88">
        <f t="shared" si="2"/>
        <v>8</v>
      </c>
      <c r="O88">
        <v>12</v>
      </c>
      <c r="P88">
        <v>12</v>
      </c>
    </row>
    <row r="89" spans="1:16">
      <c r="A89">
        <v>1482303</v>
      </c>
      <c r="B89" s="5">
        <f>VLOOKUP(A89,[1]塔防等级属性!$A:$AN,35,FALSE)</f>
        <v>2688</v>
      </c>
      <c r="C89" s="5">
        <f>VLOOKUP(A89,[1]塔防等级属性!$A:$AN,36,FALSE)</f>
        <v>454</v>
      </c>
      <c r="D89" s="5">
        <f>VLOOKUP(A89,[1]塔防等级属性!$A:$AN,37,FALSE)</f>
        <v>0</v>
      </c>
      <c r="E89" s="5">
        <f>VLOOKUP(A89,[1]塔防等级属性!$A:$AN,38,FALSE)</f>
        <v>59</v>
      </c>
      <c r="F89" s="5">
        <f>VLOOKUP(A89,[1]塔防等级属性!$A:$AN,39,FALSE)</f>
        <v>59</v>
      </c>
      <c r="G89" s="5">
        <f>VLOOKUP(A89,[1]塔防等级属性!$A:$AN,40,FALSE)</f>
        <v>1670</v>
      </c>
      <c r="H89" t="s">
        <v>143</v>
      </c>
      <c r="K89">
        <v>30</v>
      </c>
      <c r="L89" s="5">
        <v>10</v>
      </c>
      <c r="M89">
        <f t="shared" si="1"/>
        <v>7</v>
      </c>
      <c r="N89">
        <f t="shared" si="2"/>
        <v>8</v>
      </c>
      <c r="O89">
        <v>12</v>
      </c>
      <c r="P89">
        <v>12</v>
      </c>
    </row>
    <row r="90" spans="1:16">
      <c r="A90">
        <v>1482304</v>
      </c>
      <c r="B90" s="5">
        <f>VLOOKUP(A90,[1]塔防等级属性!$A:$AN,35,FALSE)</f>
        <v>2972</v>
      </c>
      <c r="C90" s="5">
        <f>VLOOKUP(A90,[1]塔防等级属性!$A:$AN,36,FALSE)</f>
        <v>501</v>
      </c>
      <c r="D90" s="5">
        <f>VLOOKUP(A90,[1]塔防等级属性!$A:$AN,37,FALSE)</f>
        <v>0</v>
      </c>
      <c r="E90" s="5">
        <f>VLOOKUP(A90,[1]塔防等级属性!$A:$AN,38,FALSE)</f>
        <v>66</v>
      </c>
      <c r="F90" s="5">
        <f>VLOOKUP(A90,[1]塔防等级属性!$A:$AN,39,FALSE)</f>
        <v>66</v>
      </c>
      <c r="G90" s="5">
        <f>VLOOKUP(A90,[1]塔防等级属性!$A:$AN,40,FALSE)</f>
        <v>1670</v>
      </c>
      <c r="H90" t="s">
        <v>143</v>
      </c>
    </row>
    <row r="91" spans="1:16">
      <c r="A91">
        <v>1482305</v>
      </c>
      <c r="B91" s="5">
        <f>VLOOKUP(A91,[1]塔防等级属性!$A:$AN,35,FALSE)</f>
        <v>3259</v>
      </c>
      <c r="C91" s="5">
        <f>VLOOKUP(A91,[1]塔防等级属性!$A:$AN,36,FALSE)</f>
        <v>550</v>
      </c>
      <c r="D91" s="5">
        <f>VLOOKUP(A91,[1]塔防等级属性!$A:$AN,37,FALSE)</f>
        <v>0</v>
      </c>
      <c r="E91" s="5">
        <f>VLOOKUP(A91,[1]塔防等级属性!$A:$AN,38,FALSE)</f>
        <v>72</v>
      </c>
      <c r="F91" s="5">
        <f>VLOOKUP(A91,[1]塔防等级属性!$A:$AN,39,FALSE)</f>
        <v>72</v>
      </c>
      <c r="G91" s="5">
        <f>VLOOKUP(A91,[1]塔防等级属性!$A:$AN,40,FALSE)</f>
        <v>1670</v>
      </c>
      <c r="H91" t="s">
        <v>143</v>
      </c>
    </row>
    <row r="92" spans="1:16">
      <c r="A92">
        <v>1482306</v>
      </c>
      <c r="B92" s="5">
        <f>VLOOKUP(A92,[1]塔防等级属性!$A:$AN,35,FALSE)</f>
        <v>3549</v>
      </c>
      <c r="C92" s="5">
        <f>VLOOKUP(A92,[1]塔防等级属性!$A:$AN,36,FALSE)</f>
        <v>599</v>
      </c>
      <c r="D92" s="5">
        <f>VLOOKUP(A92,[1]塔防等级属性!$A:$AN,37,FALSE)</f>
        <v>0</v>
      </c>
      <c r="E92" s="5">
        <f>VLOOKUP(A92,[1]塔防等级属性!$A:$AN,38,FALSE)</f>
        <v>78</v>
      </c>
      <c r="F92" s="5">
        <f>VLOOKUP(A92,[1]塔防等级属性!$A:$AN,39,FALSE)</f>
        <v>78</v>
      </c>
      <c r="G92" s="5">
        <f>VLOOKUP(A92,[1]塔防等级属性!$A:$AN,40,FALSE)</f>
        <v>1670</v>
      </c>
      <c r="H92" t="s">
        <v>143</v>
      </c>
    </row>
    <row r="93" spans="1:16">
      <c r="A93">
        <v>1482307</v>
      </c>
      <c r="B93" s="5">
        <f>VLOOKUP(A93,[1]塔防等级属性!$A:$AN,35,FALSE)</f>
        <v>3844</v>
      </c>
      <c r="C93" s="5">
        <f>VLOOKUP(A93,[1]塔防等级属性!$A:$AN,36,FALSE)</f>
        <v>649</v>
      </c>
      <c r="D93" s="5">
        <f>VLOOKUP(A93,[1]塔防等级属性!$A:$AN,37,FALSE)</f>
        <v>0</v>
      </c>
      <c r="E93" s="5">
        <f>VLOOKUP(A93,[1]塔防等级属性!$A:$AN,38,FALSE)</f>
        <v>85</v>
      </c>
      <c r="F93" s="5">
        <f>VLOOKUP(A93,[1]塔防等级属性!$A:$AN,39,FALSE)</f>
        <v>85</v>
      </c>
      <c r="G93" s="5">
        <f>VLOOKUP(A93,[1]塔防等级属性!$A:$AN,40,FALSE)</f>
        <v>1670</v>
      </c>
      <c r="H93" t="s">
        <v>143</v>
      </c>
    </row>
    <row r="94" spans="1:16">
      <c r="A94">
        <v>1482308</v>
      </c>
      <c r="B94" s="5">
        <f>VLOOKUP(A94,[1]塔防等级属性!$A:$AN,35,FALSE)</f>
        <v>4142</v>
      </c>
      <c r="C94" s="5">
        <f>VLOOKUP(A94,[1]塔防等级属性!$A:$AN,36,FALSE)</f>
        <v>699</v>
      </c>
      <c r="D94" s="5">
        <f>VLOOKUP(A94,[1]塔防等级属性!$A:$AN,37,FALSE)</f>
        <v>0</v>
      </c>
      <c r="E94" s="5">
        <f>VLOOKUP(A94,[1]塔防等级属性!$A:$AN,38,FALSE)</f>
        <v>92</v>
      </c>
      <c r="F94" s="5">
        <f>VLOOKUP(A94,[1]塔防等级属性!$A:$AN,39,FALSE)</f>
        <v>92</v>
      </c>
      <c r="G94" s="5">
        <f>VLOOKUP(A94,[1]塔防等级属性!$A:$AN,40,FALSE)</f>
        <v>1670</v>
      </c>
      <c r="H94" t="s">
        <v>143</v>
      </c>
    </row>
    <row r="95" spans="1:16">
      <c r="A95">
        <v>1482309</v>
      </c>
      <c r="B95" s="5">
        <f>VLOOKUP(A95,[1]塔防等级属性!$A:$AN,35,FALSE)</f>
        <v>4444</v>
      </c>
      <c r="C95" s="5">
        <f>VLOOKUP(A95,[1]塔防等级属性!$A:$AN,36,FALSE)</f>
        <v>750</v>
      </c>
      <c r="D95" s="5">
        <f>VLOOKUP(A95,[1]塔防等级属性!$A:$AN,37,FALSE)</f>
        <v>0</v>
      </c>
      <c r="E95" s="5">
        <f>VLOOKUP(A95,[1]塔防等级属性!$A:$AN,38,FALSE)</f>
        <v>98</v>
      </c>
      <c r="F95" s="5">
        <f>VLOOKUP(A95,[1]塔防等级属性!$A:$AN,39,FALSE)</f>
        <v>98</v>
      </c>
      <c r="G95" s="5">
        <f>VLOOKUP(A95,[1]塔防等级属性!$A:$AN,40,FALSE)</f>
        <v>1670</v>
      </c>
      <c r="H95" t="s">
        <v>143</v>
      </c>
    </row>
    <row r="96" spans="1:16">
      <c r="A96">
        <v>1482310</v>
      </c>
      <c r="B96" s="5">
        <f>VLOOKUP(A96,[1]塔防等级属性!$A:$AN,35,FALSE)</f>
        <v>4750</v>
      </c>
      <c r="C96" s="5">
        <f>VLOOKUP(A96,[1]塔防等级属性!$A:$AN,36,FALSE)</f>
        <v>801</v>
      </c>
      <c r="D96" s="5">
        <f>VLOOKUP(A96,[1]塔防等级属性!$A:$AN,37,FALSE)</f>
        <v>0</v>
      </c>
      <c r="E96" s="5">
        <f>VLOOKUP(A96,[1]塔防等级属性!$A:$AN,38,FALSE)</f>
        <v>105</v>
      </c>
      <c r="F96" s="5">
        <f>VLOOKUP(A96,[1]塔防等级属性!$A:$AN,39,FALSE)</f>
        <v>105</v>
      </c>
      <c r="G96" s="5">
        <f>VLOOKUP(A96,[1]塔防等级属性!$A:$AN,40,FALSE)</f>
        <v>1670</v>
      </c>
      <c r="H96" t="s">
        <v>143</v>
      </c>
    </row>
    <row r="97" spans="1:8">
      <c r="A97">
        <v>1482311</v>
      </c>
      <c r="B97" s="5">
        <f>VLOOKUP(A97,[1]塔防等级属性!$A:$AN,35,FALSE)</f>
        <v>5060</v>
      </c>
      <c r="C97" s="5">
        <f>VLOOKUP(A97,[1]塔防等级属性!$A:$AN,36,FALSE)</f>
        <v>854</v>
      </c>
      <c r="D97" s="5">
        <f>VLOOKUP(A97,[1]塔防等级属性!$A:$AN,37,FALSE)</f>
        <v>0</v>
      </c>
      <c r="E97" s="5">
        <f>VLOOKUP(A97,[1]塔防等级属性!$A:$AN,38,FALSE)</f>
        <v>112</v>
      </c>
      <c r="F97" s="5">
        <f>VLOOKUP(A97,[1]塔防等级属性!$A:$AN,39,FALSE)</f>
        <v>112</v>
      </c>
      <c r="G97" s="5">
        <f>VLOOKUP(A97,[1]塔防等级属性!$A:$AN,40,FALSE)</f>
        <v>1670</v>
      </c>
      <c r="H97" t="s">
        <v>143</v>
      </c>
    </row>
    <row r="98" spans="1:8">
      <c r="A98">
        <v>1482312</v>
      </c>
      <c r="B98" s="5">
        <f>VLOOKUP(A98,[1]塔防等级属性!$A:$AN,35,FALSE)</f>
        <v>5373</v>
      </c>
      <c r="C98" s="5">
        <f>VLOOKUP(A98,[1]塔防等级属性!$A:$AN,36,FALSE)</f>
        <v>907</v>
      </c>
      <c r="D98" s="5">
        <f>VLOOKUP(A98,[1]塔防等级属性!$A:$AN,37,FALSE)</f>
        <v>0</v>
      </c>
      <c r="E98" s="5">
        <f>VLOOKUP(A98,[1]塔防等级属性!$A:$AN,38,FALSE)</f>
        <v>119</v>
      </c>
      <c r="F98" s="5">
        <f>VLOOKUP(A98,[1]塔防等级属性!$A:$AN,39,FALSE)</f>
        <v>119</v>
      </c>
      <c r="G98" s="5">
        <f>VLOOKUP(A98,[1]塔防等级属性!$A:$AN,40,FALSE)</f>
        <v>1670</v>
      </c>
      <c r="H98" t="s">
        <v>143</v>
      </c>
    </row>
    <row r="99" spans="1:8">
      <c r="A99">
        <v>1482313</v>
      </c>
      <c r="B99" s="5">
        <f>VLOOKUP(A99,[1]塔防等级属性!$A:$AN,35,FALSE)</f>
        <v>5690</v>
      </c>
      <c r="C99" s="5">
        <f>VLOOKUP(A99,[1]塔防等级属性!$A:$AN,36,FALSE)</f>
        <v>960</v>
      </c>
      <c r="D99" s="5">
        <f>VLOOKUP(A99,[1]塔防等级属性!$A:$AN,37,FALSE)</f>
        <v>0</v>
      </c>
      <c r="E99" s="5">
        <f>VLOOKUP(A99,[1]塔防等级属性!$A:$AN,38,FALSE)</f>
        <v>126</v>
      </c>
      <c r="F99" s="5">
        <f>VLOOKUP(A99,[1]塔防等级属性!$A:$AN,39,FALSE)</f>
        <v>126</v>
      </c>
      <c r="G99" s="5">
        <f>VLOOKUP(A99,[1]塔防等级属性!$A:$AN,40,FALSE)</f>
        <v>1670</v>
      </c>
      <c r="H99" t="s">
        <v>143</v>
      </c>
    </row>
    <row r="100" spans="1:8">
      <c r="A100">
        <v>1482314</v>
      </c>
      <c r="B100" s="5">
        <f>VLOOKUP(A100,[1]塔防等级属性!$A:$AN,35,FALSE)</f>
        <v>6011</v>
      </c>
      <c r="C100" s="5">
        <f>VLOOKUP(A100,[1]塔防等级属性!$A:$AN,36,FALSE)</f>
        <v>1014</v>
      </c>
      <c r="D100" s="5">
        <f>VLOOKUP(A100,[1]塔防等级属性!$A:$AN,37,FALSE)</f>
        <v>0</v>
      </c>
      <c r="E100" s="5">
        <f>VLOOKUP(A100,[1]塔防等级属性!$A:$AN,38,FALSE)</f>
        <v>133</v>
      </c>
      <c r="F100" s="5">
        <f>VLOOKUP(A100,[1]塔防等级属性!$A:$AN,39,FALSE)</f>
        <v>133</v>
      </c>
      <c r="G100" s="5">
        <f>VLOOKUP(A100,[1]塔防等级属性!$A:$AN,40,FALSE)</f>
        <v>1670</v>
      </c>
      <c r="H100" t="s">
        <v>143</v>
      </c>
    </row>
    <row r="101" spans="1:8">
      <c r="A101">
        <v>1482315</v>
      </c>
      <c r="B101" s="5">
        <f>VLOOKUP(A101,[1]塔防等级属性!$A:$AN,35,FALSE)</f>
        <v>6336</v>
      </c>
      <c r="C101" s="5">
        <f>VLOOKUP(A101,[1]塔防等级属性!$A:$AN,36,FALSE)</f>
        <v>1069</v>
      </c>
      <c r="D101" s="5">
        <f>VLOOKUP(A101,[1]塔防等级属性!$A:$AN,37,FALSE)</f>
        <v>0</v>
      </c>
      <c r="E101" s="5">
        <f>VLOOKUP(A101,[1]塔防等级属性!$A:$AN,38,FALSE)</f>
        <v>140</v>
      </c>
      <c r="F101" s="5">
        <f>VLOOKUP(A101,[1]塔防等级属性!$A:$AN,39,FALSE)</f>
        <v>140</v>
      </c>
      <c r="G101" s="5">
        <f>VLOOKUP(A101,[1]塔防等级属性!$A:$AN,40,FALSE)</f>
        <v>1670</v>
      </c>
      <c r="H101" t="s">
        <v>143</v>
      </c>
    </row>
    <row r="102" spans="1:8">
      <c r="A102">
        <v>1482401</v>
      </c>
      <c r="B102" s="5">
        <f>VLOOKUP(A102,[1]塔防等级属性!$A:$AN,35,FALSE)</f>
        <v>2133</v>
      </c>
      <c r="C102" s="5">
        <f>VLOOKUP(A102,[1]塔防等级属性!$A:$AN,36,FALSE)</f>
        <v>360</v>
      </c>
      <c r="D102" s="5">
        <f>VLOOKUP(A102,[1]塔防等级属性!$A:$AN,37,FALSE)</f>
        <v>0</v>
      </c>
      <c r="E102" s="5">
        <f>VLOOKUP(A102,[1]塔防等级属性!$A:$AN,38,FALSE)</f>
        <v>47</v>
      </c>
      <c r="F102" s="5">
        <f>VLOOKUP(A102,[1]塔防等级属性!$A:$AN,39,FALSE)</f>
        <v>47</v>
      </c>
      <c r="G102" s="5">
        <f>VLOOKUP(A102,[1]塔防等级属性!$A:$AN,40,FALSE)</f>
        <v>1670</v>
      </c>
      <c r="H102" t="s">
        <v>144</v>
      </c>
    </row>
    <row r="103" spans="1:8">
      <c r="A103">
        <v>1482402</v>
      </c>
      <c r="B103" s="5">
        <f>VLOOKUP(A103,[1]塔防等级属性!$A:$AN,35,FALSE)</f>
        <v>2409</v>
      </c>
      <c r="C103" s="5">
        <f>VLOOKUP(A103,[1]塔防等级属性!$A:$AN,36,FALSE)</f>
        <v>406</v>
      </c>
      <c r="D103" s="5">
        <f>VLOOKUP(A103,[1]塔防等级属性!$A:$AN,37,FALSE)</f>
        <v>0</v>
      </c>
      <c r="E103" s="5">
        <f>VLOOKUP(A103,[1]塔防等级属性!$A:$AN,38,FALSE)</f>
        <v>53</v>
      </c>
      <c r="F103" s="5">
        <f>VLOOKUP(A103,[1]塔防等级属性!$A:$AN,39,FALSE)</f>
        <v>53</v>
      </c>
      <c r="G103" s="5">
        <f>VLOOKUP(A103,[1]塔防等级属性!$A:$AN,40,FALSE)</f>
        <v>1670</v>
      </c>
      <c r="H103" t="s">
        <v>144</v>
      </c>
    </row>
    <row r="104" spans="1:8">
      <c r="A104">
        <v>1482403</v>
      </c>
      <c r="B104" s="5">
        <f>VLOOKUP(A104,[1]塔防等级属性!$A:$AN,35,FALSE)</f>
        <v>2688</v>
      </c>
      <c r="C104" s="5">
        <f>VLOOKUP(A104,[1]塔防等级属性!$A:$AN,36,FALSE)</f>
        <v>454</v>
      </c>
      <c r="D104" s="5">
        <f>VLOOKUP(A104,[1]塔防等级属性!$A:$AN,37,FALSE)</f>
        <v>0</v>
      </c>
      <c r="E104" s="5">
        <f>VLOOKUP(A104,[1]塔防等级属性!$A:$AN,38,FALSE)</f>
        <v>59</v>
      </c>
      <c r="F104" s="5">
        <f>VLOOKUP(A104,[1]塔防等级属性!$A:$AN,39,FALSE)</f>
        <v>59</v>
      </c>
      <c r="G104" s="5">
        <f>VLOOKUP(A104,[1]塔防等级属性!$A:$AN,40,FALSE)</f>
        <v>1670</v>
      </c>
      <c r="H104" t="s">
        <v>144</v>
      </c>
    </row>
    <row r="105" spans="1:8">
      <c r="A105">
        <v>1482404</v>
      </c>
      <c r="B105" s="5">
        <f>VLOOKUP(A105,[1]塔防等级属性!$A:$AN,35,FALSE)</f>
        <v>2972</v>
      </c>
      <c r="C105" s="5">
        <f>VLOOKUP(A105,[1]塔防等级属性!$A:$AN,36,FALSE)</f>
        <v>501</v>
      </c>
      <c r="D105" s="5">
        <f>VLOOKUP(A105,[1]塔防等级属性!$A:$AN,37,FALSE)</f>
        <v>0</v>
      </c>
      <c r="E105" s="5">
        <f>VLOOKUP(A105,[1]塔防等级属性!$A:$AN,38,FALSE)</f>
        <v>66</v>
      </c>
      <c r="F105" s="5">
        <f>VLOOKUP(A105,[1]塔防等级属性!$A:$AN,39,FALSE)</f>
        <v>66</v>
      </c>
      <c r="G105" s="5">
        <f>VLOOKUP(A105,[1]塔防等级属性!$A:$AN,40,FALSE)</f>
        <v>1670</v>
      </c>
      <c r="H105" t="s">
        <v>144</v>
      </c>
    </row>
    <row r="106" spans="1:8">
      <c r="A106">
        <v>1482405</v>
      </c>
      <c r="B106" s="5">
        <f>VLOOKUP(A106,[1]塔防等级属性!$A:$AN,35,FALSE)</f>
        <v>3259</v>
      </c>
      <c r="C106" s="5">
        <f>VLOOKUP(A106,[1]塔防等级属性!$A:$AN,36,FALSE)</f>
        <v>550</v>
      </c>
      <c r="D106" s="5">
        <f>VLOOKUP(A106,[1]塔防等级属性!$A:$AN,37,FALSE)</f>
        <v>0</v>
      </c>
      <c r="E106" s="5">
        <f>VLOOKUP(A106,[1]塔防等级属性!$A:$AN,38,FALSE)</f>
        <v>72</v>
      </c>
      <c r="F106" s="5">
        <f>VLOOKUP(A106,[1]塔防等级属性!$A:$AN,39,FALSE)</f>
        <v>72</v>
      </c>
      <c r="G106" s="5">
        <f>VLOOKUP(A106,[1]塔防等级属性!$A:$AN,40,FALSE)</f>
        <v>1670</v>
      </c>
      <c r="H106" t="s">
        <v>144</v>
      </c>
    </row>
    <row r="107" spans="1:8">
      <c r="A107">
        <v>1482406</v>
      </c>
      <c r="B107" s="5">
        <f>VLOOKUP(A107,[1]塔防等级属性!$A:$AN,35,FALSE)</f>
        <v>3549</v>
      </c>
      <c r="C107" s="5">
        <f>VLOOKUP(A107,[1]塔防等级属性!$A:$AN,36,FALSE)</f>
        <v>599</v>
      </c>
      <c r="D107" s="5">
        <f>VLOOKUP(A107,[1]塔防等级属性!$A:$AN,37,FALSE)</f>
        <v>0</v>
      </c>
      <c r="E107" s="5">
        <f>VLOOKUP(A107,[1]塔防等级属性!$A:$AN,38,FALSE)</f>
        <v>78</v>
      </c>
      <c r="F107" s="5">
        <f>VLOOKUP(A107,[1]塔防等级属性!$A:$AN,39,FALSE)</f>
        <v>78</v>
      </c>
      <c r="G107" s="5">
        <f>VLOOKUP(A107,[1]塔防等级属性!$A:$AN,40,FALSE)</f>
        <v>1670</v>
      </c>
      <c r="H107" t="s">
        <v>144</v>
      </c>
    </row>
    <row r="108" spans="1:8">
      <c r="A108">
        <v>1482407</v>
      </c>
      <c r="B108" s="5">
        <f>VLOOKUP(A108,[1]塔防等级属性!$A:$AN,35,FALSE)</f>
        <v>3844</v>
      </c>
      <c r="C108" s="5">
        <f>VLOOKUP(A108,[1]塔防等级属性!$A:$AN,36,FALSE)</f>
        <v>649</v>
      </c>
      <c r="D108" s="5">
        <f>VLOOKUP(A108,[1]塔防等级属性!$A:$AN,37,FALSE)</f>
        <v>0</v>
      </c>
      <c r="E108" s="5">
        <f>VLOOKUP(A108,[1]塔防等级属性!$A:$AN,38,FALSE)</f>
        <v>85</v>
      </c>
      <c r="F108" s="5">
        <f>VLOOKUP(A108,[1]塔防等级属性!$A:$AN,39,FALSE)</f>
        <v>85</v>
      </c>
      <c r="G108" s="5">
        <f>VLOOKUP(A108,[1]塔防等级属性!$A:$AN,40,FALSE)</f>
        <v>1670</v>
      </c>
      <c r="H108" t="s">
        <v>144</v>
      </c>
    </row>
    <row r="109" spans="1:8">
      <c r="A109">
        <v>1482408</v>
      </c>
      <c r="B109" s="5">
        <f>VLOOKUP(A109,[1]塔防等级属性!$A:$AN,35,FALSE)</f>
        <v>4142</v>
      </c>
      <c r="C109" s="5">
        <f>VLOOKUP(A109,[1]塔防等级属性!$A:$AN,36,FALSE)</f>
        <v>699</v>
      </c>
      <c r="D109" s="5">
        <f>VLOOKUP(A109,[1]塔防等级属性!$A:$AN,37,FALSE)</f>
        <v>0</v>
      </c>
      <c r="E109" s="5">
        <f>VLOOKUP(A109,[1]塔防等级属性!$A:$AN,38,FALSE)</f>
        <v>92</v>
      </c>
      <c r="F109" s="5">
        <f>VLOOKUP(A109,[1]塔防等级属性!$A:$AN,39,FALSE)</f>
        <v>92</v>
      </c>
      <c r="G109" s="5">
        <f>VLOOKUP(A109,[1]塔防等级属性!$A:$AN,40,FALSE)</f>
        <v>1670</v>
      </c>
      <c r="H109" t="s">
        <v>144</v>
      </c>
    </row>
    <row r="110" spans="1:8">
      <c r="A110">
        <v>1482409</v>
      </c>
      <c r="B110" s="5">
        <f>VLOOKUP(A110,[1]塔防等级属性!$A:$AN,35,FALSE)</f>
        <v>4444</v>
      </c>
      <c r="C110" s="5">
        <f>VLOOKUP(A110,[1]塔防等级属性!$A:$AN,36,FALSE)</f>
        <v>750</v>
      </c>
      <c r="D110" s="5">
        <f>VLOOKUP(A110,[1]塔防等级属性!$A:$AN,37,FALSE)</f>
        <v>0</v>
      </c>
      <c r="E110" s="5">
        <f>VLOOKUP(A110,[1]塔防等级属性!$A:$AN,38,FALSE)</f>
        <v>98</v>
      </c>
      <c r="F110" s="5">
        <f>VLOOKUP(A110,[1]塔防等级属性!$A:$AN,39,FALSE)</f>
        <v>98</v>
      </c>
      <c r="G110" s="5">
        <f>VLOOKUP(A110,[1]塔防等级属性!$A:$AN,40,FALSE)</f>
        <v>1670</v>
      </c>
      <c r="H110" t="s">
        <v>144</v>
      </c>
    </row>
    <row r="111" spans="1:8">
      <c r="A111">
        <v>1482410</v>
      </c>
      <c r="B111" s="5">
        <f>VLOOKUP(A111,[1]塔防等级属性!$A:$AN,35,FALSE)</f>
        <v>4750</v>
      </c>
      <c r="C111" s="5">
        <f>VLOOKUP(A111,[1]塔防等级属性!$A:$AN,36,FALSE)</f>
        <v>801</v>
      </c>
      <c r="D111" s="5">
        <f>VLOOKUP(A111,[1]塔防等级属性!$A:$AN,37,FALSE)</f>
        <v>0</v>
      </c>
      <c r="E111" s="5">
        <f>VLOOKUP(A111,[1]塔防等级属性!$A:$AN,38,FALSE)</f>
        <v>105</v>
      </c>
      <c r="F111" s="5">
        <f>VLOOKUP(A111,[1]塔防等级属性!$A:$AN,39,FALSE)</f>
        <v>105</v>
      </c>
      <c r="G111" s="5">
        <f>VLOOKUP(A111,[1]塔防等级属性!$A:$AN,40,FALSE)</f>
        <v>1670</v>
      </c>
      <c r="H111" t="s">
        <v>144</v>
      </c>
    </row>
    <row r="112" spans="1:8">
      <c r="A112">
        <v>1482411</v>
      </c>
      <c r="B112" s="5">
        <f>VLOOKUP(A112,[1]塔防等级属性!$A:$AN,35,FALSE)</f>
        <v>5060</v>
      </c>
      <c r="C112" s="5">
        <f>VLOOKUP(A112,[1]塔防等级属性!$A:$AN,36,FALSE)</f>
        <v>854</v>
      </c>
      <c r="D112" s="5">
        <f>VLOOKUP(A112,[1]塔防等级属性!$A:$AN,37,FALSE)</f>
        <v>0</v>
      </c>
      <c r="E112" s="5">
        <f>VLOOKUP(A112,[1]塔防等级属性!$A:$AN,38,FALSE)</f>
        <v>112</v>
      </c>
      <c r="F112" s="5">
        <f>VLOOKUP(A112,[1]塔防等级属性!$A:$AN,39,FALSE)</f>
        <v>112</v>
      </c>
      <c r="G112" s="5">
        <f>VLOOKUP(A112,[1]塔防等级属性!$A:$AN,40,FALSE)</f>
        <v>1670</v>
      </c>
      <c r="H112" t="s">
        <v>144</v>
      </c>
    </row>
    <row r="113" spans="1:8">
      <c r="A113">
        <v>1482412</v>
      </c>
      <c r="B113" s="5">
        <f>VLOOKUP(A113,[1]塔防等级属性!$A:$AN,35,FALSE)</f>
        <v>5373</v>
      </c>
      <c r="C113" s="5">
        <f>VLOOKUP(A113,[1]塔防等级属性!$A:$AN,36,FALSE)</f>
        <v>907</v>
      </c>
      <c r="D113" s="5">
        <f>VLOOKUP(A113,[1]塔防等级属性!$A:$AN,37,FALSE)</f>
        <v>0</v>
      </c>
      <c r="E113" s="5">
        <f>VLOOKUP(A113,[1]塔防等级属性!$A:$AN,38,FALSE)</f>
        <v>119</v>
      </c>
      <c r="F113" s="5">
        <f>VLOOKUP(A113,[1]塔防等级属性!$A:$AN,39,FALSE)</f>
        <v>119</v>
      </c>
      <c r="G113" s="5">
        <f>VLOOKUP(A113,[1]塔防等级属性!$A:$AN,40,FALSE)</f>
        <v>1670</v>
      </c>
      <c r="H113" t="s">
        <v>144</v>
      </c>
    </row>
    <row r="114" spans="1:8">
      <c r="A114">
        <v>1482413</v>
      </c>
      <c r="B114" s="5">
        <f>VLOOKUP(A114,[1]塔防等级属性!$A:$AN,35,FALSE)</f>
        <v>5690</v>
      </c>
      <c r="C114" s="5">
        <f>VLOOKUP(A114,[1]塔防等级属性!$A:$AN,36,FALSE)</f>
        <v>960</v>
      </c>
      <c r="D114" s="5">
        <f>VLOOKUP(A114,[1]塔防等级属性!$A:$AN,37,FALSE)</f>
        <v>0</v>
      </c>
      <c r="E114" s="5">
        <f>VLOOKUP(A114,[1]塔防等级属性!$A:$AN,38,FALSE)</f>
        <v>126</v>
      </c>
      <c r="F114" s="5">
        <f>VLOOKUP(A114,[1]塔防等级属性!$A:$AN,39,FALSE)</f>
        <v>126</v>
      </c>
      <c r="G114" s="5">
        <f>VLOOKUP(A114,[1]塔防等级属性!$A:$AN,40,FALSE)</f>
        <v>1670</v>
      </c>
      <c r="H114" t="s">
        <v>144</v>
      </c>
    </row>
    <row r="115" spans="1:8">
      <c r="A115">
        <v>1482414</v>
      </c>
      <c r="B115" s="5">
        <f>VLOOKUP(A115,[1]塔防等级属性!$A:$AN,35,FALSE)</f>
        <v>6011</v>
      </c>
      <c r="C115" s="5">
        <f>VLOOKUP(A115,[1]塔防等级属性!$A:$AN,36,FALSE)</f>
        <v>1014</v>
      </c>
      <c r="D115" s="5">
        <f>VLOOKUP(A115,[1]塔防等级属性!$A:$AN,37,FALSE)</f>
        <v>0</v>
      </c>
      <c r="E115" s="5">
        <f>VLOOKUP(A115,[1]塔防等级属性!$A:$AN,38,FALSE)</f>
        <v>133</v>
      </c>
      <c r="F115" s="5">
        <f>VLOOKUP(A115,[1]塔防等级属性!$A:$AN,39,FALSE)</f>
        <v>133</v>
      </c>
      <c r="G115" s="5">
        <f>VLOOKUP(A115,[1]塔防等级属性!$A:$AN,40,FALSE)</f>
        <v>1670</v>
      </c>
      <c r="H115" t="s">
        <v>144</v>
      </c>
    </row>
    <row r="116" spans="1:8">
      <c r="A116">
        <v>1482415</v>
      </c>
      <c r="B116" s="5">
        <f>VLOOKUP(A116,[1]塔防等级属性!$A:$AN,35,FALSE)</f>
        <v>6336</v>
      </c>
      <c r="C116" s="5">
        <f>VLOOKUP(A116,[1]塔防等级属性!$A:$AN,36,FALSE)</f>
        <v>1069</v>
      </c>
      <c r="D116" s="5">
        <f>VLOOKUP(A116,[1]塔防等级属性!$A:$AN,37,FALSE)</f>
        <v>0</v>
      </c>
      <c r="E116" s="5">
        <f>VLOOKUP(A116,[1]塔防等级属性!$A:$AN,38,FALSE)</f>
        <v>140</v>
      </c>
      <c r="F116" s="5">
        <f>VLOOKUP(A116,[1]塔防等级属性!$A:$AN,39,FALSE)</f>
        <v>140</v>
      </c>
      <c r="G116" s="5">
        <f>VLOOKUP(A116,[1]塔防等级属性!$A:$AN,40,FALSE)</f>
        <v>1670</v>
      </c>
      <c r="H116" t="s">
        <v>144</v>
      </c>
    </row>
    <row r="117" spans="1:8">
      <c r="A117">
        <v>1482501</v>
      </c>
      <c r="B117" s="5">
        <f>VLOOKUP(A117,[1]塔防等级属性!$A:$AN,35,FALSE)</f>
        <v>2133</v>
      </c>
      <c r="C117" s="5">
        <f>VLOOKUP(A117,[1]塔防等级属性!$A:$AN,36,FALSE)</f>
        <v>360</v>
      </c>
      <c r="D117" s="5">
        <f>VLOOKUP(A117,[1]塔防等级属性!$A:$AN,37,FALSE)</f>
        <v>0</v>
      </c>
      <c r="E117" s="5">
        <f>VLOOKUP(A117,[1]塔防等级属性!$A:$AN,38,FALSE)</f>
        <v>47</v>
      </c>
      <c r="F117" s="5">
        <f>VLOOKUP(A117,[1]塔防等级属性!$A:$AN,39,FALSE)</f>
        <v>47</v>
      </c>
      <c r="G117" s="5">
        <f>VLOOKUP(A117,[1]塔防等级属性!$A:$AN,40,FALSE)</f>
        <v>1670</v>
      </c>
      <c r="H117" t="s">
        <v>145</v>
      </c>
    </row>
    <row r="118" spans="1:8">
      <c r="A118">
        <v>1482502</v>
      </c>
      <c r="B118" s="5">
        <f>VLOOKUP(A118,[1]塔防等级属性!$A:$AN,35,FALSE)</f>
        <v>2409</v>
      </c>
      <c r="C118" s="5">
        <f>VLOOKUP(A118,[1]塔防等级属性!$A:$AN,36,FALSE)</f>
        <v>406</v>
      </c>
      <c r="D118" s="5">
        <f>VLOOKUP(A118,[1]塔防等级属性!$A:$AN,37,FALSE)</f>
        <v>0</v>
      </c>
      <c r="E118" s="5">
        <f>VLOOKUP(A118,[1]塔防等级属性!$A:$AN,38,FALSE)</f>
        <v>53</v>
      </c>
      <c r="F118" s="5">
        <f>VLOOKUP(A118,[1]塔防等级属性!$A:$AN,39,FALSE)</f>
        <v>53</v>
      </c>
      <c r="G118" s="5">
        <f>VLOOKUP(A118,[1]塔防等级属性!$A:$AN,40,FALSE)</f>
        <v>1670</v>
      </c>
      <c r="H118" t="s">
        <v>145</v>
      </c>
    </row>
    <row r="119" spans="1:8">
      <c r="A119">
        <v>1482503</v>
      </c>
      <c r="B119" s="5">
        <f>VLOOKUP(A119,[1]塔防等级属性!$A:$AN,35,FALSE)</f>
        <v>2688</v>
      </c>
      <c r="C119" s="5">
        <f>VLOOKUP(A119,[1]塔防等级属性!$A:$AN,36,FALSE)</f>
        <v>454</v>
      </c>
      <c r="D119" s="5">
        <f>VLOOKUP(A119,[1]塔防等级属性!$A:$AN,37,FALSE)</f>
        <v>0</v>
      </c>
      <c r="E119" s="5">
        <f>VLOOKUP(A119,[1]塔防等级属性!$A:$AN,38,FALSE)</f>
        <v>59</v>
      </c>
      <c r="F119" s="5">
        <f>VLOOKUP(A119,[1]塔防等级属性!$A:$AN,39,FALSE)</f>
        <v>59</v>
      </c>
      <c r="G119" s="5">
        <f>VLOOKUP(A119,[1]塔防等级属性!$A:$AN,40,FALSE)</f>
        <v>1670</v>
      </c>
      <c r="H119" t="s">
        <v>145</v>
      </c>
    </row>
    <row r="120" spans="1:8">
      <c r="A120">
        <v>1482504</v>
      </c>
      <c r="B120" s="5">
        <f>VLOOKUP(A120,[1]塔防等级属性!$A:$AN,35,FALSE)</f>
        <v>2972</v>
      </c>
      <c r="C120" s="5">
        <f>VLOOKUP(A120,[1]塔防等级属性!$A:$AN,36,FALSE)</f>
        <v>501</v>
      </c>
      <c r="D120" s="5">
        <f>VLOOKUP(A120,[1]塔防等级属性!$A:$AN,37,FALSE)</f>
        <v>0</v>
      </c>
      <c r="E120" s="5">
        <f>VLOOKUP(A120,[1]塔防等级属性!$A:$AN,38,FALSE)</f>
        <v>66</v>
      </c>
      <c r="F120" s="5">
        <f>VLOOKUP(A120,[1]塔防等级属性!$A:$AN,39,FALSE)</f>
        <v>66</v>
      </c>
      <c r="G120" s="5">
        <f>VLOOKUP(A120,[1]塔防等级属性!$A:$AN,40,FALSE)</f>
        <v>1670</v>
      </c>
      <c r="H120" t="s">
        <v>145</v>
      </c>
    </row>
    <row r="121" spans="1:8">
      <c r="A121">
        <v>1482505</v>
      </c>
      <c r="B121" s="5">
        <f>VLOOKUP(A121,[1]塔防等级属性!$A:$AN,35,FALSE)</f>
        <v>3259</v>
      </c>
      <c r="C121" s="5">
        <f>VLOOKUP(A121,[1]塔防等级属性!$A:$AN,36,FALSE)</f>
        <v>550</v>
      </c>
      <c r="D121" s="5">
        <f>VLOOKUP(A121,[1]塔防等级属性!$A:$AN,37,FALSE)</f>
        <v>0</v>
      </c>
      <c r="E121" s="5">
        <f>VLOOKUP(A121,[1]塔防等级属性!$A:$AN,38,FALSE)</f>
        <v>72</v>
      </c>
      <c r="F121" s="5">
        <f>VLOOKUP(A121,[1]塔防等级属性!$A:$AN,39,FALSE)</f>
        <v>72</v>
      </c>
      <c r="G121" s="5">
        <f>VLOOKUP(A121,[1]塔防等级属性!$A:$AN,40,FALSE)</f>
        <v>1670</v>
      </c>
      <c r="H121" t="s">
        <v>145</v>
      </c>
    </row>
    <row r="122" spans="1:8">
      <c r="A122">
        <v>1482506</v>
      </c>
      <c r="B122" s="5">
        <f>VLOOKUP(A122,[1]塔防等级属性!$A:$AN,35,FALSE)</f>
        <v>3549</v>
      </c>
      <c r="C122" s="5">
        <f>VLOOKUP(A122,[1]塔防等级属性!$A:$AN,36,FALSE)</f>
        <v>599</v>
      </c>
      <c r="D122" s="5">
        <f>VLOOKUP(A122,[1]塔防等级属性!$A:$AN,37,FALSE)</f>
        <v>0</v>
      </c>
      <c r="E122" s="5">
        <f>VLOOKUP(A122,[1]塔防等级属性!$A:$AN,38,FALSE)</f>
        <v>78</v>
      </c>
      <c r="F122" s="5">
        <f>VLOOKUP(A122,[1]塔防等级属性!$A:$AN,39,FALSE)</f>
        <v>78</v>
      </c>
      <c r="G122" s="5">
        <f>VLOOKUP(A122,[1]塔防等级属性!$A:$AN,40,FALSE)</f>
        <v>1670</v>
      </c>
      <c r="H122" t="s">
        <v>145</v>
      </c>
    </row>
    <row r="123" spans="1:8">
      <c r="A123">
        <v>1482507</v>
      </c>
      <c r="B123" s="5">
        <f>VLOOKUP(A123,[1]塔防等级属性!$A:$AN,35,FALSE)</f>
        <v>3844</v>
      </c>
      <c r="C123" s="5">
        <f>VLOOKUP(A123,[1]塔防等级属性!$A:$AN,36,FALSE)</f>
        <v>649</v>
      </c>
      <c r="D123" s="5">
        <f>VLOOKUP(A123,[1]塔防等级属性!$A:$AN,37,FALSE)</f>
        <v>0</v>
      </c>
      <c r="E123" s="5">
        <f>VLOOKUP(A123,[1]塔防等级属性!$A:$AN,38,FALSE)</f>
        <v>85</v>
      </c>
      <c r="F123" s="5">
        <f>VLOOKUP(A123,[1]塔防等级属性!$A:$AN,39,FALSE)</f>
        <v>85</v>
      </c>
      <c r="G123" s="5">
        <f>VLOOKUP(A123,[1]塔防等级属性!$A:$AN,40,FALSE)</f>
        <v>1670</v>
      </c>
      <c r="H123" t="s">
        <v>145</v>
      </c>
    </row>
    <row r="124" spans="1:8">
      <c r="A124">
        <v>1482508</v>
      </c>
      <c r="B124" s="5">
        <f>VLOOKUP(A124,[1]塔防等级属性!$A:$AN,35,FALSE)</f>
        <v>4142</v>
      </c>
      <c r="C124" s="5">
        <f>VLOOKUP(A124,[1]塔防等级属性!$A:$AN,36,FALSE)</f>
        <v>699</v>
      </c>
      <c r="D124" s="5">
        <f>VLOOKUP(A124,[1]塔防等级属性!$A:$AN,37,FALSE)</f>
        <v>0</v>
      </c>
      <c r="E124" s="5">
        <f>VLOOKUP(A124,[1]塔防等级属性!$A:$AN,38,FALSE)</f>
        <v>92</v>
      </c>
      <c r="F124" s="5">
        <f>VLOOKUP(A124,[1]塔防等级属性!$A:$AN,39,FALSE)</f>
        <v>92</v>
      </c>
      <c r="G124" s="5">
        <f>VLOOKUP(A124,[1]塔防等级属性!$A:$AN,40,FALSE)</f>
        <v>1670</v>
      </c>
      <c r="H124" t="s">
        <v>145</v>
      </c>
    </row>
    <row r="125" spans="1:8">
      <c r="A125">
        <v>1482509</v>
      </c>
      <c r="B125" s="5">
        <f>VLOOKUP(A125,[1]塔防等级属性!$A:$AN,35,FALSE)</f>
        <v>4444</v>
      </c>
      <c r="C125" s="5">
        <f>VLOOKUP(A125,[1]塔防等级属性!$A:$AN,36,FALSE)</f>
        <v>750</v>
      </c>
      <c r="D125" s="5">
        <f>VLOOKUP(A125,[1]塔防等级属性!$A:$AN,37,FALSE)</f>
        <v>0</v>
      </c>
      <c r="E125" s="5">
        <f>VLOOKUP(A125,[1]塔防等级属性!$A:$AN,38,FALSE)</f>
        <v>98</v>
      </c>
      <c r="F125" s="5">
        <f>VLOOKUP(A125,[1]塔防等级属性!$A:$AN,39,FALSE)</f>
        <v>98</v>
      </c>
      <c r="G125" s="5">
        <f>VLOOKUP(A125,[1]塔防等级属性!$A:$AN,40,FALSE)</f>
        <v>1670</v>
      </c>
      <c r="H125" t="s">
        <v>145</v>
      </c>
    </row>
    <row r="126" spans="1:8">
      <c r="A126">
        <v>1482510</v>
      </c>
      <c r="B126" s="5">
        <f>VLOOKUP(A126,[1]塔防等级属性!$A:$AN,35,FALSE)</f>
        <v>4750</v>
      </c>
      <c r="C126" s="5">
        <f>VLOOKUP(A126,[1]塔防等级属性!$A:$AN,36,FALSE)</f>
        <v>801</v>
      </c>
      <c r="D126" s="5">
        <f>VLOOKUP(A126,[1]塔防等级属性!$A:$AN,37,FALSE)</f>
        <v>0</v>
      </c>
      <c r="E126" s="5">
        <f>VLOOKUP(A126,[1]塔防等级属性!$A:$AN,38,FALSE)</f>
        <v>105</v>
      </c>
      <c r="F126" s="5">
        <f>VLOOKUP(A126,[1]塔防等级属性!$A:$AN,39,FALSE)</f>
        <v>105</v>
      </c>
      <c r="G126" s="5">
        <f>VLOOKUP(A126,[1]塔防等级属性!$A:$AN,40,FALSE)</f>
        <v>1670</v>
      </c>
      <c r="H126" t="s">
        <v>145</v>
      </c>
    </row>
    <row r="127" spans="1:8">
      <c r="A127">
        <v>1482511</v>
      </c>
      <c r="B127" s="5">
        <f>VLOOKUP(A127,[1]塔防等级属性!$A:$AN,35,FALSE)</f>
        <v>5060</v>
      </c>
      <c r="C127" s="5">
        <f>VLOOKUP(A127,[1]塔防等级属性!$A:$AN,36,FALSE)</f>
        <v>854</v>
      </c>
      <c r="D127" s="5">
        <f>VLOOKUP(A127,[1]塔防等级属性!$A:$AN,37,FALSE)</f>
        <v>0</v>
      </c>
      <c r="E127" s="5">
        <f>VLOOKUP(A127,[1]塔防等级属性!$A:$AN,38,FALSE)</f>
        <v>112</v>
      </c>
      <c r="F127" s="5">
        <f>VLOOKUP(A127,[1]塔防等级属性!$A:$AN,39,FALSE)</f>
        <v>112</v>
      </c>
      <c r="G127" s="5">
        <f>VLOOKUP(A127,[1]塔防等级属性!$A:$AN,40,FALSE)</f>
        <v>1670</v>
      </c>
      <c r="H127" t="s">
        <v>145</v>
      </c>
    </row>
    <row r="128" spans="1:8">
      <c r="A128">
        <v>1482512</v>
      </c>
      <c r="B128" s="5">
        <f>VLOOKUP(A128,[1]塔防等级属性!$A:$AN,35,FALSE)</f>
        <v>5373</v>
      </c>
      <c r="C128" s="5">
        <f>VLOOKUP(A128,[1]塔防等级属性!$A:$AN,36,FALSE)</f>
        <v>907</v>
      </c>
      <c r="D128" s="5">
        <f>VLOOKUP(A128,[1]塔防等级属性!$A:$AN,37,FALSE)</f>
        <v>0</v>
      </c>
      <c r="E128" s="5">
        <f>VLOOKUP(A128,[1]塔防等级属性!$A:$AN,38,FALSE)</f>
        <v>119</v>
      </c>
      <c r="F128" s="5">
        <f>VLOOKUP(A128,[1]塔防等级属性!$A:$AN,39,FALSE)</f>
        <v>119</v>
      </c>
      <c r="G128" s="5">
        <f>VLOOKUP(A128,[1]塔防等级属性!$A:$AN,40,FALSE)</f>
        <v>1670</v>
      </c>
      <c r="H128" t="s">
        <v>145</v>
      </c>
    </row>
    <row r="129" spans="1:8">
      <c r="A129">
        <v>1482513</v>
      </c>
      <c r="B129" s="5">
        <f>VLOOKUP(A129,[1]塔防等级属性!$A:$AN,35,FALSE)</f>
        <v>5690</v>
      </c>
      <c r="C129" s="5">
        <f>VLOOKUP(A129,[1]塔防等级属性!$A:$AN,36,FALSE)</f>
        <v>960</v>
      </c>
      <c r="D129" s="5">
        <f>VLOOKUP(A129,[1]塔防等级属性!$A:$AN,37,FALSE)</f>
        <v>0</v>
      </c>
      <c r="E129" s="5">
        <f>VLOOKUP(A129,[1]塔防等级属性!$A:$AN,38,FALSE)</f>
        <v>126</v>
      </c>
      <c r="F129" s="5">
        <f>VLOOKUP(A129,[1]塔防等级属性!$A:$AN,39,FALSE)</f>
        <v>126</v>
      </c>
      <c r="G129" s="5">
        <f>VLOOKUP(A129,[1]塔防等级属性!$A:$AN,40,FALSE)</f>
        <v>1670</v>
      </c>
      <c r="H129" t="s">
        <v>145</v>
      </c>
    </row>
    <row r="130" spans="1:8">
      <c r="A130">
        <v>1482514</v>
      </c>
      <c r="B130" s="5">
        <f>VLOOKUP(A130,[1]塔防等级属性!$A:$AN,35,FALSE)</f>
        <v>6011</v>
      </c>
      <c r="C130" s="5">
        <f>VLOOKUP(A130,[1]塔防等级属性!$A:$AN,36,FALSE)</f>
        <v>1014</v>
      </c>
      <c r="D130" s="5">
        <f>VLOOKUP(A130,[1]塔防等级属性!$A:$AN,37,FALSE)</f>
        <v>0</v>
      </c>
      <c r="E130" s="5">
        <f>VLOOKUP(A130,[1]塔防等级属性!$A:$AN,38,FALSE)</f>
        <v>133</v>
      </c>
      <c r="F130" s="5">
        <f>VLOOKUP(A130,[1]塔防等级属性!$A:$AN,39,FALSE)</f>
        <v>133</v>
      </c>
      <c r="G130" s="5">
        <f>VLOOKUP(A130,[1]塔防等级属性!$A:$AN,40,FALSE)</f>
        <v>1670</v>
      </c>
      <c r="H130" t="s">
        <v>145</v>
      </c>
    </row>
    <row r="131" spans="1:8">
      <c r="A131">
        <v>1482515</v>
      </c>
      <c r="B131" s="5">
        <f>VLOOKUP(A131,[1]塔防等级属性!$A:$AN,35,FALSE)</f>
        <v>6336</v>
      </c>
      <c r="C131" s="5">
        <f>VLOOKUP(A131,[1]塔防等级属性!$A:$AN,36,FALSE)</f>
        <v>1069</v>
      </c>
      <c r="D131" s="5">
        <f>VLOOKUP(A131,[1]塔防等级属性!$A:$AN,37,FALSE)</f>
        <v>0</v>
      </c>
      <c r="E131" s="5">
        <f>VLOOKUP(A131,[1]塔防等级属性!$A:$AN,38,FALSE)</f>
        <v>140</v>
      </c>
      <c r="F131" s="5">
        <f>VLOOKUP(A131,[1]塔防等级属性!$A:$AN,39,FALSE)</f>
        <v>140</v>
      </c>
      <c r="G131" s="5">
        <f>VLOOKUP(A131,[1]塔防等级属性!$A:$AN,40,FALSE)</f>
        <v>1670</v>
      </c>
      <c r="H131" t="s">
        <v>145</v>
      </c>
    </row>
    <row r="132" spans="1:8">
      <c r="A132">
        <v>1482601</v>
      </c>
      <c r="B132" s="5">
        <f>VLOOKUP(A132,[1]塔防等级属性!$A:$AN,35,FALSE)</f>
        <v>2133</v>
      </c>
      <c r="C132" s="5">
        <f>VLOOKUP(A132,[1]塔防等级属性!$A:$AN,36,FALSE)</f>
        <v>494</v>
      </c>
      <c r="D132" s="5">
        <f>VLOOKUP(A132,[1]塔防等级属性!$A:$AN,37,FALSE)</f>
        <v>0</v>
      </c>
      <c r="E132" s="5">
        <f>VLOOKUP(A132,[1]塔防等级属性!$A:$AN,38,FALSE)</f>
        <v>47</v>
      </c>
      <c r="F132" s="5">
        <f>VLOOKUP(A132,[1]塔防等级属性!$A:$AN,39,FALSE)</f>
        <v>47</v>
      </c>
      <c r="G132" s="5">
        <f>VLOOKUP(A132,[1]塔防等级属性!$A:$AN,40,FALSE)</f>
        <v>2380</v>
      </c>
      <c r="H132" t="s">
        <v>146</v>
      </c>
    </row>
    <row r="133" spans="1:8">
      <c r="A133">
        <v>1482602</v>
      </c>
      <c r="B133" s="5">
        <f>VLOOKUP(A133,[1]塔防等级属性!$A:$AN,35,FALSE)</f>
        <v>2409</v>
      </c>
      <c r="C133" s="5">
        <f>VLOOKUP(A133,[1]塔防等级属性!$A:$AN,36,FALSE)</f>
        <v>558</v>
      </c>
      <c r="D133" s="5">
        <f>VLOOKUP(A133,[1]塔防等级属性!$A:$AN,37,FALSE)</f>
        <v>0</v>
      </c>
      <c r="E133" s="5">
        <f>VLOOKUP(A133,[1]塔防等级属性!$A:$AN,38,FALSE)</f>
        <v>53</v>
      </c>
      <c r="F133" s="5">
        <f>VLOOKUP(A133,[1]塔防等级属性!$A:$AN,39,FALSE)</f>
        <v>53</v>
      </c>
      <c r="G133" s="5">
        <f>VLOOKUP(A133,[1]塔防等级属性!$A:$AN,40,FALSE)</f>
        <v>2380</v>
      </c>
      <c r="H133" t="s">
        <v>146</v>
      </c>
    </row>
    <row r="134" spans="1:8">
      <c r="A134">
        <v>1482603</v>
      </c>
      <c r="B134" s="5">
        <f>VLOOKUP(A134,[1]塔防等级属性!$A:$AN,35,FALSE)</f>
        <v>2688</v>
      </c>
      <c r="C134" s="5">
        <f>VLOOKUP(A134,[1]塔防等级属性!$A:$AN,36,FALSE)</f>
        <v>623</v>
      </c>
      <c r="D134" s="5">
        <f>VLOOKUP(A134,[1]塔防等级属性!$A:$AN,37,FALSE)</f>
        <v>0</v>
      </c>
      <c r="E134" s="5">
        <f>VLOOKUP(A134,[1]塔防等级属性!$A:$AN,38,FALSE)</f>
        <v>59</v>
      </c>
      <c r="F134" s="5">
        <f>VLOOKUP(A134,[1]塔防等级属性!$A:$AN,39,FALSE)</f>
        <v>59</v>
      </c>
      <c r="G134" s="5">
        <f>VLOOKUP(A134,[1]塔防等级属性!$A:$AN,40,FALSE)</f>
        <v>2380</v>
      </c>
      <c r="H134" t="s">
        <v>146</v>
      </c>
    </row>
    <row r="135" spans="1:8">
      <c r="A135">
        <v>1482604</v>
      </c>
      <c r="B135" s="5">
        <f>VLOOKUP(A135,[1]塔防等级属性!$A:$AN,35,FALSE)</f>
        <v>2972</v>
      </c>
      <c r="C135" s="5">
        <f>VLOOKUP(A135,[1]塔防等级属性!$A:$AN,36,FALSE)</f>
        <v>688</v>
      </c>
      <c r="D135" s="5">
        <f>VLOOKUP(A135,[1]塔防等级属性!$A:$AN,37,FALSE)</f>
        <v>0</v>
      </c>
      <c r="E135" s="5">
        <f>VLOOKUP(A135,[1]塔防等级属性!$A:$AN,38,FALSE)</f>
        <v>66</v>
      </c>
      <c r="F135" s="5">
        <f>VLOOKUP(A135,[1]塔防等级属性!$A:$AN,39,FALSE)</f>
        <v>66</v>
      </c>
      <c r="G135" s="5">
        <f>VLOOKUP(A135,[1]塔防等级属性!$A:$AN,40,FALSE)</f>
        <v>2380</v>
      </c>
      <c r="H135" t="s">
        <v>146</v>
      </c>
    </row>
    <row r="136" spans="1:8">
      <c r="A136">
        <v>1482605</v>
      </c>
      <c r="B136" s="5">
        <f>VLOOKUP(A136,[1]塔防等级属性!$A:$AN,35,FALSE)</f>
        <v>3259</v>
      </c>
      <c r="C136" s="5">
        <f>VLOOKUP(A136,[1]塔防等级属性!$A:$AN,36,FALSE)</f>
        <v>755</v>
      </c>
      <c r="D136" s="5">
        <f>VLOOKUP(A136,[1]塔防等级属性!$A:$AN,37,FALSE)</f>
        <v>0</v>
      </c>
      <c r="E136" s="5">
        <f>VLOOKUP(A136,[1]塔防等级属性!$A:$AN,38,FALSE)</f>
        <v>72</v>
      </c>
      <c r="F136" s="5">
        <f>VLOOKUP(A136,[1]塔防等级属性!$A:$AN,39,FALSE)</f>
        <v>72</v>
      </c>
      <c r="G136" s="5">
        <f>VLOOKUP(A136,[1]塔防等级属性!$A:$AN,40,FALSE)</f>
        <v>2380</v>
      </c>
      <c r="H136" t="s">
        <v>146</v>
      </c>
    </row>
    <row r="137" spans="1:8">
      <c r="A137">
        <v>1482606</v>
      </c>
      <c r="B137" s="5">
        <f>VLOOKUP(A137,[1]塔防等级属性!$A:$AN,35,FALSE)</f>
        <v>3549</v>
      </c>
      <c r="C137" s="5">
        <f>VLOOKUP(A137,[1]塔防等级属性!$A:$AN,36,FALSE)</f>
        <v>822</v>
      </c>
      <c r="D137" s="5">
        <f>VLOOKUP(A137,[1]塔防等级属性!$A:$AN,37,FALSE)</f>
        <v>0</v>
      </c>
      <c r="E137" s="5">
        <f>VLOOKUP(A137,[1]塔防等级属性!$A:$AN,38,FALSE)</f>
        <v>78</v>
      </c>
      <c r="F137" s="5">
        <f>VLOOKUP(A137,[1]塔防等级属性!$A:$AN,39,FALSE)</f>
        <v>78</v>
      </c>
      <c r="G137" s="5">
        <f>VLOOKUP(A137,[1]塔防等级属性!$A:$AN,40,FALSE)</f>
        <v>2380</v>
      </c>
      <c r="H137" t="s">
        <v>146</v>
      </c>
    </row>
    <row r="138" spans="1:8">
      <c r="A138">
        <v>1482607</v>
      </c>
      <c r="B138" s="5">
        <f>VLOOKUP(A138,[1]塔防等级属性!$A:$AN,35,FALSE)</f>
        <v>3844</v>
      </c>
      <c r="C138" s="5">
        <f>VLOOKUP(A138,[1]塔防等级属性!$A:$AN,36,FALSE)</f>
        <v>890</v>
      </c>
      <c r="D138" s="5">
        <f>VLOOKUP(A138,[1]塔防等级属性!$A:$AN,37,FALSE)</f>
        <v>0</v>
      </c>
      <c r="E138" s="5">
        <f>VLOOKUP(A138,[1]塔防等级属性!$A:$AN,38,FALSE)</f>
        <v>85</v>
      </c>
      <c r="F138" s="5">
        <f>VLOOKUP(A138,[1]塔防等级属性!$A:$AN,39,FALSE)</f>
        <v>85</v>
      </c>
      <c r="G138" s="5">
        <f>VLOOKUP(A138,[1]塔防等级属性!$A:$AN,40,FALSE)</f>
        <v>2380</v>
      </c>
      <c r="H138" t="s">
        <v>146</v>
      </c>
    </row>
    <row r="139" spans="1:8">
      <c r="A139">
        <v>1482608</v>
      </c>
      <c r="B139" s="5">
        <f>VLOOKUP(A139,[1]塔防等级属性!$A:$AN,35,FALSE)</f>
        <v>4142</v>
      </c>
      <c r="C139" s="5">
        <f>VLOOKUP(A139,[1]塔防等级属性!$A:$AN,36,FALSE)</f>
        <v>959</v>
      </c>
      <c r="D139" s="5">
        <f>VLOOKUP(A139,[1]塔防等级属性!$A:$AN,37,FALSE)</f>
        <v>0</v>
      </c>
      <c r="E139" s="5">
        <f>VLOOKUP(A139,[1]塔防等级属性!$A:$AN,38,FALSE)</f>
        <v>92</v>
      </c>
      <c r="F139" s="5">
        <f>VLOOKUP(A139,[1]塔防等级属性!$A:$AN,39,FALSE)</f>
        <v>92</v>
      </c>
      <c r="G139" s="5">
        <f>VLOOKUP(A139,[1]塔防等级属性!$A:$AN,40,FALSE)</f>
        <v>2380</v>
      </c>
      <c r="H139" t="s">
        <v>146</v>
      </c>
    </row>
    <row r="140" spans="1:8">
      <c r="A140">
        <v>1482609</v>
      </c>
      <c r="B140" s="5">
        <f>VLOOKUP(A140,[1]塔防等级属性!$A:$AN,35,FALSE)</f>
        <v>4444</v>
      </c>
      <c r="C140" s="5">
        <f>VLOOKUP(A140,[1]塔防等级属性!$A:$AN,36,FALSE)</f>
        <v>1029</v>
      </c>
      <c r="D140" s="5">
        <f>VLOOKUP(A140,[1]塔防等级属性!$A:$AN,37,FALSE)</f>
        <v>0</v>
      </c>
      <c r="E140" s="5">
        <f>VLOOKUP(A140,[1]塔防等级属性!$A:$AN,38,FALSE)</f>
        <v>98</v>
      </c>
      <c r="F140" s="5">
        <f>VLOOKUP(A140,[1]塔防等级属性!$A:$AN,39,FALSE)</f>
        <v>98</v>
      </c>
      <c r="G140" s="5">
        <f>VLOOKUP(A140,[1]塔防等级属性!$A:$AN,40,FALSE)</f>
        <v>2380</v>
      </c>
      <c r="H140" t="s">
        <v>146</v>
      </c>
    </row>
    <row r="141" spans="1:8">
      <c r="A141">
        <v>1482610</v>
      </c>
      <c r="B141" s="5">
        <f>VLOOKUP(A141,[1]塔防等级属性!$A:$AN,35,FALSE)</f>
        <v>4750</v>
      </c>
      <c r="C141" s="5">
        <f>VLOOKUP(A141,[1]塔防等级属性!$A:$AN,36,FALSE)</f>
        <v>1100</v>
      </c>
      <c r="D141" s="5">
        <f>VLOOKUP(A141,[1]塔防等级属性!$A:$AN,37,FALSE)</f>
        <v>0</v>
      </c>
      <c r="E141" s="5">
        <f>VLOOKUP(A141,[1]塔防等级属性!$A:$AN,38,FALSE)</f>
        <v>105</v>
      </c>
      <c r="F141" s="5">
        <f>VLOOKUP(A141,[1]塔防等级属性!$A:$AN,39,FALSE)</f>
        <v>105</v>
      </c>
      <c r="G141" s="5">
        <f>VLOOKUP(A141,[1]塔防等级属性!$A:$AN,40,FALSE)</f>
        <v>2380</v>
      </c>
      <c r="H141" t="s">
        <v>146</v>
      </c>
    </row>
    <row r="142" spans="1:8">
      <c r="A142">
        <v>1482611</v>
      </c>
      <c r="B142" s="5">
        <f>VLOOKUP(A142,[1]塔防等级属性!$A:$AN,35,FALSE)</f>
        <v>5060</v>
      </c>
      <c r="C142" s="5">
        <f>VLOOKUP(A142,[1]塔防等级属性!$A:$AN,36,FALSE)</f>
        <v>1172</v>
      </c>
      <c r="D142" s="5">
        <f>VLOOKUP(A142,[1]塔防等级属性!$A:$AN,37,FALSE)</f>
        <v>0</v>
      </c>
      <c r="E142" s="5">
        <f>VLOOKUP(A142,[1]塔防等级属性!$A:$AN,38,FALSE)</f>
        <v>112</v>
      </c>
      <c r="F142" s="5">
        <f>VLOOKUP(A142,[1]塔防等级属性!$A:$AN,39,FALSE)</f>
        <v>112</v>
      </c>
      <c r="G142" s="5">
        <f>VLOOKUP(A142,[1]塔防等级属性!$A:$AN,40,FALSE)</f>
        <v>2380</v>
      </c>
      <c r="H142" t="s">
        <v>146</v>
      </c>
    </row>
    <row r="143" spans="1:8">
      <c r="A143">
        <v>1482612</v>
      </c>
      <c r="B143" s="5">
        <f>VLOOKUP(A143,[1]塔防等级属性!$A:$AN,35,FALSE)</f>
        <v>5373</v>
      </c>
      <c r="C143" s="5">
        <f>VLOOKUP(A143,[1]塔防等级属性!$A:$AN,36,FALSE)</f>
        <v>1244</v>
      </c>
      <c r="D143" s="5">
        <f>VLOOKUP(A143,[1]塔防等级属性!$A:$AN,37,FALSE)</f>
        <v>0</v>
      </c>
      <c r="E143" s="5">
        <f>VLOOKUP(A143,[1]塔防等级属性!$A:$AN,38,FALSE)</f>
        <v>119</v>
      </c>
      <c r="F143" s="5">
        <f>VLOOKUP(A143,[1]塔防等级属性!$A:$AN,39,FALSE)</f>
        <v>119</v>
      </c>
      <c r="G143" s="5">
        <f>VLOOKUP(A143,[1]塔防等级属性!$A:$AN,40,FALSE)</f>
        <v>2380</v>
      </c>
      <c r="H143" t="s">
        <v>146</v>
      </c>
    </row>
    <row r="144" spans="1:8">
      <c r="A144">
        <v>1482613</v>
      </c>
      <c r="B144" s="5">
        <f>VLOOKUP(A144,[1]塔防等级属性!$A:$AN,35,FALSE)</f>
        <v>5690</v>
      </c>
      <c r="C144" s="5">
        <f>VLOOKUP(A144,[1]塔防等级属性!$A:$AN,36,FALSE)</f>
        <v>1318</v>
      </c>
      <c r="D144" s="5">
        <f>VLOOKUP(A144,[1]塔防等级属性!$A:$AN,37,FALSE)</f>
        <v>0</v>
      </c>
      <c r="E144" s="5">
        <f>VLOOKUP(A144,[1]塔防等级属性!$A:$AN,38,FALSE)</f>
        <v>126</v>
      </c>
      <c r="F144" s="5">
        <f>VLOOKUP(A144,[1]塔防等级属性!$A:$AN,39,FALSE)</f>
        <v>126</v>
      </c>
      <c r="G144" s="5">
        <f>VLOOKUP(A144,[1]塔防等级属性!$A:$AN,40,FALSE)</f>
        <v>2380</v>
      </c>
      <c r="H144" t="s">
        <v>146</v>
      </c>
    </row>
    <row r="145" spans="1:8">
      <c r="A145">
        <v>1482614</v>
      </c>
      <c r="B145" s="5">
        <f>VLOOKUP(A145,[1]塔防等级属性!$A:$AN,35,FALSE)</f>
        <v>6011</v>
      </c>
      <c r="C145" s="5">
        <f>VLOOKUP(A145,[1]塔防等级属性!$A:$AN,36,FALSE)</f>
        <v>1392</v>
      </c>
      <c r="D145" s="5">
        <f>VLOOKUP(A145,[1]塔防等级属性!$A:$AN,37,FALSE)</f>
        <v>0</v>
      </c>
      <c r="E145" s="5">
        <f>VLOOKUP(A145,[1]塔防等级属性!$A:$AN,38,FALSE)</f>
        <v>133</v>
      </c>
      <c r="F145" s="5">
        <f>VLOOKUP(A145,[1]塔防等级属性!$A:$AN,39,FALSE)</f>
        <v>133</v>
      </c>
      <c r="G145" s="5">
        <f>VLOOKUP(A145,[1]塔防等级属性!$A:$AN,40,FALSE)</f>
        <v>2380</v>
      </c>
      <c r="H145" t="s">
        <v>146</v>
      </c>
    </row>
    <row r="146" spans="1:8">
      <c r="A146">
        <v>1482615</v>
      </c>
      <c r="B146" s="5">
        <f>VLOOKUP(A146,[1]塔防等级属性!$A:$AN,35,FALSE)</f>
        <v>6336</v>
      </c>
      <c r="C146" s="5">
        <f>VLOOKUP(A146,[1]塔防等级属性!$A:$AN,36,FALSE)</f>
        <v>1467</v>
      </c>
      <c r="D146" s="5">
        <f>VLOOKUP(A146,[1]塔防等级属性!$A:$AN,37,FALSE)</f>
        <v>0</v>
      </c>
      <c r="E146" s="5">
        <f>VLOOKUP(A146,[1]塔防等级属性!$A:$AN,38,FALSE)</f>
        <v>140</v>
      </c>
      <c r="F146" s="5">
        <f>VLOOKUP(A146,[1]塔防等级属性!$A:$AN,39,FALSE)</f>
        <v>140</v>
      </c>
      <c r="G146" s="5">
        <f>VLOOKUP(A146,[1]塔防等级属性!$A:$AN,40,FALSE)</f>
        <v>2380</v>
      </c>
      <c r="H146" t="s">
        <v>146</v>
      </c>
    </row>
    <row r="147" spans="1:8">
      <c r="A147">
        <v>1482701</v>
      </c>
      <c r="B147" s="5">
        <f>VLOOKUP(A147,[1]塔防等级属性!$A:$AN,35,FALSE)</f>
        <v>88</v>
      </c>
      <c r="C147" s="5">
        <f>VLOOKUP(A147,[1]塔防等级属性!$A:$AN,36,FALSE)</f>
        <v>0</v>
      </c>
      <c r="D147" s="5">
        <f>VLOOKUP(A147,[1]塔防等级属性!$A:$AN,37,FALSE)</f>
        <v>13</v>
      </c>
      <c r="E147" s="5">
        <f>VLOOKUP(A147,[1]塔防等级属性!$A:$AN,38,FALSE)</f>
        <v>1</v>
      </c>
      <c r="F147" s="5">
        <f>VLOOKUP(A147,[1]塔防等级属性!$A:$AN,39,FALSE)</f>
        <v>2</v>
      </c>
      <c r="G147" s="5">
        <f>VLOOKUP(A147,[1]塔防等级属性!$A:$AN,40,FALSE)</f>
        <v>2230</v>
      </c>
      <c r="H147" t="s">
        <v>147</v>
      </c>
    </row>
    <row r="148" spans="1:8">
      <c r="A148">
        <v>1482702</v>
      </c>
      <c r="B148" s="5">
        <f>VLOOKUP(A148,[1]塔防等级属性!$A:$AN,35,FALSE)</f>
        <v>165</v>
      </c>
      <c r="C148" s="5">
        <f>VLOOKUP(A148,[1]塔防等级属性!$A:$AN,36,FALSE)</f>
        <v>0</v>
      </c>
      <c r="D148" s="5">
        <f>VLOOKUP(A148,[1]塔防等级属性!$A:$AN,37,FALSE)</f>
        <v>25</v>
      </c>
      <c r="E148" s="5">
        <f>VLOOKUP(A148,[1]塔防等级属性!$A:$AN,38,FALSE)</f>
        <v>2</v>
      </c>
      <c r="F148" s="5">
        <f>VLOOKUP(A148,[1]塔防等级属性!$A:$AN,39,FALSE)</f>
        <v>4</v>
      </c>
      <c r="G148" s="5">
        <f>VLOOKUP(A148,[1]塔防等级属性!$A:$AN,40,FALSE)</f>
        <v>2230</v>
      </c>
      <c r="H148" t="s">
        <v>147</v>
      </c>
    </row>
    <row r="149" spans="1:8">
      <c r="A149">
        <v>1482703</v>
      </c>
      <c r="B149" s="5">
        <f>VLOOKUP(A149,[1]塔防等级属性!$A:$AN,35,FALSE)</f>
        <v>248</v>
      </c>
      <c r="C149" s="5">
        <f>VLOOKUP(A149,[1]塔防等级属性!$A:$AN,36,FALSE)</f>
        <v>0</v>
      </c>
      <c r="D149" s="5">
        <f>VLOOKUP(A149,[1]塔防等级属性!$A:$AN,37,FALSE)</f>
        <v>37</v>
      </c>
      <c r="E149" s="5">
        <f>VLOOKUP(A149,[1]塔防等级属性!$A:$AN,38,FALSE)</f>
        <v>2</v>
      </c>
      <c r="F149" s="5">
        <f>VLOOKUP(A149,[1]塔防等级属性!$A:$AN,39,FALSE)</f>
        <v>6</v>
      </c>
      <c r="G149" s="5">
        <f>VLOOKUP(A149,[1]塔防等级属性!$A:$AN,40,FALSE)</f>
        <v>2230</v>
      </c>
      <c r="H149" t="s">
        <v>147</v>
      </c>
    </row>
    <row r="150" spans="1:8">
      <c r="A150">
        <v>1482704</v>
      </c>
      <c r="B150" s="5">
        <f>VLOOKUP(A150,[1]塔防等级属性!$A:$AN,35,FALSE)</f>
        <v>336</v>
      </c>
      <c r="C150" s="5">
        <f>VLOOKUP(A150,[1]塔防等级属性!$A:$AN,36,FALSE)</f>
        <v>0</v>
      </c>
      <c r="D150" s="5">
        <f>VLOOKUP(A150,[1]塔防等级属性!$A:$AN,37,FALSE)</f>
        <v>50</v>
      </c>
      <c r="E150" s="5">
        <f>VLOOKUP(A150,[1]塔防等级属性!$A:$AN,38,FALSE)</f>
        <v>3</v>
      </c>
      <c r="F150" s="5">
        <f>VLOOKUP(A150,[1]塔防等级属性!$A:$AN,39,FALSE)</f>
        <v>8</v>
      </c>
      <c r="G150" s="5">
        <f>VLOOKUP(A150,[1]塔防等级属性!$A:$AN,40,FALSE)</f>
        <v>2230</v>
      </c>
      <c r="H150" t="s">
        <v>147</v>
      </c>
    </row>
    <row r="151" spans="1:8">
      <c r="A151">
        <v>1482705</v>
      </c>
      <c r="B151" s="5">
        <f>VLOOKUP(A151,[1]塔防等级属性!$A:$AN,35,FALSE)</f>
        <v>434</v>
      </c>
      <c r="C151" s="5">
        <f>VLOOKUP(A151,[1]塔防等级属性!$A:$AN,36,FALSE)</f>
        <v>0</v>
      </c>
      <c r="D151" s="5">
        <f>VLOOKUP(A151,[1]塔防等级属性!$A:$AN,37,FALSE)</f>
        <v>65</v>
      </c>
      <c r="E151" s="5">
        <f>VLOOKUP(A151,[1]塔防等级属性!$A:$AN,38,FALSE)</f>
        <v>4</v>
      </c>
      <c r="F151" s="5">
        <f>VLOOKUP(A151,[1]塔防等级属性!$A:$AN,39,FALSE)</f>
        <v>10</v>
      </c>
      <c r="G151" s="5">
        <f>VLOOKUP(A151,[1]塔防等级属性!$A:$AN,40,FALSE)</f>
        <v>2230</v>
      </c>
      <c r="H151" t="s">
        <v>147</v>
      </c>
    </row>
    <row r="152" spans="1:8">
      <c r="A152">
        <v>1482801</v>
      </c>
      <c r="B152" s="5">
        <f>VLOOKUP(A152,[1]塔防等级属性!$A:$AN,35,FALSE)</f>
        <v>534</v>
      </c>
      <c r="C152" s="5">
        <f>VLOOKUP(A152,[1]塔防等级属性!$A:$AN,36,FALSE)</f>
        <v>0</v>
      </c>
      <c r="D152" s="5">
        <f>VLOOKUP(A152,[1]塔防等级属性!$A:$AN,37,FALSE)</f>
        <v>49</v>
      </c>
      <c r="E152" s="5">
        <f>VLOOKUP(A152,[1]塔防等级属性!$A:$AN,38,FALSE)</f>
        <v>5</v>
      </c>
      <c r="F152" s="5">
        <f>VLOOKUP(A152,[1]塔防等级属性!$A:$AN,39,FALSE)</f>
        <v>15</v>
      </c>
      <c r="G152" s="5">
        <f>VLOOKUP(A152,[1]塔防等级属性!$A:$AN,40,FALSE)</f>
        <v>780</v>
      </c>
      <c r="H152" t="s">
        <v>148</v>
      </c>
    </row>
    <row r="153" spans="1:8">
      <c r="A153">
        <v>1482802</v>
      </c>
      <c r="B153" s="5">
        <f>VLOOKUP(A153,[1]塔防等级属性!$A:$AN,35,FALSE)</f>
        <v>666</v>
      </c>
      <c r="C153" s="5">
        <f>VLOOKUP(A153,[1]塔防等级属性!$A:$AN,36,FALSE)</f>
        <v>0</v>
      </c>
      <c r="D153" s="5">
        <f>VLOOKUP(A153,[1]塔防等级属性!$A:$AN,37,FALSE)</f>
        <v>62</v>
      </c>
      <c r="E153" s="5">
        <f>VLOOKUP(A153,[1]塔防等级属性!$A:$AN,38,FALSE)</f>
        <v>7</v>
      </c>
      <c r="F153" s="5">
        <f>VLOOKUP(A153,[1]塔防等级属性!$A:$AN,39,FALSE)</f>
        <v>18</v>
      </c>
      <c r="G153" s="5">
        <f>VLOOKUP(A153,[1]塔防等级属性!$A:$AN,40,FALSE)</f>
        <v>780</v>
      </c>
      <c r="H153" t="s">
        <v>148</v>
      </c>
    </row>
    <row r="154" spans="1:8">
      <c r="A154">
        <v>1482803</v>
      </c>
      <c r="B154" s="5">
        <f>VLOOKUP(A154,[1]塔防等级属性!$A:$AN,35,FALSE)</f>
        <v>801</v>
      </c>
      <c r="C154" s="5">
        <f>VLOOKUP(A154,[1]塔防等级属性!$A:$AN,36,FALSE)</f>
        <v>0</v>
      </c>
      <c r="D154" s="5">
        <f>VLOOKUP(A154,[1]塔防等级属性!$A:$AN,37,FALSE)</f>
        <v>74</v>
      </c>
      <c r="E154" s="5">
        <f>VLOOKUP(A154,[1]塔防等级属性!$A:$AN,38,FALSE)</f>
        <v>8</v>
      </c>
      <c r="F154" s="5">
        <f>VLOOKUP(A154,[1]塔防等级属性!$A:$AN,39,FALSE)</f>
        <v>22</v>
      </c>
      <c r="G154" s="5">
        <f>VLOOKUP(A154,[1]塔防等级属性!$A:$AN,40,FALSE)</f>
        <v>780</v>
      </c>
      <c r="H154" t="s">
        <v>148</v>
      </c>
    </row>
    <row r="155" spans="1:8">
      <c r="A155">
        <v>1482804</v>
      </c>
      <c r="B155" s="5">
        <f>VLOOKUP(A155,[1]塔防等级属性!$A:$AN,35,FALSE)</f>
        <v>940</v>
      </c>
      <c r="C155" s="5">
        <f>VLOOKUP(A155,[1]塔防等级属性!$A:$AN,36,FALSE)</f>
        <v>0</v>
      </c>
      <c r="D155" s="5">
        <f>VLOOKUP(A155,[1]塔防等级属性!$A:$AN,37,FALSE)</f>
        <v>87</v>
      </c>
      <c r="E155" s="5">
        <f>VLOOKUP(A155,[1]塔防等级属性!$A:$AN,38,FALSE)</f>
        <v>10</v>
      </c>
      <c r="F155" s="5">
        <f>VLOOKUP(A155,[1]塔防等级属性!$A:$AN,39,FALSE)</f>
        <v>26</v>
      </c>
      <c r="G155" s="5">
        <f>VLOOKUP(A155,[1]塔防等级属性!$A:$AN,40,FALSE)</f>
        <v>780</v>
      </c>
      <c r="H155" t="s">
        <v>148</v>
      </c>
    </row>
    <row r="156" spans="1:8">
      <c r="A156">
        <v>1482805</v>
      </c>
      <c r="B156" s="5">
        <f>VLOOKUP(A156,[1]塔防等级属性!$A:$AN,35,FALSE)</f>
        <v>1084</v>
      </c>
      <c r="C156" s="5">
        <f>VLOOKUP(A156,[1]塔防等级属性!$A:$AN,36,FALSE)</f>
        <v>0</v>
      </c>
      <c r="D156" s="5">
        <f>VLOOKUP(A156,[1]塔防等级属性!$A:$AN,37,FALSE)</f>
        <v>100</v>
      </c>
      <c r="E156" s="5">
        <f>VLOOKUP(A156,[1]塔防等级属性!$A:$AN,38,FALSE)</f>
        <v>11</v>
      </c>
      <c r="F156" s="5">
        <f>VLOOKUP(A156,[1]塔防等级属性!$A:$AN,39,FALSE)</f>
        <v>30</v>
      </c>
      <c r="G156" s="5">
        <f>VLOOKUP(A156,[1]塔防等级属性!$A:$AN,40,FALSE)</f>
        <v>780</v>
      </c>
      <c r="H156" t="s">
        <v>148</v>
      </c>
    </row>
    <row r="157" spans="1:8">
      <c r="A157">
        <v>1482806</v>
      </c>
      <c r="B157" s="5">
        <f>VLOOKUP(A157,[1]塔防等级属性!$A:$AN,35,FALSE)</f>
        <v>1231</v>
      </c>
      <c r="C157" s="5">
        <f>VLOOKUP(A157,[1]塔防等级属性!$A:$AN,36,FALSE)</f>
        <v>0</v>
      </c>
      <c r="D157" s="5">
        <f>VLOOKUP(A157,[1]塔防等级属性!$A:$AN,37,FALSE)</f>
        <v>114</v>
      </c>
      <c r="E157" s="5">
        <f>VLOOKUP(A157,[1]塔防等级属性!$A:$AN,38,FALSE)</f>
        <v>12</v>
      </c>
      <c r="F157" s="5">
        <f>VLOOKUP(A157,[1]塔防等级属性!$A:$AN,39,FALSE)</f>
        <v>34</v>
      </c>
      <c r="G157" s="5">
        <f>VLOOKUP(A157,[1]塔防等级属性!$A:$AN,40,FALSE)</f>
        <v>780</v>
      </c>
      <c r="H157" t="s">
        <v>148</v>
      </c>
    </row>
    <row r="158" spans="1:8">
      <c r="A158">
        <v>1482807</v>
      </c>
      <c r="B158" s="5">
        <f>VLOOKUP(A158,[1]塔防等级属性!$A:$AN,35,FALSE)</f>
        <v>1383</v>
      </c>
      <c r="C158" s="5">
        <f>VLOOKUP(A158,[1]塔防等级属性!$A:$AN,36,FALSE)</f>
        <v>0</v>
      </c>
      <c r="D158" s="5">
        <f>VLOOKUP(A158,[1]塔防等级属性!$A:$AN,37,FALSE)</f>
        <v>128</v>
      </c>
      <c r="E158" s="5">
        <f>VLOOKUP(A158,[1]塔防等级属性!$A:$AN,38,FALSE)</f>
        <v>14</v>
      </c>
      <c r="F158" s="5">
        <f>VLOOKUP(A158,[1]塔防等级属性!$A:$AN,39,FALSE)</f>
        <v>38</v>
      </c>
      <c r="G158" s="5">
        <f>VLOOKUP(A158,[1]塔防等级属性!$A:$AN,40,FALSE)</f>
        <v>780</v>
      </c>
      <c r="H158" t="s">
        <v>148</v>
      </c>
    </row>
    <row r="159" spans="1:8">
      <c r="A159">
        <v>1482808</v>
      </c>
      <c r="B159" s="5">
        <f>VLOOKUP(A159,[1]塔防等级属性!$A:$AN,35,FALSE)</f>
        <v>1538</v>
      </c>
      <c r="C159" s="5">
        <f>VLOOKUP(A159,[1]塔防等级属性!$A:$AN,36,FALSE)</f>
        <v>0</v>
      </c>
      <c r="D159" s="5">
        <f>VLOOKUP(A159,[1]塔防等级属性!$A:$AN,37,FALSE)</f>
        <v>142</v>
      </c>
      <c r="E159" s="5">
        <f>VLOOKUP(A159,[1]塔防等级属性!$A:$AN,38,FALSE)</f>
        <v>16</v>
      </c>
      <c r="F159" s="5">
        <f>VLOOKUP(A159,[1]塔防等级属性!$A:$AN,39,FALSE)</f>
        <v>42</v>
      </c>
      <c r="G159" s="5">
        <f>VLOOKUP(A159,[1]塔防等级属性!$A:$AN,40,FALSE)</f>
        <v>780</v>
      </c>
      <c r="H159" t="s">
        <v>148</v>
      </c>
    </row>
    <row r="160" spans="1:8">
      <c r="A160">
        <v>1482809</v>
      </c>
      <c r="B160" s="5">
        <f>VLOOKUP(A160,[1]塔防等级属性!$A:$AN,35,FALSE)</f>
        <v>1702</v>
      </c>
      <c r="C160" s="5">
        <f>VLOOKUP(A160,[1]塔防等级属性!$A:$AN,36,FALSE)</f>
        <v>0</v>
      </c>
      <c r="D160" s="5">
        <f>VLOOKUP(A160,[1]塔防等级属性!$A:$AN,37,FALSE)</f>
        <v>157</v>
      </c>
      <c r="E160" s="5">
        <f>VLOOKUP(A160,[1]塔防等级属性!$A:$AN,38,FALSE)</f>
        <v>17</v>
      </c>
      <c r="F160" s="5">
        <f>VLOOKUP(A160,[1]塔防等级属性!$A:$AN,39,FALSE)</f>
        <v>46</v>
      </c>
      <c r="G160" s="5">
        <f>VLOOKUP(A160,[1]塔防等级属性!$A:$AN,40,FALSE)</f>
        <v>780</v>
      </c>
      <c r="H160" t="s">
        <v>148</v>
      </c>
    </row>
    <row r="161" spans="1:11">
      <c r="A161">
        <v>1482810</v>
      </c>
      <c r="B161" s="5">
        <f>VLOOKUP(A161,[1]塔防等级属性!$A:$AN,35,FALSE)</f>
        <v>1873</v>
      </c>
      <c r="C161" s="5">
        <f>VLOOKUP(A161,[1]塔防等级属性!$A:$AN,36,FALSE)</f>
        <v>0</v>
      </c>
      <c r="D161" s="5">
        <f>VLOOKUP(A161,[1]塔防等级属性!$A:$AN,37,FALSE)</f>
        <v>173</v>
      </c>
      <c r="E161" s="5">
        <f>VLOOKUP(A161,[1]塔防等级属性!$A:$AN,38,FALSE)</f>
        <v>19</v>
      </c>
      <c r="F161" s="5">
        <f>VLOOKUP(A161,[1]塔防等级属性!$A:$AN,39,FALSE)</f>
        <v>51</v>
      </c>
      <c r="G161" s="5">
        <f>VLOOKUP(A161,[1]塔防等级属性!$A:$AN,40,FALSE)</f>
        <v>780</v>
      </c>
      <c r="H161" t="s">
        <v>148</v>
      </c>
    </row>
    <row r="162" spans="1:11">
      <c r="A162">
        <v>1482901</v>
      </c>
      <c r="B162" s="5">
        <f>VLOOKUP(A162,[1]塔防等级属性!$A:$AN,35,FALSE)</f>
        <v>534</v>
      </c>
      <c r="C162" s="5">
        <f>VLOOKUP(A162,[1]塔防等级属性!$A:$AN,36,FALSE)</f>
        <v>0</v>
      </c>
      <c r="D162" s="5">
        <f>VLOOKUP(A162,[1]塔防等级属性!$A:$AN,37,FALSE)</f>
        <v>147</v>
      </c>
      <c r="E162" s="5">
        <f>VLOOKUP(A162,[1]塔防等级属性!$A:$AN,38,FALSE)</f>
        <v>5</v>
      </c>
      <c r="F162" s="5">
        <f>VLOOKUP(A162,[1]塔防等级属性!$A:$AN,39,FALSE)</f>
        <v>15</v>
      </c>
      <c r="G162" s="5">
        <f>VLOOKUP(A162,[1]塔防等级属性!$A:$AN,40,FALSE)</f>
        <v>2230</v>
      </c>
      <c r="H162" t="s">
        <v>149</v>
      </c>
    </row>
    <row r="163" spans="1:11">
      <c r="A163">
        <v>1482902</v>
      </c>
      <c r="B163" s="5">
        <f>VLOOKUP(A163,[1]塔防等级属性!$A:$AN,35,FALSE)</f>
        <v>666</v>
      </c>
      <c r="C163" s="5">
        <f>VLOOKUP(A163,[1]塔防等级属性!$A:$AN,36,FALSE)</f>
        <v>0</v>
      </c>
      <c r="D163" s="5">
        <f>VLOOKUP(A163,[1]塔防等级属性!$A:$AN,37,FALSE)</f>
        <v>183</v>
      </c>
      <c r="E163" s="5">
        <f>VLOOKUP(A163,[1]塔防等级属性!$A:$AN,38,FALSE)</f>
        <v>7</v>
      </c>
      <c r="F163" s="5">
        <f>VLOOKUP(A163,[1]塔防等级属性!$A:$AN,39,FALSE)</f>
        <v>18</v>
      </c>
      <c r="G163" s="5">
        <f>VLOOKUP(A163,[1]塔防等级属性!$A:$AN,40,FALSE)</f>
        <v>2230</v>
      </c>
      <c r="H163" t="s">
        <v>149</v>
      </c>
    </row>
    <row r="164" spans="1:11">
      <c r="A164">
        <v>1482903</v>
      </c>
      <c r="B164" s="5">
        <f>VLOOKUP(A164,[1]塔防等级属性!$A:$AN,35,FALSE)</f>
        <v>801</v>
      </c>
      <c r="C164" s="5">
        <f>VLOOKUP(A164,[1]塔防等级属性!$A:$AN,36,FALSE)</f>
        <v>0</v>
      </c>
      <c r="D164" s="5">
        <f>VLOOKUP(A164,[1]塔防等级属性!$A:$AN,37,FALSE)</f>
        <v>220</v>
      </c>
      <c r="E164" s="5">
        <f>VLOOKUP(A164,[1]塔防等级属性!$A:$AN,38,FALSE)</f>
        <v>8</v>
      </c>
      <c r="F164" s="5">
        <f>VLOOKUP(A164,[1]塔防等级属性!$A:$AN,39,FALSE)</f>
        <v>22</v>
      </c>
      <c r="G164" s="5">
        <f>VLOOKUP(A164,[1]塔防等级属性!$A:$AN,40,FALSE)</f>
        <v>2230</v>
      </c>
      <c r="H164" t="s">
        <v>149</v>
      </c>
    </row>
    <row r="165" spans="1:11">
      <c r="A165">
        <v>1482904</v>
      </c>
      <c r="B165" s="5">
        <f>VLOOKUP(A165,[1]塔防等级属性!$A:$AN,35,FALSE)</f>
        <v>940</v>
      </c>
      <c r="C165" s="5">
        <f>VLOOKUP(A165,[1]塔防等级属性!$A:$AN,36,FALSE)</f>
        <v>0</v>
      </c>
      <c r="D165" s="5">
        <f>VLOOKUP(A165,[1]塔防等级属性!$A:$AN,37,FALSE)</f>
        <v>258</v>
      </c>
      <c r="E165" s="5">
        <f>VLOOKUP(A165,[1]塔防等级属性!$A:$AN,38,FALSE)</f>
        <v>10</v>
      </c>
      <c r="F165" s="5">
        <f>VLOOKUP(A165,[1]塔防等级属性!$A:$AN,39,FALSE)</f>
        <v>26</v>
      </c>
      <c r="G165" s="5">
        <f>VLOOKUP(A165,[1]塔防等级属性!$A:$AN,40,FALSE)</f>
        <v>2230</v>
      </c>
      <c r="H165" t="s">
        <v>149</v>
      </c>
    </row>
    <row r="166" spans="1:11">
      <c r="A166">
        <v>1482905</v>
      </c>
      <c r="B166" s="5">
        <f>VLOOKUP(A166,[1]塔防等级属性!$A:$AN,35,FALSE)</f>
        <v>1084</v>
      </c>
      <c r="C166" s="5">
        <f>VLOOKUP(A166,[1]塔防等级属性!$A:$AN,36,FALSE)</f>
        <v>0</v>
      </c>
      <c r="D166" s="5">
        <f>VLOOKUP(A166,[1]塔防等级属性!$A:$AN,37,FALSE)</f>
        <v>297</v>
      </c>
      <c r="E166" s="5">
        <f>VLOOKUP(A166,[1]塔防等级属性!$A:$AN,38,FALSE)</f>
        <v>11</v>
      </c>
      <c r="F166" s="5">
        <f>VLOOKUP(A166,[1]塔防等级属性!$A:$AN,39,FALSE)</f>
        <v>30</v>
      </c>
      <c r="G166" s="5">
        <f>VLOOKUP(A166,[1]塔防等级属性!$A:$AN,40,FALSE)</f>
        <v>2230</v>
      </c>
      <c r="H166" t="s">
        <v>149</v>
      </c>
    </row>
    <row r="167" spans="1:11">
      <c r="A167">
        <v>1482906</v>
      </c>
      <c r="B167" s="5">
        <f>VLOOKUP(A167,[1]塔防等级属性!$A:$AN,35,FALSE)</f>
        <v>1231</v>
      </c>
      <c r="C167" s="5">
        <f>VLOOKUP(A167,[1]塔防等级属性!$A:$AN,36,FALSE)</f>
        <v>0</v>
      </c>
      <c r="D167" s="5">
        <f>VLOOKUP(A167,[1]塔防等级属性!$A:$AN,37,FALSE)</f>
        <v>338</v>
      </c>
      <c r="E167" s="5">
        <f>VLOOKUP(A167,[1]塔防等级属性!$A:$AN,38,FALSE)</f>
        <v>12</v>
      </c>
      <c r="F167" s="5">
        <f>VLOOKUP(A167,[1]塔防等级属性!$A:$AN,39,FALSE)</f>
        <v>34</v>
      </c>
      <c r="G167" s="5">
        <f>VLOOKUP(A167,[1]塔防等级属性!$A:$AN,40,FALSE)</f>
        <v>2230</v>
      </c>
      <c r="H167" t="s">
        <v>149</v>
      </c>
    </row>
    <row r="168" spans="1:11">
      <c r="A168">
        <v>1482907</v>
      </c>
      <c r="B168" s="5">
        <f>VLOOKUP(A168,[1]塔防等级属性!$A:$AN,35,FALSE)</f>
        <v>1383</v>
      </c>
      <c r="C168" s="5">
        <f>VLOOKUP(A168,[1]塔防等级属性!$A:$AN,36,FALSE)</f>
        <v>0</v>
      </c>
      <c r="D168" s="5">
        <f>VLOOKUP(A168,[1]塔防等级属性!$A:$AN,37,FALSE)</f>
        <v>380</v>
      </c>
      <c r="E168" s="5">
        <f>VLOOKUP(A168,[1]塔防等级属性!$A:$AN,38,FALSE)</f>
        <v>14</v>
      </c>
      <c r="F168" s="5">
        <f>VLOOKUP(A168,[1]塔防等级属性!$A:$AN,39,FALSE)</f>
        <v>38</v>
      </c>
      <c r="G168" s="5">
        <f>VLOOKUP(A168,[1]塔防等级属性!$A:$AN,40,FALSE)</f>
        <v>2230</v>
      </c>
      <c r="H168" t="s">
        <v>149</v>
      </c>
    </row>
    <row r="169" spans="1:11">
      <c r="A169">
        <v>1482908</v>
      </c>
      <c r="B169" s="5">
        <f>VLOOKUP(A169,[1]塔防等级属性!$A:$AN,35,FALSE)</f>
        <v>1538</v>
      </c>
      <c r="C169" s="5">
        <f>VLOOKUP(A169,[1]塔防等级属性!$A:$AN,36,FALSE)</f>
        <v>0</v>
      </c>
      <c r="D169" s="5">
        <f>VLOOKUP(A169,[1]塔防等级属性!$A:$AN,37,FALSE)</f>
        <v>422</v>
      </c>
      <c r="E169" s="5">
        <f>VLOOKUP(A169,[1]塔防等级属性!$A:$AN,38,FALSE)</f>
        <v>16</v>
      </c>
      <c r="F169" s="5">
        <f>VLOOKUP(A169,[1]塔防等级属性!$A:$AN,39,FALSE)</f>
        <v>42</v>
      </c>
      <c r="G169" s="5">
        <f>VLOOKUP(A169,[1]塔防等级属性!$A:$AN,40,FALSE)</f>
        <v>2230</v>
      </c>
      <c r="H169" t="s">
        <v>149</v>
      </c>
    </row>
    <row r="170" spans="1:11">
      <c r="A170">
        <v>1482909</v>
      </c>
      <c r="B170" s="5">
        <f>VLOOKUP(A170,[1]塔防等级属性!$A:$AN,35,FALSE)</f>
        <v>1702</v>
      </c>
      <c r="C170" s="5">
        <f>VLOOKUP(A170,[1]塔防等级属性!$A:$AN,36,FALSE)</f>
        <v>0</v>
      </c>
      <c r="D170" s="5">
        <f>VLOOKUP(A170,[1]塔防等级属性!$A:$AN,37,FALSE)</f>
        <v>467</v>
      </c>
      <c r="E170" s="5">
        <f>VLOOKUP(A170,[1]塔防等级属性!$A:$AN,38,FALSE)</f>
        <v>17</v>
      </c>
      <c r="F170" s="5">
        <f>VLOOKUP(A170,[1]塔防等级属性!$A:$AN,39,FALSE)</f>
        <v>46</v>
      </c>
      <c r="G170" s="5">
        <f>VLOOKUP(A170,[1]塔防等级属性!$A:$AN,40,FALSE)</f>
        <v>2230</v>
      </c>
      <c r="H170" t="s">
        <v>149</v>
      </c>
    </row>
    <row r="171" spans="1:11">
      <c r="A171">
        <v>1482910</v>
      </c>
      <c r="B171" s="5">
        <f>VLOOKUP(A171,[1]塔防等级属性!$A:$AN,35,FALSE)</f>
        <v>1873</v>
      </c>
      <c r="C171" s="5">
        <f>VLOOKUP(A171,[1]塔防等级属性!$A:$AN,36,FALSE)</f>
        <v>0</v>
      </c>
      <c r="D171" s="5">
        <f>VLOOKUP(A171,[1]塔防等级属性!$A:$AN,37,FALSE)</f>
        <v>514</v>
      </c>
      <c r="E171" s="5">
        <f>VLOOKUP(A171,[1]塔防等级属性!$A:$AN,38,FALSE)</f>
        <v>19</v>
      </c>
      <c r="F171" s="5">
        <f>VLOOKUP(A171,[1]塔防等级属性!$A:$AN,39,FALSE)</f>
        <v>51</v>
      </c>
      <c r="G171" s="5">
        <f>VLOOKUP(A171,[1]塔防等级属性!$A:$AN,40,FALSE)</f>
        <v>2230</v>
      </c>
      <c r="H171" t="s">
        <v>149</v>
      </c>
    </row>
    <row r="172" spans="1:11" s="1" customFormat="1">
      <c r="A172" s="1">
        <v>1483001</v>
      </c>
      <c r="B172" s="5">
        <f>VLOOKUP(A172,[1]塔防等级属性!$A:$AN,35,FALSE)</f>
        <v>2579</v>
      </c>
      <c r="C172" s="6">
        <v>0</v>
      </c>
      <c r="D172" s="5">
        <f>VLOOKUP(A172,[1]塔防等级属性!$A:$AN,37,FALSE)</f>
        <v>0</v>
      </c>
      <c r="E172" s="5">
        <f>VLOOKUP(A172,[1]塔防等级属性!$A:$AN,38,FALSE)</f>
        <v>62</v>
      </c>
      <c r="F172" s="5">
        <f>VLOOKUP(A172,[1]塔防等级属性!$A:$AN,39,FALSE)</f>
        <v>46</v>
      </c>
      <c r="G172" s="5">
        <f>VLOOKUP(A172,[1]塔防等级属性!$A:$AN,40,FALSE)</f>
        <v>2980</v>
      </c>
      <c r="H172" s="1" t="s">
        <v>153</v>
      </c>
      <c r="J172" s="1" t="s">
        <v>234</v>
      </c>
      <c r="K172" s="1">
        <f>VLOOKUP(A172,[1]塔防等级属性!$A:$AN,36,FALSE)</f>
        <v>554</v>
      </c>
    </row>
    <row r="173" spans="1:11" s="1" customFormat="1">
      <c r="A173" s="1">
        <v>1483002</v>
      </c>
      <c r="B173" s="5">
        <f>VLOOKUP(A173,[1]塔防等级属性!$A:$AN,35,FALSE)</f>
        <v>2912</v>
      </c>
      <c r="C173" s="6">
        <v>0</v>
      </c>
      <c r="D173" s="5">
        <f>VLOOKUP(A173,[1]塔防等级属性!$A:$AN,37,FALSE)</f>
        <v>0</v>
      </c>
      <c r="E173" s="5">
        <f>VLOOKUP(A173,[1]塔防等级属性!$A:$AN,38,FALSE)</f>
        <v>70</v>
      </c>
      <c r="F173" s="5">
        <f>VLOOKUP(A173,[1]塔防等级属性!$A:$AN,39,FALSE)</f>
        <v>52</v>
      </c>
      <c r="G173" s="5">
        <f>VLOOKUP(A173,[1]塔防等级属性!$A:$AN,40,FALSE)</f>
        <v>2980</v>
      </c>
      <c r="H173" s="1" t="s">
        <v>153</v>
      </c>
      <c r="K173" s="1">
        <f>VLOOKUP(A173,[1]塔防等级属性!$A:$AN,36,FALSE)</f>
        <v>626</v>
      </c>
    </row>
    <row r="174" spans="1:11" s="1" customFormat="1">
      <c r="A174" s="1">
        <v>1483003</v>
      </c>
      <c r="B174" s="5">
        <f>VLOOKUP(A174,[1]塔防等级属性!$A:$AN,35,FALSE)</f>
        <v>3250</v>
      </c>
      <c r="C174" s="6">
        <v>0</v>
      </c>
      <c r="D174" s="5">
        <f>VLOOKUP(A174,[1]塔防等级属性!$A:$AN,37,FALSE)</f>
        <v>0</v>
      </c>
      <c r="E174" s="5">
        <f>VLOOKUP(A174,[1]塔防等级属性!$A:$AN,38,FALSE)</f>
        <v>78</v>
      </c>
      <c r="F174" s="5">
        <f>VLOOKUP(A174,[1]塔防等级属性!$A:$AN,39,FALSE)</f>
        <v>59</v>
      </c>
      <c r="G174" s="5">
        <f>VLOOKUP(A174,[1]塔防等级属性!$A:$AN,40,FALSE)</f>
        <v>2980</v>
      </c>
      <c r="H174" s="1" t="s">
        <v>153</v>
      </c>
      <c r="K174" s="1">
        <f>VLOOKUP(A174,[1]塔防等级属性!$A:$AN,36,FALSE)</f>
        <v>699</v>
      </c>
    </row>
    <row r="175" spans="1:11" s="1" customFormat="1">
      <c r="A175" s="1">
        <v>1483004</v>
      </c>
      <c r="B175" s="5">
        <f>VLOOKUP(A175,[1]塔防等级属性!$A:$AN,35,FALSE)</f>
        <v>3593</v>
      </c>
      <c r="C175" s="6">
        <v>0</v>
      </c>
      <c r="D175" s="5">
        <f>VLOOKUP(A175,[1]塔防等级属性!$A:$AN,37,FALSE)</f>
        <v>0</v>
      </c>
      <c r="E175" s="5">
        <f>VLOOKUP(A175,[1]塔防等级属性!$A:$AN,38,FALSE)</f>
        <v>86</v>
      </c>
      <c r="F175" s="5">
        <f>VLOOKUP(A175,[1]塔防等级属性!$A:$AN,39,FALSE)</f>
        <v>65</v>
      </c>
      <c r="G175" s="5">
        <f>VLOOKUP(A175,[1]塔防等级属性!$A:$AN,40,FALSE)</f>
        <v>2980</v>
      </c>
      <c r="H175" s="1" t="s">
        <v>153</v>
      </c>
      <c r="K175" s="1">
        <f>VLOOKUP(A175,[1]塔防等级属性!$A:$AN,36,FALSE)</f>
        <v>772</v>
      </c>
    </row>
    <row r="176" spans="1:11" s="1" customFormat="1">
      <c r="A176" s="1">
        <v>1483005</v>
      </c>
      <c r="B176" s="5">
        <f>VLOOKUP(A176,[1]塔防等级属性!$A:$AN,35,FALSE)</f>
        <v>3940</v>
      </c>
      <c r="C176" s="6">
        <v>0</v>
      </c>
      <c r="D176" s="5">
        <f>VLOOKUP(A176,[1]塔防等级属性!$A:$AN,37,FALSE)</f>
        <v>0</v>
      </c>
      <c r="E176" s="5">
        <f>VLOOKUP(A176,[1]塔防等级属性!$A:$AN,38,FALSE)</f>
        <v>95</v>
      </c>
      <c r="F176" s="5">
        <f>VLOOKUP(A176,[1]塔防等级属性!$A:$AN,39,FALSE)</f>
        <v>71</v>
      </c>
      <c r="G176" s="5">
        <f>VLOOKUP(A176,[1]塔防等级属性!$A:$AN,40,FALSE)</f>
        <v>2980</v>
      </c>
      <c r="H176" s="1" t="s">
        <v>153</v>
      </c>
      <c r="K176" s="1">
        <f>VLOOKUP(A176,[1]塔防等级属性!$A:$AN,36,FALSE)</f>
        <v>847</v>
      </c>
    </row>
    <row r="177" spans="1:11" s="1" customFormat="1">
      <c r="A177" s="1">
        <v>1483006</v>
      </c>
      <c r="B177" s="5">
        <f>VLOOKUP(A177,[1]塔防等级属性!$A:$AN,35,FALSE)</f>
        <v>4291</v>
      </c>
      <c r="C177" s="6">
        <v>0</v>
      </c>
      <c r="D177" s="5">
        <f>VLOOKUP(A177,[1]塔防等级属性!$A:$AN,37,FALSE)</f>
        <v>0</v>
      </c>
      <c r="E177" s="5">
        <f>VLOOKUP(A177,[1]塔防等级属性!$A:$AN,38,FALSE)</f>
        <v>103</v>
      </c>
      <c r="F177" s="5">
        <f>VLOOKUP(A177,[1]塔防等级属性!$A:$AN,39,FALSE)</f>
        <v>77</v>
      </c>
      <c r="G177" s="5">
        <f>VLOOKUP(A177,[1]塔防等级属性!$A:$AN,40,FALSE)</f>
        <v>2980</v>
      </c>
      <c r="H177" s="1" t="s">
        <v>153</v>
      </c>
      <c r="K177" s="1">
        <f>VLOOKUP(A177,[1]塔防等级属性!$A:$AN,36,FALSE)</f>
        <v>922</v>
      </c>
    </row>
    <row r="178" spans="1:11" s="1" customFormat="1">
      <c r="A178" s="1">
        <v>1483007</v>
      </c>
      <c r="B178" s="5">
        <f>VLOOKUP(A178,[1]塔防等级属性!$A:$AN,35,FALSE)</f>
        <v>4647</v>
      </c>
      <c r="C178" s="6">
        <v>0</v>
      </c>
      <c r="D178" s="5">
        <f>VLOOKUP(A178,[1]塔防等级属性!$A:$AN,37,FALSE)</f>
        <v>0</v>
      </c>
      <c r="E178" s="5">
        <f>VLOOKUP(A178,[1]塔防等级属性!$A:$AN,38,FALSE)</f>
        <v>112</v>
      </c>
      <c r="F178" s="5">
        <f>VLOOKUP(A178,[1]塔防等级属性!$A:$AN,39,FALSE)</f>
        <v>84</v>
      </c>
      <c r="G178" s="5">
        <f>VLOOKUP(A178,[1]塔防等级属性!$A:$AN,40,FALSE)</f>
        <v>2980</v>
      </c>
      <c r="H178" s="1" t="s">
        <v>153</v>
      </c>
      <c r="K178" s="1">
        <f>VLOOKUP(A178,[1]塔防等级属性!$A:$AN,36,FALSE)</f>
        <v>999</v>
      </c>
    </row>
    <row r="179" spans="1:11" s="1" customFormat="1">
      <c r="A179" s="1">
        <v>1483008</v>
      </c>
      <c r="B179" s="5">
        <f>VLOOKUP(A179,[1]塔防等级属性!$A:$AN,35,FALSE)</f>
        <v>5008</v>
      </c>
      <c r="C179" s="6">
        <v>0</v>
      </c>
      <c r="D179" s="5">
        <f>VLOOKUP(A179,[1]塔防等级属性!$A:$AN,37,FALSE)</f>
        <v>0</v>
      </c>
      <c r="E179" s="5">
        <f>VLOOKUP(A179,[1]塔防等级属性!$A:$AN,38,FALSE)</f>
        <v>120</v>
      </c>
      <c r="F179" s="5">
        <f>VLOOKUP(A179,[1]塔防等级属性!$A:$AN,39,FALSE)</f>
        <v>90</v>
      </c>
      <c r="G179" s="5">
        <f>VLOOKUP(A179,[1]塔防等级属性!$A:$AN,40,FALSE)</f>
        <v>2980</v>
      </c>
      <c r="H179" s="1" t="s">
        <v>153</v>
      </c>
      <c r="K179" s="1">
        <f>VLOOKUP(A179,[1]塔防等级属性!$A:$AN,36,FALSE)</f>
        <v>1076</v>
      </c>
    </row>
    <row r="180" spans="1:11" s="1" customFormat="1">
      <c r="A180" s="1">
        <v>1483009</v>
      </c>
      <c r="B180" s="5">
        <f>VLOOKUP(A180,[1]塔防等级属性!$A:$AN,35,FALSE)</f>
        <v>5373</v>
      </c>
      <c r="C180" s="6">
        <v>0</v>
      </c>
      <c r="D180" s="5">
        <f>VLOOKUP(A180,[1]塔防等级属性!$A:$AN,37,FALSE)</f>
        <v>0</v>
      </c>
      <c r="E180" s="5">
        <f>VLOOKUP(A180,[1]塔防等级属性!$A:$AN,38,FALSE)</f>
        <v>129</v>
      </c>
      <c r="F180" s="5">
        <f>VLOOKUP(A180,[1]塔防等级属性!$A:$AN,39,FALSE)</f>
        <v>97</v>
      </c>
      <c r="G180" s="5">
        <f>VLOOKUP(A180,[1]塔防等级属性!$A:$AN,40,FALSE)</f>
        <v>2980</v>
      </c>
      <c r="H180" s="1" t="s">
        <v>153</v>
      </c>
      <c r="K180" s="1">
        <f>VLOOKUP(A180,[1]塔防等级属性!$A:$AN,36,FALSE)</f>
        <v>1155</v>
      </c>
    </row>
    <row r="181" spans="1:11" s="1" customFormat="1">
      <c r="A181" s="1">
        <v>1483010</v>
      </c>
      <c r="B181" s="5">
        <f>VLOOKUP(A181,[1]塔防等级属性!$A:$AN,35,FALSE)</f>
        <v>5743</v>
      </c>
      <c r="C181" s="6">
        <v>0</v>
      </c>
      <c r="D181" s="5">
        <f>VLOOKUP(A181,[1]塔防等级属性!$A:$AN,37,FALSE)</f>
        <v>0</v>
      </c>
      <c r="E181" s="5">
        <f>VLOOKUP(A181,[1]塔防等级属性!$A:$AN,38,FALSE)</f>
        <v>138</v>
      </c>
      <c r="F181" s="5">
        <f>VLOOKUP(A181,[1]塔防等级属性!$A:$AN,39,FALSE)</f>
        <v>103</v>
      </c>
      <c r="G181" s="5">
        <f>VLOOKUP(A181,[1]塔防等级属性!$A:$AN,40,FALSE)</f>
        <v>2980</v>
      </c>
      <c r="H181" s="1" t="s">
        <v>153</v>
      </c>
      <c r="K181" s="1">
        <f>VLOOKUP(A181,[1]塔防等级属性!$A:$AN,36,FALSE)</f>
        <v>1234</v>
      </c>
    </row>
    <row r="182" spans="1:11" s="1" customFormat="1">
      <c r="A182" s="1">
        <v>1483011</v>
      </c>
      <c r="B182" s="5">
        <f>VLOOKUP(A182,[1]塔防等级属性!$A:$AN,35,FALSE)</f>
        <v>6117</v>
      </c>
      <c r="C182" s="6">
        <v>0</v>
      </c>
      <c r="D182" s="5">
        <f>VLOOKUP(A182,[1]塔防等级属性!$A:$AN,37,FALSE)</f>
        <v>0</v>
      </c>
      <c r="E182" s="5">
        <f>VLOOKUP(A182,[1]塔防等级属性!$A:$AN,38,FALSE)</f>
        <v>147</v>
      </c>
      <c r="F182" s="5">
        <f>VLOOKUP(A182,[1]塔防等级属性!$A:$AN,39,FALSE)</f>
        <v>110</v>
      </c>
      <c r="G182" s="5">
        <f>VLOOKUP(A182,[1]塔防等级属性!$A:$AN,40,FALSE)</f>
        <v>2980</v>
      </c>
      <c r="H182" s="1" t="s">
        <v>153</v>
      </c>
      <c r="K182" s="1">
        <f>VLOOKUP(A182,[1]塔防等级属性!$A:$AN,36,FALSE)</f>
        <v>1315</v>
      </c>
    </row>
    <row r="183" spans="1:11" s="1" customFormat="1">
      <c r="A183" s="1">
        <v>1483012</v>
      </c>
      <c r="B183" s="5">
        <f>VLOOKUP(A183,[1]塔防等级属性!$A:$AN,35,FALSE)</f>
        <v>6496</v>
      </c>
      <c r="C183" s="6">
        <v>0</v>
      </c>
      <c r="D183" s="5">
        <f>VLOOKUP(A183,[1]塔防等级属性!$A:$AN,37,FALSE)</f>
        <v>0</v>
      </c>
      <c r="E183" s="5">
        <f>VLOOKUP(A183,[1]塔防等级属性!$A:$AN,38,FALSE)</f>
        <v>156</v>
      </c>
      <c r="F183" s="5">
        <f>VLOOKUP(A183,[1]塔防等级属性!$A:$AN,39,FALSE)</f>
        <v>117</v>
      </c>
      <c r="G183" s="5">
        <f>VLOOKUP(A183,[1]塔防等级属性!$A:$AN,40,FALSE)</f>
        <v>2980</v>
      </c>
      <c r="H183" s="1" t="s">
        <v>153</v>
      </c>
      <c r="K183" s="1">
        <f>VLOOKUP(A183,[1]塔防等级属性!$A:$AN,36,FALSE)</f>
        <v>1396</v>
      </c>
    </row>
    <row r="184" spans="1:11" s="1" customFormat="1">
      <c r="A184" s="1">
        <v>1483013</v>
      </c>
      <c r="B184" s="5">
        <f>VLOOKUP(A184,[1]塔防等级属性!$A:$AN,35,FALSE)</f>
        <v>6879</v>
      </c>
      <c r="C184" s="6">
        <v>0</v>
      </c>
      <c r="D184" s="5">
        <f>VLOOKUP(A184,[1]塔防等级属性!$A:$AN,37,FALSE)</f>
        <v>0</v>
      </c>
      <c r="E184" s="5">
        <f>VLOOKUP(A184,[1]塔防等级属性!$A:$AN,38,FALSE)</f>
        <v>165</v>
      </c>
      <c r="F184" s="5">
        <f>VLOOKUP(A184,[1]塔防等级属性!$A:$AN,39,FALSE)</f>
        <v>124</v>
      </c>
      <c r="G184" s="5">
        <f>VLOOKUP(A184,[1]塔防等级属性!$A:$AN,40,FALSE)</f>
        <v>2980</v>
      </c>
      <c r="H184" s="1" t="s">
        <v>153</v>
      </c>
      <c r="K184" s="1">
        <f>VLOOKUP(A184,[1]塔防等级属性!$A:$AN,36,FALSE)</f>
        <v>1478</v>
      </c>
    </row>
    <row r="185" spans="1:11" s="1" customFormat="1">
      <c r="A185" s="1">
        <v>1483014</v>
      </c>
      <c r="B185" s="5">
        <f>VLOOKUP(A185,[1]塔防等级属性!$A:$AN,35,FALSE)</f>
        <v>7267</v>
      </c>
      <c r="C185" s="6">
        <v>0</v>
      </c>
      <c r="D185" s="5">
        <f>VLOOKUP(A185,[1]塔防等级属性!$A:$AN,37,FALSE)</f>
        <v>0</v>
      </c>
      <c r="E185" s="5">
        <f>VLOOKUP(A185,[1]塔防等级属性!$A:$AN,38,FALSE)</f>
        <v>175</v>
      </c>
      <c r="F185" s="5">
        <f>VLOOKUP(A185,[1]塔防等级属性!$A:$AN,39,FALSE)</f>
        <v>131</v>
      </c>
      <c r="G185" s="5">
        <f>VLOOKUP(A185,[1]塔防等级属性!$A:$AN,40,FALSE)</f>
        <v>2980</v>
      </c>
      <c r="H185" s="1" t="s">
        <v>153</v>
      </c>
      <c r="K185" s="1">
        <f>VLOOKUP(A185,[1]塔防等级属性!$A:$AN,36,FALSE)</f>
        <v>1562</v>
      </c>
    </row>
    <row r="186" spans="1:11" s="1" customFormat="1">
      <c r="A186" s="1">
        <v>1483015</v>
      </c>
      <c r="B186" s="5">
        <f>VLOOKUP(A186,[1]塔防等级属性!$A:$AN,35,FALSE)</f>
        <v>7660</v>
      </c>
      <c r="C186" s="6">
        <v>0</v>
      </c>
      <c r="D186" s="5">
        <f>VLOOKUP(A186,[1]塔防等级属性!$A:$AN,37,FALSE)</f>
        <v>0</v>
      </c>
      <c r="E186" s="5">
        <f>VLOOKUP(A186,[1]塔防等级属性!$A:$AN,38,FALSE)</f>
        <v>184</v>
      </c>
      <c r="F186" s="5">
        <f>VLOOKUP(A186,[1]塔防等级属性!$A:$AN,39,FALSE)</f>
        <v>138</v>
      </c>
      <c r="G186" s="5">
        <f>VLOOKUP(A186,[1]塔防等级属性!$A:$AN,40,FALSE)</f>
        <v>2980</v>
      </c>
      <c r="H186" s="1" t="s">
        <v>153</v>
      </c>
      <c r="K186" s="1">
        <f>VLOOKUP(A186,[1]塔防等级属性!$A:$AN,36,FALSE)</f>
        <v>1646</v>
      </c>
    </row>
    <row r="187" spans="1:11">
      <c r="A187">
        <v>1483101</v>
      </c>
      <c r="B187" s="5">
        <f>VLOOKUP(A187,[1]塔防等级属性!$A:$AN,35,FALSE)</f>
        <v>2124</v>
      </c>
      <c r="C187" s="5">
        <f>VLOOKUP(A187,[1]塔防等级属性!$A:$AN,36,FALSE)</f>
        <v>0</v>
      </c>
      <c r="D187" s="5">
        <f>VLOOKUP(A187,[1]塔防等级属性!$A:$AN,37,FALSE)</f>
        <v>452</v>
      </c>
      <c r="E187" s="5">
        <f>VLOOKUP(A187,[1]塔防等级属性!$A:$AN,38,FALSE)</f>
        <v>23</v>
      </c>
      <c r="F187" s="5">
        <f>VLOOKUP(A187,[1]塔防等级属性!$A:$AN,39,FALSE)</f>
        <v>62</v>
      </c>
      <c r="G187" s="5">
        <f>VLOOKUP(A187,[1]塔防等级属性!$A:$AN,40,FALSE)</f>
        <v>1560</v>
      </c>
      <c r="H187" t="s">
        <v>156</v>
      </c>
    </row>
    <row r="188" spans="1:11">
      <c r="A188">
        <v>1483102</v>
      </c>
      <c r="B188" s="5">
        <f>VLOOKUP(A188,[1]塔防等级属性!$A:$AN,35,FALSE)</f>
        <v>2398</v>
      </c>
      <c r="C188" s="5">
        <f>VLOOKUP(A188,[1]塔防等级属性!$A:$AN,36,FALSE)</f>
        <v>0</v>
      </c>
      <c r="D188" s="5">
        <f>VLOOKUP(A188,[1]塔防等级属性!$A:$AN,37,FALSE)</f>
        <v>510</v>
      </c>
      <c r="E188" s="5">
        <f>VLOOKUP(A188,[1]塔防等级属性!$A:$AN,38,FALSE)</f>
        <v>26</v>
      </c>
      <c r="F188" s="5">
        <f>VLOOKUP(A188,[1]塔防等级属性!$A:$AN,39,FALSE)</f>
        <v>70</v>
      </c>
      <c r="G188" s="5">
        <f>VLOOKUP(A188,[1]塔防等级属性!$A:$AN,40,FALSE)</f>
        <v>1560</v>
      </c>
      <c r="H188" t="s">
        <v>156</v>
      </c>
    </row>
    <row r="189" spans="1:11">
      <c r="A189">
        <v>1483103</v>
      </c>
      <c r="B189" s="5">
        <f>VLOOKUP(A189,[1]塔防等级属性!$A:$AN,35,FALSE)</f>
        <v>2677</v>
      </c>
      <c r="C189" s="5">
        <f>VLOOKUP(A189,[1]塔防等级属性!$A:$AN,36,FALSE)</f>
        <v>0</v>
      </c>
      <c r="D189" s="5">
        <f>VLOOKUP(A189,[1]塔防等级属性!$A:$AN,37,FALSE)</f>
        <v>569</v>
      </c>
      <c r="E189" s="5">
        <f>VLOOKUP(A189,[1]塔防等级属性!$A:$AN,38,FALSE)</f>
        <v>29</v>
      </c>
      <c r="F189" s="5">
        <f>VLOOKUP(A189,[1]塔防等级属性!$A:$AN,39,FALSE)</f>
        <v>78</v>
      </c>
      <c r="G189" s="5">
        <f>VLOOKUP(A189,[1]塔防等级属性!$A:$AN,40,FALSE)</f>
        <v>1560</v>
      </c>
      <c r="H189" t="s">
        <v>156</v>
      </c>
    </row>
    <row r="190" spans="1:11">
      <c r="A190">
        <v>1483104</v>
      </c>
      <c r="B190" s="5">
        <f>VLOOKUP(A190,[1]塔防等级属性!$A:$AN,35,FALSE)</f>
        <v>2959</v>
      </c>
      <c r="C190" s="5">
        <f>VLOOKUP(A190,[1]塔防等级属性!$A:$AN,36,FALSE)</f>
        <v>0</v>
      </c>
      <c r="D190" s="5">
        <f>VLOOKUP(A190,[1]塔防等级属性!$A:$AN,37,FALSE)</f>
        <v>629</v>
      </c>
      <c r="E190" s="5">
        <f>VLOOKUP(A190,[1]塔防等级属性!$A:$AN,38,FALSE)</f>
        <v>32</v>
      </c>
      <c r="F190" s="5">
        <f>VLOOKUP(A190,[1]塔防等级属性!$A:$AN,39,FALSE)</f>
        <v>86</v>
      </c>
      <c r="G190" s="5">
        <f>VLOOKUP(A190,[1]塔防等级属性!$A:$AN,40,FALSE)</f>
        <v>1560</v>
      </c>
      <c r="H190" t="s">
        <v>156</v>
      </c>
    </row>
    <row r="191" spans="1:11">
      <c r="A191">
        <v>1483105</v>
      </c>
      <c r="B191" s="5">
        <f>VLOOKUP(A191,[1]塔防等级属性!$A:$AN,35,FALSE)</f>
        <v>3244</v>
      </c>
      <c r="C191" s="5">
        <f>VLOOKUP(A191,[1]塔防等级属性!$A:$AN,36,FALSE)</f>
        <v>0</v>
      </c>
      <c r="D191" s="5">
        <f>VLOOKUP(A191,[1]塔防等级属性!$A:$AN,37,FALSE)</f>
        <v>690</v>
      </c>
      <c r="E191" s="5">
        <f>VLOOKUP(A191,[1]塔防等级属性!$A:$AN,38,FALSE)</f>
        <v>35</v>
      </c>
      <c r="F191" s="5">
        <f>VLOOKUP(A191,[1]塔防等级属性!$A:$AN,39,FALSE)</f>
        <v>95</v>
      </c>
      <c r="G191" s="5">
        <f>VLOOKUP(A191,[1]塔防等级属性!$A:$AN,40,FALSE)</f>
        <v>1560</v>
      </c>
      <c r="H191" t="s">
        <v>156</v>
      </c>
    </row>
    <row r="192" spans="1:11">
      <c r="A192">
        <v>1483106</v>
      </c>
      <c r="B192" s="5">
        <f>VLOOKUP(A192,[1]塔防等级属性!$A:$AN,35,FALSE)</f>
        <v>3534</v>
      </c>
      <c r="C192" s="5">
        <f>VLOOKUP(A192,[1]塔防等级属性!$A:$AN,36,FALSE)</f>
        <v>0</v>
      </c>
      <c r="D192" s="5">
        <f>VLOOKUP(A192,[1]塔防等级属性!$A:$AN,37,FALSE)</f>
        <v>752</v>
      </c>
      <c r="E192" s="5">
        <f>VLOOKUP(A192,[1]塔防等级属性!$A:$AN,38,FALSE)</f>
        <v>39</v>
      </c>
      <c r="F192" s="5">
        <f>VLOOKUP(A192,[1]塔防等级属性!$A:$AN,39,FALSE)</f>
        <v>103</v>
      </c>
      <c r="G192" s="5">
        <f>VLOOKUP(A192,[1]塔防等级属性!$A:$AN,40,FALSE)</f>
        <v>1560</v>
      </c>
      <c r="H192" t="s">
        <v>156</v>
      </c>
    </row>
    <row r="193" spans="1:8">
      <c r="A193">
        <v>1483107</v>
      </c>
      <c r="B193" s="5">
        <f>VLOOKUP(A193,[1]塔防等级属性!$A:$AN,35,FALSE)</f>
        <v>3827</v>
      </c>
      <c r="C193" s="5">
        <f>VLOOKUP(A193,[1]塔防等级属性!$A:$AN,36,FALSE)</f>
        <v>0</v>
      </c>
      <c r="D193" s="5">
        <f>VLOOKUP(A193,[1]塔防等级属性!$A:$AN,37,FALSE)</f>
        <v>814</v>
      </c>
      <c r="E193" s="5">
        <f>VLOOKUP(A193,[1]塔防等级属性!$A:$AN,38,FALSE)</f>
        <v>42</v>
      </c>
      <c r="F193" s="5">
        <f>VLOOKUP(A193,[1]塔防等级属性!$A:$AN,39,FALSE)</f>
        <v>112</v>
      </c>
      <c r="G193" s="5">
        <f>VLOOKUP(A193,[1]塔防等级属性!$A:$AN,40,FALSE)</f>
        <v>1560</v>
      </c>
      <c r="H193" t="s">
        <v>156</v>
      </c>
    </row>
    <row r="194" spans="1:8">
      <c r="A194">
        <v>1483108</v>
      </c>
      <c r="B194" s="5">
        <f>VLOOKUP(A194,[1]塔防等级属性!$A:$AN,35,FALSE)</f>
        <v>4124</v>
      </c>
      <c r="C194" s="5">
        <f>VLOOKUP(A194,[1]塔防等级属性!$A:$AN,36,FALSE)</f>
        <v>0</v>
      </c>
      <c r="D194" s="5">
        <f>VLOOKUP(A194,[1]塔防等级属性!$A:$AN,37,FALSE)</f>
        <v>877</v>
      </c>
      <c r="E194" s="5">
        <f>VLOOKUP(A194,[1]塔防等级属性!$A:$AN,38,FALSE)</f>
        <v>45</v>
      </c>
      <c r="F194" s="5">
        <f>VLOOKUP(A194,[1]塔防等级属性!$A:$AN,39,FALSE)</f>
        <v>120</v>
      </c>
      <c r="G194" s="5">
        <f>VLOOKUP(A194,[1]塔防等级属性!$A:$AN,40,FALSE)</f>
        <v>1560</v>
      </c>
      <c r="H194" t="s">
        <v>156</v>
      </c>
    </row>
    <row r="195" spans="1:8">
      <c r="A195">
        <v>1483109</v>
      </c>
      <c r="B195" s="5">
        <f>VLOOKUP(A195,[1]塔防等级属性!$A:$AN,35,FALSE)</f>
        <v>4425</v>
      </c>
      <c r="C195" s="5">
        <f>VLOOKUP(A195,[1]塔防等级属性!$A:$AN,36,FALSE)</f>
        <v>0</v>
      </c>
      <c r="D195" s="5">
        <f>VLOOKUP(A195,[1]塔防等级属性!$A:$AN,37,FALSE)</f>
        <v>941</v>
      </c>
      <c r="E195" s="5">
        <f>VLOOKUP(A195,[1]塔防等级属性!$A:$AN,38,FALSE)</f>
        <v>48</v>
      </c>
      <c r="F195" s="5">
        <f>VLOOKUP(A195,[1]塔防等级属性!$A:$AN,39,FALSE)</f>
        <v>129</v>
      </c>
      <c r="G195" s="5">
        <f>VLOOKUP(A195,[1]塔防等级属性!$A:$AN,40,FALSE)</f>
        <v>1560</v>
      </c>
      <c r="H195" t="s">
        <v>156</v>
      </c>
    </row>
    <row r="196" spans="1:8">
      <c r="A196">
        <v>1483110</v>
      </c>
      <c r="B196" s="5">
        <f>VLOOKUP(A196,[1]塔防等级属性!$A:$AN,35,FALSE)</f>
        <v>4729</v>
      </c>
      <c r="C196" s="5">
        <f>VLOOKUP(A196,[1]塔防等级属性!$A:$AN,36,FALSE)</f>
        <v>0</v>
      </c>
      <c r="D196" s="5">
        <f>VLOOKUP(A196,[1]塔防等级属性!$A:$AN,37,FALSE)</f>
        <v>1006</v>
      </c>
      <c r="E196" s="5">
        <f>VLOOKUP(A196,[1]塔防等级属性!$A:$AN,38,FALSE)</f>
        <v>52</v>
      </c>
      <c r="F196" s="5">
        <f>VLOOKUP(A196,[1]塔防等级属性!$A:$AN,39,FALSE)</f>
        <v>138</v>
      </c>
      <c r="G196" s="5">
        <f>VLOOKUP(A196,[1]塔防等级属性!$A:$AN,40,FALSE)</f>
        <v>1560</v>
      </c>
      <c r="H196" t="s">
        <v>156</v>
      </c>
    </row>
    <row r="197" spans="1:8">
      <c r="A197">
        <v>1483111</v>
      </c>
      <c r="B197" s="5">
        <f>VLOOKUP(A197,[1]塔防等级属性!$A:$AN,35,FALSE)</f>
        <v>5037</v>
      </c>
      <c r="C197" s="5">
        <f>VLOOKUP(A197,[1]塔防等级属性!$A:$AN,36,FALSE)</f>
        <v>0</v>
      </c>
      <c r="D197" s="5">
        <f>VLOOKUP(A197,[1]塔防等级属性!$A:$AN,37,FALSE)</f>
        <v>1071</v>
      </c>
      <c r="E197" s="5">
        <f>VLOOKUP(A197,[1]塔防等级属性!$A:$AN,38,FALSE)</f>
        <v>55</v>
      </c>
      <c r="F197" s="5">
        <f>VLOOKUP(A197,[1]塔防等级属性!$A:$AN,39,FALSE)</f>
        <v>147</v>
      </c>
      <c r="G197" s="5">
        <f>VLOOKUP(A197,[1]塔防等级属性!$A:$AN,40,FALSE)</f>
        <v>1560</v>
      </c>
      <c r="H197" t="s">
        <v>156</v>
      </c>
    </row>
    <row r="198" spans="1:8">
      <c r="A198">
        <v>1483112</v>
      </c>
      <c r="B198" s="5">
        <f>VLOOKUP(A198,[1]塔防等级属性!$A:$AN,35,FALSE)</f>
        <v>5349</v>
      </c>
      <c r="C198" s="5">
        <f>VLOOKUP(A198,[1]塔防等级属性!$A:$AN,36,FALSE)</f>
        <v>0</v>
      </c>
      <c r="D198" s="5">
        <f>VLOOKUP(A198,[1]塔防等级属性!$A:$AN,37,FALSE)</f>
        <v>1138</v>
      </c>
      <c r="E198" s="5">
        <f>VLOOKUP(A198,[1]塔防等级属性!$A:$AN,38,FALSE)</f>
        <v>59</v>
      </c>
      <c r="F198" s="5">
        <f>VLOOKUP(A198,[1]塔防等级属性!$A:$AN,39,FALSE)</f>
        <v>156</v>
      </c>
      <c r="G198" s="5">
        <f>VLOOKUP(A198,[1]塔防等级属性!$A:$AN,40,FALSE)</f>
        <v>1560</v>
      </c>
      <c r="H198" t="s">
        <v>156</v>
      </c>
    </row>
    <row r="199" spans="1:8">
      <c r="A199">
        <v>1483113</v>
      </c>
      <c r="B199" s="5">
        <f>VLOOKUP(A199,[1]塔防等级属性!$A:$AN,35,FALSE)</f>
        <v>5665</v>
      </c>
      <c r="C199" s="5">
        <f>VLOOKUP(A199,[1]塔防等级属性!$A:$AN,36,FALSE)</f>
        <v>0</v>
      </c>
      <c r="D199" s="5">
        <f>VLOOKUP(A199,[1]塔防等级属性!$A:$AN,37,FALSE)</f>
        <v>1205</v>
      </c>
      <c r="E199" s="5">
        <f>VLOOKUP(A199,[1]塔防等级属性!$A:$AN,38,FALSE)</f>
        <v>62</v>
      </c>
      <c r="F199" s="5">
        <f>VLOOKUP(A199,[1]塔防等级属性!$A:$AN,39,FALSE)</f>
        <v>165</v>
      </c>
      <c r="G199" s="5">
        <f>VLOOKUP(A199,[1]塔防等级属性!$A:$AN,40,FALSE)</f>
        <v>1560</v>
      </c>
      <c r="H199" t="s">
        <v>156</v>
      </c>
    </row>
    <row r="200" spans="1:8">
      <c r="A200">
        <v>1483114</v>
      </c>
      <c r="B200" s="5">
        <f>VLOOKUP(A200,[1]塔防等级属性!$A:$AN,35,FALSE)</f>
        <v>5985</v>
      </c>
      <c r="C200" s="5">
        <f>VLOOKUP(A200,[1]塔防等级属性!$A:$AN,36,FALSE)</f>
        <v>0</v>
      </c>
      <c r="D200" s="5">
        <f>VLOOKUP(A200,[1]塔防等级属性!$A:$AN,37,FALSE)</f>
        <v>1273</v>
      </c>
      <c r="E200" s="5">
        <f>VLOOKUP(A200,[1]塔防等级属性!$A:$AN,38,FALSE)</f>
        <v>65</v>
      </c>
      <c r="F200" s="5">
        <f>VLOOKUP(A200,[1]塔防等级属性!$A:$AN,39,FALSE)</f>
        <v>175</v>
      </c>
      <c r="G200" s="5">
        <f>VLOOKUP(A200,[1]塔防等级属性!$A:$AN,40,FALSE)</f>
        <v>1560</v>
      </c>
      <c r="H200" t="s">
        <v>156</v>
      </c>
    </row>
    <row r="201" spans="1:8">
      <c r="A201">
        <v>1483115</v>
      </c>
      <c r="B201" s="5">
        <f>VLOOKUP(A201,[1]塔防等级属性!$A:$AN,35,FALSE)</f>
        <v>6308</v>
      </c>
      <c r="C201" s="5">
        <f>VLOOKUP(A201,[1]塔防等级属性!$A:$AN,36,FALSE)</f>
        <v>0</v>
      </c>
      <c r="D201" s="5">
        <f>VLOOKUP(A201,[1]塔防等级属性!$A:$AN,37,FALSE)</f>
        <v>1342</v>
      </c>
      <c r="E201" s="5">
        <f>VLOOKUP(A201,[1]塔防等级属性!$A:$AN,38,FALSE)</f>
        <v>69</v>
      </c>
      <c r="F201" s="5">
        <f>VLOOKUP(A201,[1]塔防等级属性!$A:$AN,39,FALSE)</f>
        <v>184</v>
      </c>
      <c r="G201" s="5">
        <f>VLOOKUP(A201,[1]塔防等级属性!$A:$AN,40,FALSE)</f>
        <v>1560</v>
      </c>
      <c r="H201" t="s">
        <v>156</v>
      </c>
    </row>
    <row r="202" spans="1:8">
      <c r="A202">
        <v>1483201</v>
      </c>
      <c r="B202" s="5">
        <f>VLOOKUP(A202,[1]塔防等级属性!$A:$AN,35,FALSE)</f>
        <v>2275</v>
      </c>
      <c r="C202" s="5">
        <f>VLOOKUP(A202,[1]塔防等级属性!$A:$AN,36,FALSE)</f>
        <v>527</v>
      </c>
      <c r="D202" s="5">
        <f>VLOOKUP(A202,[1]塔防等级属性!$A:$AN,37,FALSE)</f>
        <v>0</v>
      </c>
      <c r="E202" s="5">
        <f>VLOOKUP(A202,[1]塔防等级属性!$A:$AN,38,FALSE)</f>
        <v>50</v>
      </c>
      <c r="F202" s="5">
        <f>VLOOKUP(A202,[1]塔防等级属性!$A:$AN,39,FALSE)</f>
        <v>50</v>
      </c>
      <c r="G202" s="5">
        <f>VLOOKUP(A202,[1]塔防等级属性!$A:$AN,40,FALSE)</f>
        <v>2380</v>
      </c>
      <c r="H202" t="s">
        <v>159</v>
      </c>
    </row>
    <row r="203" spans="1:8">
      <c r="A203">
        <v>1483202</v>
      </c>
      <c r="B203" s="5">
        <f>VLOOKUP(A203,[1]塔防等级属性!$A:$AN,35,FALSE)</f>
        <v>2569</v>
      </c>
      <c r="C203" s="5">
        <f>VLOOKUP(A203,[1]塔防等级属性!$A:$AN,36,FALSE)</f>
        <v>595</v>
      </c>
      <c r="D203" s="5">
        <f>VLOOKUP(A203,[1]塔防等级属性!$A:$AN,37,FALSE)</f>
        <v>0</v>
      </c>
      <c r="E203" s="5">
        <f>VLOOKUP(A203,[1]塔防等级属性!$A:$AN,38,FALSE)</f>
        <v>57</v>
      </c>
      <c r="F203" s="5">
        <f>VLOOKUP(A203,[1]塔防等级属性!$A:$AN,39,FALSE)</f>
        <v>57</v>
      </c>
      <c r="G203" s="5">
        <f>VLOOKUP(A203,[1]塔防等级属性!$A:$AN,40,FALSE)</f>
        <v>2380</v>
      </c>
      <c r="H203" t="s">
        <v>159</v>
      </c>
    </row>
    <row r="204" spans="1:8">
      <c r="A204">
        <v>1483203</v>
      </c>
      <c r="B204" s="5">
        <f>VLOOKUP(A204,[1]塔防等级属性!$A:$AN,35,FALSE)</f>
        <v>2868</v>
      </c>
      <c r="C204" s="5">
        <f>VLOOKUP(A204,[1]塔防等级属性!$A:$AN,36,FALSE)</f>
        <v>664</v>
      </c>
      <c r="D204" s="5">
        <f>VLOOKUP(A204,[1]塔防等级属性!$A:$AN,37,FALSE)</f>
        <v>0</v>
      </c>
      <c r="E204" s="5">
        <f>VLOOKUP(A204,[1]塔防等级属性!$A:$AN,38,FALSE)</f>
        <v>63</v>
      </c>
      <c r="F204" s="5">
        <f>VLOOKUP(A204,[1]塔防等级属性!$A:$AN,39,FALSE)</f>
        <v>63</v>
      </c>
      <c r="G204" s="5">
        <f>VLOOKUP(A204,[1]塔防等级属性!$A:$AN,40,FALSE)</f>
        <v>2380</v>
      </c>
      <c r="H204" t="s">
        <v>159</v>
      </c>
    </row>
    <row r="205" spans="1:8">
      <c r="A205">
        <v>1483204</v>
      </c>
      <c r="B205" s="5">
        <f>VLOOKUP(A205,[1]塔防等级属性!$A:$AN,35,FALSE)</f>
        <v>3170</v>
      </c>
      <c r="C205" s="5">
        <f>VLOOKUP(A205,[1]塔防等级属性!$A:$AN,36,FALSE)</f>
        <v>734</v>
      </c>
      <c r="D205" s="5">
        <f>VLOOKUP(A205,[1]塔防等级属性!$A:$AN,37,FALSE)</f>
        <v>0</v>
      </c>
      <c r="E205" s="5">
        <f>VLOOKUP(A205,[1]塔防等级属性!$A:$AN,38,FALSE)</f>
        <v>70</v>
      </c>
      <c r="F205" s="5">
        <f>VLOOKUP(A205,[1]塔防等级属性!$A:$AN,39,FALSE)</f>
        <v>70</v>
      </c>
      <c r="G205" s="5">
        <f>VLOOKUP(A205,[1]塔防等级属性!$A:$AN,40,FALSE)</f>
        <v>2380</v>
      </c>
      <c r="H205" t="s">
        <v>159</v>
      </c>
    </row>
    <row r="206" spans="1:8">
      <c r="A206">
        <v>1483205</v>
      </c>
      <c r="B206" s="5">
        <f>VLOOKUP(A206,[1]塔防等级属性!$A:$AN,35,FALSE)</f>
        <v>3476</v>
      </c>
      <c r="C206" s="5">
        <f>VLOOKUP(A206,[1]塔防等级属性!$A:$AN,36,FALSE)</f>
        <v>805</v>
      </c>
      <c r="D206" s="5">
        <f>VLOOKUP(A206,[1]塔防等级属性!$A:$AN,37,FALSE)</f>
        <v>0</v>
      </c>
      <c r="E206" s="5">
        <f>VLOOKUP(A206,[1]塔防等级属性!$A:$AN,38,FALSE)</f>
        <v>77</v>
      </c>
      <c r="F206" s="5">
        <f>VLOOKUP(A206,[1]塔防等级属性!$A:$AN,39,FALSE)</f>
        <v>77</v>
      </c>
      <c r="G206" s="5">
        <f>VLOOKUP(A206,[1]塔防等级属性!$A:$AN,40,FALSE)</f>
        <v>2380</v>
      </c>
      <c r="H206" t="s">
        <v>159</v>
      </c>
    </row>
    <row r="207" spans="1:8">
      <c r="A207">
        <v>1483206</v>
      </c>
      <c r="B207" s="5">
        <f>VLOOKUP(A207,[1]塔防等级属性!$A:$AN,35,FALSE)</f>
        <v>3786</v>
      </c>
      <c r="C207" s="5">
        <f>VLOOKUP(A207,[1]塔防等级属性!$A:$AN,36,FALSE)</f>
        <v>877</v>
      </c>
      <c r="D207" s="5">
        <f>VLOOKUP(A207,[1]塔防等级属性!$A:$AN,37,FALSE)</f>
        <v>0</v>
      </c>
      <c r="E207" s="5">
        <f>VLOOKUP(A207,[1]塔防等级属性!$A:$AN,38,FALSE)</f>
        <v>83</v>
      </c>
      <c r="F207" s="5">
        <f>VLOOKUP(A207,[1]塔防等级属性!$A:$AN,39,FALSE)</f>
        <v>83</v>
      </c>
      <c r="G207" s="5">
        <f>VLOOKUP(A207,[1]塔防等级属性!$A:$AN,40,FALSE)</f>
        <v>2380</v>
      </c>
      <c r="H207" t="s">
        <v>159</v>
      </c>
    </row>
    <row r="208" spans="1:8">
      <c r="A208">
        <v>1483207</v>
      </c>
      <c r="B208" s="5">
        <f>VLOOKUP(A208,[1]塔防等级属性!$A:$AN,35,FALSE)</f>
        <v>4100</v>
      </c>
      <c r="C208" s="5">
        <f>VLOOKUP(A208,[1]塔防等级属性!$A:$AN,36,FALSE)</f>
        <v>950</v>
      </c>
      <c r="D208" s="5">
        <f>VLOOKUP(A208,[1]塔防等级属性!$A:$AN,37,FALSE)</f>
        <v>0</v>
      </c>
      <c r="E208" s="5">
        <f>VLOOKUP(A208,[1]塔防等级属性!$A:$AN,38,FALSE)</f>
        <v>90</v>
      </c>
      <c r="F208" s="5">
        <f>VLOOKUP(A208,[1]塔防等级属性!$A:$AN,39,FALSE)</f>
        <v>90</v>
      </c>
      <c r="G208" s="5">
        <f>VLOOKUP(A208,[1]塔防等级属性!$A:$AN,40,FALSE)</f>
        <v>2380</v>
      </c>
      <c r="H208" t="s">
        <v>159</v>
      </c>
    </row>
    <row r="209" spans="1:8">
      <c r="A209">
        <v>1483208</v>
      </c>
      <c r="B209" s="5">
        <f>VLOOKUP(A209,[1]塔防等级属性!$A:$AN,35,FALSE)</f>
        <v>4418</v>
      </c>
      <c r="C209" s="5">
        <f>VLOOKUP(A209,[1]塔防等级属性!$A:$AN,36,FALSE)</f>
        <v>1023</v>
      </c>
      <c r="D209" s="5">
        <f>VLOOKUP(A209,[1]塔防等级属性!$A:$AN,37,FALSE)</f>
        <v>0</v>
      </c>
      <c r="E209" s="5">
        <f>VLOOKUP(A209,[1]塔防等级属性!$A:$AN,38,FALSE)</f>
        <v>97</v>
      </c>
      <c r="F209" s="5">
        <f>VLOOKUP(A209,[1]塔防等级属性!$A:$AN,39,FALSE)</f>
        <v>97</v>
      </c>
      <c r="G209" s="5">
        <f>VLOOKUP(A209,[1]塔防等级属性!$A:$AN,40,FALSE)</f>
        <v>2380</v>
      </c>
      <c r="H209" t="s">
        <v>159</v>
      </c>
    </row>
    <row r="210" spans="1:8">
      <c r="A210">
        <v>1483209</v>
      </c>
      <c r="B210" s="5">
        <f>VLOOKUP(A210,[1]塔防等级属性!$A:$AN,35,FALSE)</f>
        <v>4740</v>
      </c>
      <c r="C210" s="5">
        <f>VLOOKUP(A210,[1]塔防等级属性!$A:$AN,36,FALSE)</f>
        <v>1098</v>
      </c>
      <c r="D210" s="5">
        <f>VLOOKUP(A210,[1]塔防等级属性!$A:$AN,37,FALSE)</f>
        <v>0</v>
      </c>
      <c r="E210" s="5">
        <f>VLOOKUP(A210,[1]塔防等级属性!$A:$AN,38,FALSE)</f>
        <v>105</v>
      </c>
      <c r="F210" s="5">
        <f>VLOOKUP(A210,[1]塔防等级属性!$A:$AN,39,FALSE)</f>
        <v>105</v>
      </c>
      <c r="G210" s="5">
        <f>VLOOKUP(A210,[1]塔防等级属性!$A:$AN,40,FALSE)</f>
        <v>2380</v>
      </c>
      <c r="H210" t="s">
        <v>159</v>
      </c>
    </row>
    <row r="211" spans="1:8">
      <c r="A211">
        <v>1483210</v>
      </c>
      <c r="B211" s="5">
        <f>VLOOKUP(A211,[1]塔防等级属性!$A:$AN,35,FALSE)</f>
        <v>5066</v>
      </c>
      <c r="C211" s="5">
        <f>VLOOKUP(A211,[1]塔防等级属性!$A:$AN,36,FALSE)</f>
        <v>1173</v>
      </c>
      <c r="D211" s="5">
        <f>VLOOKUP(A211,[1]塔防等级属性!$A:$AN,37,FALSE)</f>
        <v>0</v>
      </c>
      <c r="E211" s="5">
        <f>VLOOKUP(A211,[1]塔防等级属性!$A:$AN,38,FALSE)</f>
        <v>112</v>
      </c>
      <c r="F211" s="5">
        <f>VLOOKUP(A211,[1]塔防等级属性!$A:$AN,39,FALSE)</f>
        <v>112</v>
      </c>
      <c r="G211" s="5">
        <f>VLOOKUP(A211,[1]塔防等级属性!$A:$AN,40,FALSE)</f>
        <v>2380</v>
      </c>
      <c r="H211" t="s">
        <v>159</v>
      </c>
    </row>
    <row r="212" spans="1:8">
      <c r="A212">
        <v>1483211</v>
      </c>
      <c r="B212" s="5">
        <f>VLOOKUP(A212,[1]塔防等级属性!$A:$AN,35,FALSE)</f>
        <v>5397</v>
      </c>
      <c r="C212" s="5">
        <f>VLOOKUP(A212,[1]塔防等级属性!$A:$AN,36,FALSE)</f>
        <v>1250</v>
      </c>
      <c r="D212" s="5">
        <f>VLOOKUP(A212,[1]塔防等级属性!$A:$AN,37,FALSE)</f>
        <v>0</v>
      </c>
      <c r="E212" s="5">
        <f>VLOOKUP(A212,[1]塔防等级属性!$A:$AN,38,FALSE)</f>
        <v>119</v>
      </c>
      <c r="F212" s="5">
        <f>VLOOKUP(A212,[1]塔防等级属性!$A:$AN,39,FALSE)</f>
        <v>119</v>
      </c>
      <c r="G212" s="5">
        <f>VLOOKUP(A212,[1]塔防等级属性!$A:$AN,40,FALSE)</f>
        <v>2380</v>
      </c>
      <c r="H212" t="s">
        <v>159</v>
      </c>
    </row>
    <row r="213" spans="1:8">
      <c r="A213">
        <v>1483212</v>
      </c>
      <c r="B213" s="5">
        <f>VLOOKUP(A213,[1]塔防等级属性!$A:$AN,35,FALSE)</f>
        <v>5731</v>
      </c>
      <c r="C213" s="5">
        <f>VLOOKUP(A213,[1]塔防等级属性!$A:$AN,36,FALSE)</f>
        <v>1327</v>
      </c>
      <c r="D213" s="5">
        <f>VLOOKUP(A213,[1]塔防等级属性!$A:$AN,37,FALSE)</f>
        <v>0</v>
      </c>
      <c r="E213" s="5">
        <f>VLOOKUP(A213,[1]塔防等级属性!$A:$AN,38,FALSE)</f>
        <v>126</v>
      </c>
      <c r="F213" s="5">
        <f>VLOOKUP(A213,[1]塔防等级属性!$A:$AN,39,FALSE)</f>
        <v>126</v>
      </c>
      <c r="G213" s="5">
        <f>VLOOKUP(A213,[1]塔防等级属性!$A:$AN,40,FALSE)</f>
        <v>2380</v>
      </c>
      <c r="H213" t="s">
        <v>159</v>
      </c>
    </row>
    <row r="214" spans="1:8">
      <c r="A214">
        <v>1483213</v>
      </c>
      <c r="B214" s="5">
        <f>VLOOKUP(A214,[1]塔防等级属性!$A:$AN,35,FALSE)</f>
        <v>6069</v>
      </c>
      <c r="C214" s="5">
        <f>VLOOKUP(A214,[1]塔防等级属性!$A:$AN,36,FALSE)</f>
        <v>1406</v>
      </c>
      <c r="D214" s="5">
        <f>VLOOKUP(A214,[1]塔防等级属性!$A:$AN,37,FALSE)</f>
        <v>0</v>
      </c>
      <c r="E214" s="5">
        <f>VLOOKUP(A214,[1]塔防等级属性!$A:$AN,38,FALSE)</f>
        <v>134</v>
      </c>
      <c r="F214" s="5">
        <f>VLOOKUP(A214,[1]塔防等级属性!$A:$AN,39,FALSE)</f>
        <v>134</v>
      </c>
      <c r="G214" s="5">
        <f>VLOOKUP(A214,[1]塔防等级属性!$A:$AN,40,FALSE)</f>
        <v>2380</v>
      </c>
      <c r="H214" t="s">
        <v>159</v>
      </c>
    </row>
    <row r="215" spans="1:8">
      <c r="A215">
        <v>1483214</v>
      </c>
      <c r="B215" s="5">
        <f>VLOOKUP(A215,[1]塔防等级属性!$A:$AN,35,FALSE)</f>
        <v>6412</v>
      </c>
      <c r="C215" s="5">
        <f>VLOOKUP(A215,[1]塔防等级属性!$A:$AN,36,FALSE)</f>
        <v>1485</v>
      </c>
      <c r="D215" s="5">
        <f>VLOOKUP(A215,[1]塔防等级属性!$A:$AN,37,FALSE)</f>
        <v>0</v>
      </c>
      <c r="E215" s="5">
        <f>VLOOKUP(A215,[1]塔防等级属性!$A:$AN,38,FALSE)</f>
        <v>141</v>
      </c>
      <c r="F215" s="5">
        <f>VLOOKUP(A215,[1]塔防等级属性!$A:$AN,39,FALSE)</f>
        <v>141</v>
      </c>
      <c r="G215" s="5">
        <f>VLOOKUP(A215,[1]塔防等级属性!$A:$AN,40,FALSE)</f>
        <v>2380</v>
      </c>
      <c r="H215" t="s">
        <v>159</v>
      </c>
    </row>
    <row r="216" spans="1:8">
      <c r="A216">
        <v>1483215</v>
      </c>
      <c r="B216" s="5">
        <f>VLOOKUP(A216,[1]塔防等级属性!$A:$AN,35,FALSE)</f>
        <v>6758</v>
      </c>
      <c r="C216" s="5">
        <f>VLOOKUP(A216,[1]塔防等级属性!$A:$AN,36,FALSE)</f>
        <v>1565</v>
      </c>
      <c r="D216" s="5">
        <f>VLOOKUP(A216,[1]塔防等级属性!$A:$AN,37,FALSE)</f>
        <v>0</v>
      </c>
      <c r="E216" s="5">
        <f>VLOOKUP(A216,[1]塔防等级属性!$A:$AN,38,FALSE)</f>
        <v>149</v>
      </c>
      <c r="F216" s="5">
        <f>VLOOKUP(A216,[1]塔防等级属性!$A:$AN,39,FALSE)</f>
        <v>149</v>
      </c>
      <c r="G216" s="5">
        <f>VLOOKUP(A216,[1]塔防等级属性!$A:$AN,40,FALSE)</f>
        <v>2380</v>
      </c>
      <c r="H216" t="s">
        <v>159</v>
      </c>
    </row>
    <row r="217" spans="1:8">
      <c r="A217">
        <v>1483301</v>
      </c>
      <c r="B217" s="5">
        <f>VLOOKUP(A217,[1]塔防等级属性!$A:$AN,35,FALSE)</f>
        <v>2124</v>
      </c>
      <c r="C217" s="5">
        <f>VLOOKUP(A217,[1]塔防等级属性!$A:$AN,36,FALSE)</f>
        <v>0</v>
      </c>
      <c r="D217" s="5">
        <f>VLOOKUP(A217,[1]塔防等级属性!$A:$AN,37,FALSE)</f>
        <v>452</v>
      </c>
      <c r="E217" s="5">
        <f>VLOOKUP(A217,[1]塔防等级属性!$A:$AN,38,FALSE)</f>
        <v>23</v>
      </c>
      <c r="F217" s="5">
        <f>VLOOKUP(A217,[1]塔防等级属性!$A:$AN,39,FALSE)</f>
        <v>62</v>
      </c>
      <c r="G217" s="5">
        <f>VLOOKUP(A217,[1]塔防等级属性!$A:$AN,40,FALSE)</f>
        <v>1560</v>
      </c>
      <c r="H217" t="s">
        <v>162</v>
      </c>
    </row>
    <row r="218" spans="1:8">
      <c r="A218">
        <v>1483302</v>
      </c>
      <c r="B218" s="5">
        <f>VLOOKUP(A218,[1]塔防等级属性!$A:$AN,35,FALSE)</f>
        <v>2398</v>
      </c>
      <c r="C218" s="5">
        <f>VLOOKUP(A218,[1]塔防等级属性!$A:$AN,36,FALSE)</f>
        <v>0</v>
      </c>
      <c r="D218" s="5">
        <f>VLOOKUP(A218,[1]塔防等级属性!$A:$AN,37,FALSE)</f>
        <v>510</v>
      </c>
      <c r="E218" s="5">
        <f>VLOOKUP(A218,[1]塔防等级属性!$A:$AN,38,FALSE)</f>
        <v>26</v>
      </c>
      <c r="F218" s="5">
        <f>VLOOKUP(A218,[1]塔防等级属性!$A:$AN,39,FALSE)</f>
        <v>70</v>
      </c>
      <c r="G218" s="5">
        <f>VLOOKUP(A218,[1]塔防等级属性!$A:$AN,40,FALSE)</f>
        <v>1560</v>
      </c>
      <c r="H218" t="s">
        <v>162</v>
      </c>
    </row>
    <row r="219" spans="1:8">
      <c r="A219">
        <v>1483303</v>
      </c>
      <c r="B219" s="5">
        <f>VLOOKUP(A219,[1]塔防等级属性!$A:$AN,35,FALSE)</f>
        <v>2677</v>
      </c>
      <c r="C219" s="5">
        <f>VLOOKUP(A219,[1]塔防等级属性!$A:$AN,36,FALSE)</f>
        <v>0</v>
      </c>
      <c r="D219" s="5">
        <f>VLOOKUP(A219,[1]塔防等级属性!$A:$AN,37,FALSE)</f>
        <v>569</v>
      </c>
      <c r="E219" s="5">
        <f>VLOOKUP(A219,[1]塔防等级属性!$A:$AN,38,FALSE)</f>
        <v>29</v>
      </c>
      <c r="F219" s="5">
        <f>VLOOKUP(A219,[1]塔防等级属性!$A:$AN,39,FALSE)</f>
        <v>78</v>
      </c>
      <c r="G219" s="5">
        <f>VLOOKUP(A219,[1]塔防等级属性!$A:$AN,40,FALSE)</f>
        <v>1560</v>
      </c>
      <c r="H219" t="s">
        <v>162</v>
      </c>
    </row>
    <row r="220" spans="1:8">
      <c r="A220">
        <v>1483304</v>
      </c>
      <c r="B220" s="5">
        <f>VLOOKUP(A220,[1]塔防等级属性!$A:$AN,35,FALSE)</f>
        <v>2959</v>
      </c>
      <c r="C220" s="5">
        <f>VLOOKUP(A220,[1]塔防等级属性!$A:$AN,36,FALSE)</f>
        <v>0</v>
      </c>
      <c r="D220" s="5">
        <f>VLOOKUP(A220,[1]塔防等级属性!$A:$AN,37,FALSE)</f>
        <v>629</v>
      </c>
      <c r="E220" s="5">
        <f>VLOOKUP(A220,[1]塔防等级属性!$A:$AN,38,FALSE)</f>
        <v>32</v>
      </c>
      <c r="F220" s="5">
        <f>VLOOKUP(A220,[1]塔防等级属性!$A:$AN,39,FALSE)</f>
        <v>86</v>
      </c>
      <c r="G220" s="5">
        <f>VLOOKUP(A220,[1]塔防等级属性!$A:$AN,40,FALSE)</f>
        <v>1560</v>
      </c>
      <c r="H220" t="s">
        <v>162</v>
      </c>
    </row>
    <row r="221" spans="1:8">
      <c r="A221">
        <v>1483305</v>
      </c>
      <c r="B221" s="5">
        <f>VLOOKUP(A221,[1]塔防等级属性!$A:$AN,35,FALSE)</f>
        <v>3244</v>
      </c>
      <c r="C221" s="5">
        <f>VLOOKUP(A221,[1]塔防等级属性!$A:$AN,36,FALSE)</f>
        <v>0</v>
      </c>
      <c r="D221" s="5">
        <f>VLOOKUP(A221,[1]塔防等级属性!$A:$AN,37,FALSE)</f>
        <v>690</v>
      </c>
      <c r="E221" s="5">
        <f>VLOOKUP(A221,[1]塔防等级属性!$A:$AN,38,FALSE)</f>
        <v>35</v>
      </c>
      <c r="F221" s="5">
        <f>VLOOKUP(A221,[1]塔防等级属性!$A:$AN,39,FALSE)</f>
        <v>95</v>
      </c>
      <c r="G221" s="5">
        <f>VLOOKUP(A221,[1]塔防等级属性!$A:$AN,40,FALSE)</f>
        <v>1560</v>
      </c>
      <c r="H221" t="s">
        <v>162</v>
      </c>
    </row>
    <row r="222" spans="1:8">
      <c r="A222">
        <v>1483306</v>
      </c>
      <c r="B222" s="5">
        <f>VLOOKUP(A222,[1]塔防等级属性!$A:$AN,35,FALSE)</f>
        <v>3534</v>
      </c>
      <c r="C222" s="5">
        <f>VLOOKUP(A222,[1]塔防等级属性!$A:$AN,36,FALSE)</f>
        <v>0</v>
      </c>
      <c r="D222" s="5">
        <f>VLOOKUP(A222,[1]塔防等级属性!$A:$AN,37,FALSE)</f>
        <v>752</v>
      </c>
      <c r="E222" s="5">
        <f>VLOOKUP(A222,[1]塔防等级属性!$A:$AN,38,FALSE)</f>
        <v>39</v>
      </c>
      <c r="F222" s="5">
        <f>VLOOKUP(A222,[1]塔防等级属性!$A:$AN,39,FALSE)</f>
        <v>103</v>
      </c>
      <c r="G222" s="5">
        <f>VLOOKUP(A222,[1]塔防等级属性!$A:$AN,40,FALSE)</f>
        <v>1560</v>
      </c>
      <c r="H222" t="s">
        <v>162</v>
      </c>
    </row>
    <row r="223" spans="1:8">
      <c r="A223">
        <v>1483307</v>
      </c>
      <c r="B223" s="5">
        <f>VLOOKUP(A223,[1]塔防等级属性!$A:$AN,35,FALSE)</f>
        <v>3827</v>
      </c>
      <c r="C223" s="5">
        <f>VLOOKUP(A223,[1]塔防等级属性!$A:$AN,36,FALSE)</f>
        <v>0</v>
      </c>
      <c r="D223" s="5">
        <f>VLOOKUP(A223,[1]塔防等级属性!$A:$AN,37,FALSE)</f>
        <v>814</v>
      </c>
      <c r="E223" s="5">
        <f>VLOOKUP(A223,[1]塔防等级属性!$A:$AN,38,FALSE)</f>
        <v>42</v>
      </c>
      <c r="F223" s="5">
        <f>VLOOKUP(A223,[1]塔防等级属性!$A:$AN,39,FALSE)</f>
        <v>112</v>
      </c>
      <c r="G223" s="5">
        <f>VLOOKUP(A223,[1]塔防等级属性!$A:$AN,40,FALSE)</f>
        <v>1560</v>
      </c>
      <c r="H223" t="s">
        <v>162</v>
      </c>
    </row>
    <row r="224" spans="1:8">
      <c r="A224">
        <v>1483308</v>
      </c>
      <c r="B224" s="5">
        <f>VLOOKUP(A224,[1]塔防等级属性!$A:$AN,35,FALSE)</f>
        <v>4124</v>
      </c>
      <c r="C224" s="5">
        <f>VLOOKUP(A224,[1]塔防等级属性!$A:$AN,36,FALSE)</f>
        <v>0</v>
      </c>
      <c r="D224" s="5">
        <f>VLOOKUP(A224,[1]塔防等级属性!$A:$AN,37,FALSE)</f>
        <v>877</v>
      </c>
      <c r="E224" s="5">
        <f>VLOOKUP(A224,[1]塔防等级属性!$A:$AN,38,FALSE)</f>
        <v>45</v>
      </c>
      <c r="F224" s="5">
        <f>VLOOKUP(A224,[1]塔防等级属性!$A:$AN,39,FALSE)</f>
        <v>120</v>
      </c>
      <c r="G224" s="5">
        <f>VLOOKUP(A224,[1]塔防等级属性!$A:$AN,40,FALSE)</f>
        <v>1560</v>
      </c>
      <c r="H224" t="s">
        <v>162</v>
      </c>
    </row>
    <row r="225" spans="1:8">
      <c r="A225">
        <v>1483309</v>
      </c>
      <c r="B225" s="5">
        <f>VLOOKUP(A225,[1]塔防等级属性!$A:$AN,35,FALSE)</f>
        <v>4425</v>
      </c>
      <c r="C225" s="5">
        <f>VLOOKUP(A225,[1]塔防等级属性!$A:$AN,36,FALSE)</f>
        <v>0</v>
      </c>
      <c r="D225" s="5">
        <f>VLOOKUP(A225,[1]塔防等级属性!$A:$AN,37,FALSE)</f>
        <v>941</v>
      </c>
      <c r="E225" s="5">
        <f>VLOOKUP(A225,[1]塔防等级属性!$A:$AN,38,FALSE)</f>
        <v>48</v>
      </c>
      <c r="F225" s="5">
        <f>VLOOKUP(A225,[1]塔防等级属性!$A:$AN,39,FALSE)</f>
        <v>129</v>
      </c>
      <c r="G225" s="5">
        <f>VLOOKUP(A225,[1]塔防等级属性!$A:$AN,40,FALSE)</f>
        <v>1560</v>
      </c>
      <c r="H225" t="s">
        <v>162</v>
      </c>
    </row>
    <row r="226" spans="1:8">
      <c r="A226">
        <v>1483310</v>
      </c>
      <c r="B226" s="5">
        <f>VLOOKUP(A226,[1]塔防等级属性!$A:$AN,35,FALSE)</f>
        <v>4729</v>
      </c>
      <c r="C226" s="5">
        <f>VLOOKUP(A226,[1]塔防等级属性!$A:$AN,36,FALSE)</f>
        <v>0</v>
      </c>
      <c r="D226" s="5">
        <f>VLOOKUP(A226,[1]塔防等级属性!$A:$AN,37,FALSE)</f>
        <v>1006</v>
      </c>
      <c r="E226" s="5">
        <f>VLOOKUP(A226,[1]塔防等级属性!$A:$AN,38,FALSE)</f>
        <v>52</v>
      </c>
      <c r="F226" s="5">
        <f>VLOOKUP(A226,[1]塔防等级属性!$A:$AN,39,FALSE)</f>
        <v>138</v>
      </c>
      <c r="G226" s="5">
        <f>VLOOKUP(A226,[1]塔防等级属性!$A:$AN,40,FALSE)</f>
        <v>1560</v>
      </c>
      <c r="H226" t="s">
        <v>162</v>
      </c>
    </row>
    <row r="227" spans="1:8">
      <c r="A227">
        <v>1483311</v>
      </c>
      <c r="B227" s="5">
        <f>VLOOKUP(A227,[1]塔防等级属性!$A:$AN,35,FALSE)</f>
        <v>5037</v>
      </c>
      <c r="C227" s="5">
        <f>VLOOKUP(A227,[1]塔防等级属性!$A:$AN,36,FALSE)</f>
        <v>0</v>
      </c>
      <c r="D227" s="5">
        <f>VLOOKUP(A227,[1]塔防等级属性!$A:$AN,37,FALSE)</f>
        <v>1071</v>
      </c>
      <c r="E227" s="5">
        <f>VLOOKUP(A227,[1]塔防等级属性!$A:$AN,38,FALSE)</f>
        <v>55</v>
      </c>
      <c r="F227" s="5">
        <f>VLOOKUP(A227,[1]塔防等级属性!$A:$AN,39,FALSE)</f>
        <v>147</v>
      </c>
      <c r="G227" s="5">
        <f>VLOOKUP(A227,[1]塔防等级属性!$A:$AN,40,FALSE)</f>
        <v>1560</v>
      </c>
      <c r="H227" t="s">
        <v>162</v>
      </c>
    </row>
    <row r="228" spans="1:8">
      <c r="A228">
        <v>1483312</v>
      </c>
      <c r="B228" s="5">
        <f>VLOOKUP(A228,[1]塔防等级属性!$A:$AN,35,FALSE)</f>
        <v>5349</v>
      </c>
      <c r="C228" s="5">
        <f>VLOOKUP(A228,[1]塔防等级属性!$A:$AN,36,FALSE)</f>
        <v>0</v>
      </c>
      <c r="D228" s="5">
        <f>VLOOKUP(A228,[1]塔防等级属性!$A:$AN,37,FALSE)</f>
        <v>1138</v>
      </c>
      <c r="E228" s="5">
        <f>VLOOKUP(A228,[1]塔防等级属性!$A:$AN,38,FALSE)</f>
        <v>59</v>
      </c>
      <c r="F228" s="5">
        <f>VLOOKUP(A228,[1]塔防等级属性!$A:$AN,39,FALSE)</f>
        <v>156</v>
      </c>
      <c r="G228" s="5">
        <f>VLOOKUP(A228,[1]塔防等级属性!$A:$AN,40,FALSE)</f>
        <v>1560</v>
      </c>
      <c r="H228" t="s">
        <v>162</v>
      </c>
    </row>
    <row r="229" spans="1:8">
      <c r="A229">
        <v>1483313</v>
      </c>
      <c r="B229" s="5">
        <f>VLOOKUP(A229,[1]塔防等级属性!$A:$AN,35,FALSE)</f>
        <v>5665</v>
      </c>
      <c r="C229" s="5">
        <f>VLOOKUP(A229,[1]塔防等级属性!$A:$AN,36,FALSE)</f>
        <v>0</v>
      </c>
      <c r="D229" s="5">
        <f>VLOOKUP(A229,[1]塔防等级属性!$A:$AN,37,FALSE)</f>
        <v>1205</v>
      </c>
      <c r="E229" s="5">
        <f>VLOOKUP(A229,[1]塔防等级属性!$A:$AN,38,FALSE)</f>
        <v>62</v>
      </c>
      <c r="F229" s="5">
        <f>VLOOKUP(A229,[1]塔防等级属性!$A:$AN,39,FALSE)</f>
        <v>165</v>
      </c>
      <c r="G229" s="5">
        <f>VLOOKUP(A229,[1]塔防等级属性!$A:$AN,40,FALSE)</f>
        <v>1560</v>
      </c>
      <c r="H229" t="s">
        <v>162</v>
      </c>
    </row>
    <row r="230" spans="1:8">
      <c r="A230">
        <v>1483314</v>
      </c>
      <c r="B230" s="5">
        <f>VLOOKUP(A230,[1]塔防等级属性!$A:$AN,35,FALSE)</f>
        <v>5985</v>
      </c>
      <c r="C230" s="5">
        <f>VLOOKUP(A230,[1]塔防等级属性!$A:$AN,36,FALSE)</f>
        <v>0</v>
      </c>
      <c r="D230" s="5">
        <f>VLOOKUP(A230,[1]塔防等级属性!$A:$AN,37,FALSE)</f>
        <v>1273</v>
      </c>
      <c r="E230" s="5">
        <f>VLOOKUP(A230,[1]塔防等级属性!$A:$AN,38,FALSE)</f>
        <v>65</v>
      </c>
      <c r="F230" s="5">
        <f>VLOOKUP(A230,[1]塔防等级属性!$A:$AN,39,FALSE)</f>
        <v>175</v>
      </c>
      <c r="G230" s="5">
        <f>VLOOKUP(A230,[1]塔防等级属性!$A:$AN,40,FALSE)</f>
        <v>1560</v>
      </c>
      <c r="H230" t="s">
        <v>162</v>
      </c>
    </row>
    <row r="231" spans="1:8">
      <c r="A231">
        <v>1483315</v>
      </c>
      <c r="B231" s="5">
        <f>VLOOKUP(A231,[1]塔防等级属性!$A:$AN,35,FALSE)</f>
        <v>6308</v>
      </c>
      <c r="C231" s="5">
        <f>VLOOKUP(A231,[1]塔防等级属性!$A:$AN,36,FALSE)</f>
        <v>0</v>
      </c>
      <c r="D231" s="5">
        <f>VLOOKUP(A231,[1]塔防等级属性!$A:$AN,37,FALSE)</f>
        <v>1342</v>
      </c>
      <c r="E231" s="5">
        <f>VLOOKUP(A231,[1]塔防等级属性!$A:$AN,38,FALSE)</f>
        <v>69</v>
      </c>
      <c r="F231" s="5">
        <f>VLOOKUP(A231,[1]塔防等级属性!$A:$AN,39,FALSE)</f>
        <v>184</v>
      </c>
      <c r="G231" s="5">
        <f>VLOOKUP(A231,[1]塔防等级属性!$A:$AN,40,FALSE)</f>
        <v>1560</v>
      </c>
      <c r="H231" t="s">
        <v>162</v>
      </c>
    </row>
    <row r="232" spans="1:8" s="2" customFormat="1">
      <c r="A232" s="2">
        <v>1483401</v>
      </c>
      <c r="B232" s="2">
        <f>VLOOKUP(A232,[1]塔防等级属性!$A:$AN,35,FALSE)</f>
        <v>141</v>
      </c>
      <c r="C232" s="2">
        <f>VLOOKUP(A232,[1]塔防等级属性!$A:$AN,36,FALSE)</f>
        <v>8</v>
      </c>
      <c r="D232" s="2">
        <f>VLOOKUP(A232,[1]塔防等级属性!$A:$AN,37,FALSE)</f>
        <v>0</v>
      </c>
      <c r="E232" s="2">
        <f>VLOOKUP(A232,[1]塔防等级属性!$A:$AN,38,FALSE)</f>
        <v>3</v>
      </c>
      <c r="F232" s="2">
        <f>VLOOKUP(A232,[1]塔防等级属性!$A:$AN,39,FALSE)</f>
        <v>2</v>
      </c>
      <c r="G232" s="2">
        <f>VLOOKUP(A232,[1]塔防等级属性!$A:$AN,40,FALSE)</f>
        <v>1250</v>
      </c>
      <c r="H232" s="2" t="s">
        <v>163</v>
      </c>
    </row>
    <row r="233" spans="1:8" s="2" customFormat="1">
      <c r="A233" s="2">
        <v>1483402</v>
      </c>
      <c r="B233" s="2">
        <f>VLOOKUP(A233,[1]塔防等级属性!$A:$AN,35,FALSE)</f>
        <v>266</v>
      </c>
      <c r="C233" s="2">
        <f>VLOOKUP(A233,[1]塔防等级属性!$A:$AN,36,FALSE)</f>
        <v>14</v>
      </c>
      <c r="D233" s="2">
        <f>VLOOKUP(A233,[1]塔防等级属性!$A:$AN,37,FALSE)</f>
        <v>0</v>
      </c>
      <c r="E233" s="2">
        <f>VLOOKUP(A233,[1]塔防等级属性!$A:$AN,38,FALSE)</f>
        <v>5</v>
      </c>
      <c r="F233" s="2">
        <f>VLOOKUP(A233,[1]塔防等级属性!$A:$AN,39,FALSE)</f>
        <v>5</v>
      </c>
      <c r="G233" s="2">
        <f>VLOOKUP(A233,[1]塔防等级属性!$A:$AN,40,FALSE)</f>
        <v>1250</v>
      </c>
      <c r="H233" s="2" t="s">
        <v>163</v>
      </c>
    </row>
    <row r="234" spans="1:8" s="2" customFormat="1">
      <c r="A234" s="2">
        <v>1483403</v>
      </c>
      <c r="B234" s="2">
        <f>VLOOKUP(A234,[1]塔防等级属性!$A:$AN,35,FALSE)</f>
        <v>399</v>
      </c>
      <c r="C234" s="2">
        <f>VLOOKUP(A234,[1]塔防等级属性!$A:$AN,36,FALSE)</f>
        <v>21</v>
      </c>
      <c r="D234" s="2">
        <f>VLOOKUP(A234,[1]塔防等级属性!$A:$AN,37,FALSE)</f>
        <v>0</v>
      </c>
      <c r="E234" s="2">
        <f>VLOOKUP(A234,[1]塔防等级属性!$A:$AN,38,FALSE)</f>
        <v>8</v>
      </c>
      <c r="F234" s="2">
        <f>VLOOKUP(A234,[1]塔防等级属性!$A:$AN,39,FALSE)</f>
        <v>7</v>
      </c>
      <c r="G234" s="2">
        <f>VLOOKUP(A234,[1]塔防等级属性!$A:$AN,40,FALSE)</f>
        <v>1250</v>
      </c>
      <c r="H234" s="2" t="s">
        <v>163</v>
      </c>
    </row>
    <row r="235" spans="1:8" s="2" customFormat="1">
      <c r="A235" s="2">
        <v>1483404</v>
      </c>
      <c r="B235" s="2">
        <f>VLOOKUP(A235,[1]塔防等级属性!$A:$AN,35,FALSE)</f>
        <v>540</v>
      </c>
      <c r="C235" s="2">
        <f>VLOOKUP(A235,[1]塔防等级属性!$A:$AN,36,FALSE)</f>
        <v>29</v>
      </c>
      <c r="D235" s="2">
        <f>VLOOKUP(A235,[1]塔防等级属性!$A:$AN,37,FALSE)</f>
        <v>0</v>
      </c>
      <c r="E235" s="2">
        <f>VLOOKUP(A235,[1]塔防等级属性!$A:$AN,38,FALSE)</f>
        <v>11</v>
      </c>
      <c r="F235" s="2">
        <f>VLOOKUP(A235,[1]塔防等级属性!$A:$AN,39,FALSE)</f>
        <v>9</v>
      </c>
      <c r="G235" s="2">
        <f>VLOOKUP(A235,[1]塔防等级属性!$A:$AN,40,FALSE)</f>
        <v>1250</v>
      </c>
      <c r="H235" s="2" t="s">
        <v>163</v>
      </c>
    </row>
    <row r="236" spans="1:8" s="2" customFormat="1">
      <c r="A236" s="2">
        <v>1483405</v>
      </c>
      <c r="B236" s="2">
        <f>VLOOKUP(A236,[1]塔防等级属性!$A:$AN,35,FALSE)</f>
        <v>698</v>
      </c>
      <c r="C236" s="2">
        <f>VLOOKUP(A236,[1]塔防等级属性!$A:$AN,36,FALSE)</f>
        <v>37</v>
      </c>
      <c r="D236" s="2">
        <f>VLOOKUP(A236,[1]塔防等级属性!$A:$AN,37,FALSE)</f>
        <v>0</v>
      </c>
      <c r="E236" s="2">
        <f>VLOOKUP(A236,[1]塔防等级属性!$A:$AN,38,FALSE)</f>
        <v>14</v>
      </c>
      <c r="F236" s="2">
        <f>VLOOKUP(A236,[1]塔防等级属性!$A:$AN,39,FALSE)</f>
        <v>12</v>
      </c>
      <c r="G236" s="2">
        <f>VLOOKUP(A236,[1]塔防等级属性!$A:$AN,40,FALSE)</f>
        <v>1250</v>
      </c>
      <c r="H236" s="2" t="s">
        <v>163</v>
      </c>
    </row>
    <row r="237" spans="1:8">
      <c r="A237">
        <v>1483501</v>
      </c>
      <c r="B237" s="5">
        <f>VLOOKUP(A237,[1]塔防等级属性!$A:$AN,35,FALSE)</f>
        <v>1391</v>
      </c>
      <c r="C237" s="5">
        <f>VLOOKUP(A237,[1]塔防等级属性!$A:$AN,36,FALSE)</f>
        <v>108</v>
      </c>
      <c r="D237" s="5">
        <f>VLOOKUP(A237,[1]塔防等级属性!$A:$AN,37,FALSE)</f>
        <v>0</v>
      </c>
      <c r="E237" s="5">
        <f>VLOOKUP(A237,[1]塔防等级属性!$A:$AN,38,FALSE)</f>
        <v>17</v>
      </c>
      <c r="F237" s="5">
        <f>VLOOKUP(A237,[1]塔防等级属性!$A:$AN,39,FALSE)</f>
        <v>12</v>
      </c>
      <c r="G237" s="5">
        <f>VLOOKUP(A237,[1]塔防等级属性!$A:$AN,40,FALSE)</f>
        <v>2080</v>
      </c>
      <c r="H237" t="s">
        <v>168</v>
      </c>
    </row>
    <row r="238" spans="1:8">
      <c r="A238">
        <v>1483502</v>
      </c>
      <c r="B238" s="5">
        <f>VLOOKUP(A238,[1]塔防等级属性!$A:$AN,35,FALSE)</f>
        <v>1733</v>
      </c>
      <c r="C238" s="5">
        <f>VLOOKUP(A238,[1]塔防等级属性!$A:$AN,36,FALSE)</f>
        <v>135</v>
      </c>
      <c r="D238" s="5">
        <f>VLOOKUP(A238,[1]塔防等级属性!$A:$AN,37,FALSE)</f>
        <v>0</v>
      </c>
      <c r="E238" s="5">
        <f>VLOOKUP(A238,[1]塔防等级属性!$A:$AN,38,FALSE)</f>
        <v>21</v>
      </c>
      <c r="F238" s="5">
        <f>VLOOKUP(A238,[1]塔防等级属性!$A:$AN,39,FALSE)</f>
        <v>15</v>
      </c>
      <c r="G238" s="5">
        <f>VLOOKUP(A238,[1]塔防等级属性!$A:$AN,40,FALSE)</f>
        <v>2080</v>
      </c>
      <c r="H238" t="s">
        <v>168</v>
      </c>
    </row>
    <row r="239" spans="1:8">
      <c r="A239">
        <v>1483503</v>
      </c>
      <c r="B239" s="5">
        <f>VLOOKUP(A239,[1]塔防等级属性!$A:$AN,35,FALSE)</f>
        <v>2086</v>
      </c>
      <c r="C239" s="5">
        <f>VLOOKUP(A239,[1]塔防等级属性!$A:$AN,36,FALSE)</f>
        <v>162</v>
      </c>
      <c r="D239" s="5">
        <f>VLOOKUP(A239,[1]塔防等级属性!$A:$AN,37,FALSE)</f>
        <v>0</v>
      </c>
      <c r="E239" s="5">
        <f>VLOOKUP(A239,[1]塔防等级属性!$A:$AN,38,FALSE)</f>
        <v>25</v>
      </c>
      <c r="F239" s="5">
        <f>VLOOKUP(A239,[1]塔防等级属性!$A:$AN,39,FALSE)</f>
        <v>18</v>
      </c>
      <c r="G239" s="5">
        <f>VLOOKUP(A239,[1]塔防等级属性!$A:$AN,40,FALSE)</f>
        <v>2080</v>
      </c>
      <c r="H239" t="s">
        <v>168</v>
      </c>
    </row>
    <row r="240" spans="1:8">
      <c r="A240">
        <v>1483504</v>
      </c>
      <c r="B240" s="5">
        <f>VLOOKUP(A240,[1]塔防等级属性!$A:$AN,35,FALSE)</f>
        <v>2450</v>
      </c>
      <c r="C240" s="5">
        <f>VLOOKUP(A240,[1]塔防等级属性!$A:$AN,36,FALSE)</f>
        <v>191</v>
      </c>
      <c r="D240" s="5">
        <f>VLOOKUP(A240,[1]塔防等级属性!$A:$AN,37,FALSE)</f>
        <v>0</v>
      </c>
      <c r="E240" s="5">
        <f>VLOOKUP(A240,[1]塔防等级属性!$A:$AN,38,FALSE)</f>
        <v>29</v>
      </c>
      <c r="F240" s="5">
        <f>VLOOKUP(A240,[1]塔防等级属性!$A:$AN,39,FALSE)</f>
        <v>22</v>
      </c>
      <c r="G240" s="5">
        <f>VLOOKUP(A240,[1]塔防等级属性!$A:$AN,40,FALSE)</f>
        <v>2080</v>
      </c>
      <c r="H240" t="s">
        <v>168</v>
      </c>
    </row>
    <row r="241" spans="1:8">
      <c r="A241">
        <v>1483505</v>
      </c>
      <c r="B241" s="5">
        <f>VLOOKUP(A241,[1]塔防等级属性!$A:$AN,35,FALSE)</f>
        <v>2823</v>
      </c>
      <c r="C241" s="5">
        <f>VLOOKUP(A241,[1]塔防等级属性!$A:$AN,36,FALSE)</f>
        <v>220</v>
      </c>
      <c r="D241" s="5">
        <f>VLOOKUP(A241,[1]塔防等级属性!$A:$AN,37,FALSE)</f>
        <v>0</v>
      </c>
      <c r="E241" s="5">
        <f>VLOOKUP(A241,[1]塔防等级属性!$A:$AN,38,FALSE)</f>
        <v>34</v>
      </c>
      <c r="F241" s="5">
        <f>VLOOKUP(A241,[1]塔防等级属性!$A:$AN,39,FALSE)</f>
        <v>25</v>
      </c>
      <c r="G241" s="5">
        <f>VLOOKUP(A241,[1]塔防等级属性!$A:$AN,40,FALSE)</f>
        <v>2080</v>
      </c>
      <c r="H241" t="s">
        <v>168</v>
      </c>
    </row>
    <row r="242" spans="1:8">
      <c r="A242">
        <v>1483506</v>
      </c>
      <c r="B242" s="5">
        <f>VLOOKUP(A242,[1]塔防等级属性!$A:$AN,35,FALSE)</f>
        <v>3207</v>
      </c>
      <c r="C242" s="5">
        <f>VLOOKUP(A242,[1]塔防等级属性!$A:$AN,36,FALSE)</f>
        <v>250</v>
      </c>
      <c r="D242" s="5">
        <f>VLOOKUP(A242,[1]塔防等级属性!$A:$AN,37,FALSE)</f>
        <v>0</v>
      </c>
      <c r="E242" s="5">
        <f>VLOOKUP(A242,[1]塔防等级属性!$A:$AN,38,FALSE)</f>
        <v>38</v>
      </c>
      <c r="F242" s="5">
        <f>VLOOKUP(A242,[1]塔防等级属性!$A:$AN,39,FALSE)</f>
        <v>28</v>
      </c>
      <c r="G242" s="5">
        <f>VLOOKUP(A242,[1]塔防等级属性!$A:$AN,40,FALSE)</f>
        <v>2080</v>
      </c>
      <c r="H242" t="s">
        <v>168</v>
      </c>
    </row>
    <row r="243" spans="1:8">
      <c r="A243">
        <v>1483507</v>
      </c>
      <c r="B243" s="5">
        <f>VLOOKUP(A243,[1]塔防等级属性!$A:$AN,35,FALSE)</f>
        <v>3602</v>
      </c>
      <c r="C243" s="5">
        <f>VLOOKUP(A243,[1]塔防等级属性!$A:$AN,36,FALSE)</f>
        <v>280</v>
      </c>
      <c r="D243" s="5">
        <f>VLOOKUP(A243,[1]塔防等级属性!$A:$AN,37,FALSE)</f>
        <v>0</v>
      </c>
      <c r="E243" s="5">
        <f>VLOOKUP(A243,[1]塔防等级属性!$A:$AN,38,FALSE)</f>
        <v>43</v>
      </c>
      <c r="F243" s="5">
        <f>VLOOKUP(A243,[1]塔防等级属性!$A:$AN,39,FALSE)</f>
        <v>32</v>
      </c>
      <c r="G243" s="5">
        <f>VLOOKUP(A243,[1]塔防等级属性!$A:$AN,40,FALSE)</f>
        <v>2080</v>
      </c>
      <c r="H243" t="s">
        <v>168</v>
      </c>
    </row>
    <row r="244" spans="1:8">
      <c r="A244">
        <v>1483508</v>
      </c>
      <c r="B244" s="5">
        <f>VLOOKUP(A244,[1]塔防等级属性!$A:$AN,35,FALSE)</f>
        <v>4007</v>
      </c>
      <c r="C244" s="5">
        <f>VLOOKUP(A244,[1]塔防等级属性!$A:$AN,36,FALSE)</f>
        <v>312</v>
      </c>
      <c r="D244" s="5">
        <f>VLOOKUP(A244,[1]塔防等级属性!$A:$AN,37,FALSE)</f>
        <v>0</v>
      </c>
      <c r="E244" s="5">
        <f>VLOOKUP(A244,[1]塔防等级属性!$A:$AN,38,FALSE)</f>
        <v>48</v>
      </c>
      <c r="F244" s="5">
        <f>VLOOKUP(A244,[1]塔防等级属性!$A:$AN,39,FALSE)</f>
        <v>35</v>
      </c>
      <c r="G244" s="5">
        <f>VLOOKUP(A244,[1]塔防等级属性!$A:$AN,40,FALSE)</f>
        <v>2080</v>
      </c>
      <c r="H244" t="s">
        <v>168</v>
      </c>
    </row>
    <row r="245" spans="1:8">
      <c r="A245">
        <v>1483509</v>
      </c>
      <c r="B245" s="5">
        <f>VLOOKUP(A245,[1]塔防等级属性!$A:$AN,35,FALSE)</f>
        <v>4432</v>
      </c>
      <c r="C245" s="5">
        <f>VLOOKUP(A245,[1]塔防等级属性!$A:$AN,36,FALSE)</f>
        <v>345</v>
      </c>
      <c r="D245" s="5">
        <f>VLOOKUP(A245,[1]塔防等级属性!$A:$AN,37,FALSE)</f>
        <v>0</v>
      </c>
      <c r="E245" s="5">
        <f>VLOOKUP(A245,[1]塔防等级属性!$A:$AN,38,FALSE)</f>
        <v>53</v>
      </c>
      <c r="F245" s="5">
        <f>VLOOKUP(A245,[1]塔防等级属性!$A:$AN,39,FALSE)</f>
        <v>39</v>
      </c>
      <c r="G245" s="5">
        <f>VLOOKUP(A245,[1]塔防等级属性!$A:$AN,40,FALSE)</f>
        <v>2080</v>
      </c>
      <c r="H245" t="s">
        <v>168</v>
      </c>
    </row>
    <row r="246" spans="1:8">
      <c r="A246">
        <v>1483510</v>
      </c>
      <c r="B246" s="5">
        <f>VLOOKUP(A246,[1]塔防等级属性!$A:$AN,35,FALSE)</f>
        <v>4878</v>
      </c>
      <c r="C246" s="5">
        <f>VLOOKUP(A246,[1]塔防等级属性!$A:$AN,36,FALSE)</f>
        <v>380</v>
      </c>
      <c r="D246" s="5">
        <f>VLOOKUP(A246,[1]塔防等级属性!$A:$AN,37,FALSE)</f>
        <v>0</v>
      </c>
      <c r="E246" s="5">
        <f>VLOOKUP(A246,[1]塔防等级属性!$A:$AN,38,FALSE)</f>
        <v>58</v>
      </c>
      <c r="F246" s="5">
        <f>VLOOKUP(A246,[1]塔防等级属性!$A:$AN,39,FALSE)</f>
        <v>43</v>
      </c>
      <c r="G246" s="5">
        <f>VLOOKUP(A246,[1]塔防等级属性!$A:$AN,40,FALSE)</f>
        <v>2080</v>
      </c>
      <c r="H246" t="s">
        <v>168</v>
      </c>
    </row>
    <row r="247" spans="1:8" s="2" customFormat="1">
      <c r="A247" s="2">
        <v>1483601</v>
      </c>
      <c r="B247" s="2">
        <f>VLOOKUP(A247,[1]塔防等级属性!$A:$AN,35,FALSE)</f>
        <v>601</v>
      </c>
      <c r="C247" s="2">
        <f>VLOOKUP(A247,[1]塔防等级属性!$A:$AN,36,FALSE)</f>
        <v>0</v>
      </c>
      <c r="D247" s="2">
        <f>VLOOKUP(A247,[1]塔防等级属性!$A:$AN,37,FALSE)</f>
        <v>120</v>
      </c>
      <c r="E247" s="2">
        <f>VLOOKUP(A247,[1]塔防等级属性!$A:$AN,38,FALSE)</f>
        <v>6</v>
      </c>
      <c r="F247" s="2">
        <f>VLOOKUP(A247,[1]塔防等级属性!$A:$AN,39,FALSE)</f>
        <v>17</v>
      </c>
      <c r="G247" s="2">
        <f>VLOOKUP(A247,[1]塔防等级属性!$A:$AN,40,FALSE)</f>
        <v>1560</v>
      </c>
      <c r="H247" s="9" t="s">
        <v>172</v>
      </c>
    </row>
    <row r="248" spans="1:8" s="2" customFormat="1">
      <c r="A248" s="2">
        <v>1483602</v>
      </c>
      <c r="B248" s="2">
        <f>VLOOKUP(A248,[1]塔防等级属性!$A:$AN,35,FALSE)</f>
        <v>749</v>
      </c>
      <c r="C248" s="2">
        <f>VLOOKUP(A248,[1]塔防等级属性!$A:$AN,36,FALSE)</f>
        <v>0</v>
      </c>
      <c r="D248" s="2">
        <f>VLOOKUP(A248,[1]塔防等级属性!$A:$AN,37,FALSE)</f>
        <v>150</v>
      </c>
      <c r="E248" s="2">
        <f>VLOOKUP(A248,[1]塔防等级属性!$A:$AN,38,FALSE)</f>
        <v>8</v>
      </c>
      <c r="F248" s="2">
        <f>VLOOKUP(A248,[1]塔防等级属性!$A:$AN,39,FALSE)</f>
        <v>21</v>
      </c>
      <c r="G248" s="2">
        <f>VLOOKUP(A248,[1]塔防等级属性!$A:$AN,40,FALSE)</f>
        <v>1560</v>
      </c>
      <c r="H248" s="9" t="s">
        <v>172</v>
      </c>
    </row>
    <row r="249" spans="1:8" s="2" customFormat="1">
      <c r="A249" s="2">
        <v>1483603</v>
      </c>
      <c r="B249" s="2">
        <f>VLOOKUP(A249,[1]塔防等级属性!$A:$AN,35,FALSE)</f>
        <v>901</v>
      </c>
      <c r="C249" s="2">
        <f>VLOOKUP(A249,[1]塔防等级属性!$A:$AN,36,FALSE)</f>
        <v>0</v>
      </c>
      <c r="D249" s="2">
        <f>VLOOKUP(A249,[1]塔防等级属性!$A:$AN,37,FALSE)</f>
        <v>180</v>
      </c>
      <c r="E249" s="2">
        <f>VLOOKUP(A249,[1]塔防等级属性!$A:$AN,38,FALSE)</f>
        <v>9</v>
      </c>
      <c r="F249" s="2">
        <f>VLOOKUP(A249,[1]塔防等级属性!$A:$AN,39,FALSE)</f>
        <v>25</v>
      </c>
      <c r="G249" s="2">
        <f>VLOOKUP(A249,[1]塔防等级属性!$A:$AN,40,FALSE)</f>
        <v>1560</v>
      </c>
      <c r="H249" s="9" t="s">
        <v>172</v>
      </c>
    </row>
    <row r="250" spans="1:8" s="2" customFormat="1">
      <c r="A250" s="2">
        <v>1483604</v>
      </c>
      <c r="B250" s="2">
        <f>VLOOKUP(A250,[1]塔防等级属性!$A:$AN,35,FALSE)</f>
        <v>1058</v>
      </c>
      <c r="C250" s="2">
        <f>VLOOKUP(A250,[1]塔防等级属性!$A:$AN,36,FALSE)</f>
        <v>0</v>
      </c>
      <c r="D250" s="2">
        <f>VLOOKUP(A250,[1]塔防等级属性!$A:$AN,37,FALSE)</f>
        <v>212</v>
      </c>
      <c r="E250" s="2">
        <f>VLOOKUP(A250,[1]塔防等级属性!$A:$AN,38,FALSE)</f>
        <v>11</v>
      </c>
      <c r="F250" s="2">
        <f>VLOOKUP(A250,[1]塔防等级属性!$A:$AN,39,FALSE)</f>
        <v>29</v>
      </c>
      <c r="G250" s="2">
        <f>VLOOKUP(A250,[1]塔防等级属性!$A:$AN,40,FALSE)</f>
        <v>1560</v>
      </c>
      <c r="H250" s="9" t="s">
        <v>172</v>
      </c>
    </row>
    <row r="251" spans="1:8" s="2" customFormat="1">
      <c r="A251" s="2">
        <v>1483605</v>
      </c>
      <c r="B251" s="2">
        <f>VLOOKUP(A251,[1]塔防等级属性!$A:$AN,35,FALSE)</f>
        <v>1219</v>
      </c>
      <c r="C251" s="2">
        <f>VLOOKUP(A251,[1]塔防等级属性!$A:$AN,36,FALSE)</f>
        <v>0</v>
      </c>
      <c r="D251" s="2">
        <f>VLOOKUP(A251,[1]塔防等级属性!$A:$AN,37,FALSE)</f>
        <v>244</v>
      </c>
      <c r="E251" s="2">
        <f>VLOOKUP(A251,[1]塔防等级属性!$A:$AN,38,FALSE)</f>
        <v>13</v>
      </c>
      <c r="F251" s="2">
        <f>VLOOKUP(A251,[1]塔防等级属性!$A:$AN,39,FALSE)</f>
        <v>34</v>
      </c>
      <c r="G251" s="2">
        <f>VLOOKUP(A251,[1]塔防等级属性!$A:$AN,40,FALSE)</f>
        <v>1560</v>
      </c>
      <c r="H251" s="9" t="s">
        <v>172</v>
      </c>
    </row>
    <row r="252" spans="1:8" s="2" customFormat="1">
      <c r="A252" s="2">
        <v>1483606</v>
      </c>
      <c r="B252" s="2">
        <f>VLOOKUP(A252,[1]塔防等级属性!$A:$AN,35,FALSE)</f>
        <v>1385</v>
      </c>
      <c r="C252" s="2">
        <f>VLOOKUP(A252,[1]塔防等级属性!$A:$AN,36,FALSE)</f>
        <v>0</v>
      </c>
      <c r="D252" s="2">
        <f>VLOOKUP(A252,[1]塔防等级属性!$A:$AN,37,FALSE)</f>
        <v>277</v>
      </c>
      <c r="E252" s="2">
        <f>VLOOKUP(A252,[1]塔防等级属性!$A:$AN,38,FALSE)</f>
        <v>14</v>
      </c>
      <c r="F252" s="2">
        <f>VLOOKUP(A252,[1]塔防等级属性!$A:$AN,39,FALSE)</f>
        <v>38</v>
      </c>
      <c r="G252" s="2">
        <f>VLOOKUP(A252,[1]塔防等级属性!$A:$AN,40,FALSE)</f>
        <v>1560</v>
      </c>
      <c r="H252" s="9" t="s">
        <v>172</v>
      </c>
    </row>
    <row r="253" spans="1:8" s="2" customFormat="1">
      <c r="A253" s="2">
        <v>1483607</v>
      </c>
      <c r="B253" s="2">
        <f>VLOOKUP(A253,[1]塔防等级属性!$A:$AN,35,FALSE)</f>
        <v>1556</v>
      </c>
      <c r="C253" s="2">
        <f>VLOOKUP(A253,[1]塔防等级属性!$A:$AN,36,FALSE)</f>
        <v>0</v>
      </c>
      <c r="D253" s="2">
        <f>VLOOKUP(A253,[1]塔防等级属性!$A:$AN,37,FALSE)</f>
        <v>312</v>
      </c>
      <c r="E253" s="2">
        <f>VLOOKUP(A253,[1]塔防等级属性!$A:$AN,38,FALSE)</f>
        <v>16</v>
      </c>
      <c r="F253" s="2">
        <f>VLOOKUP(A253,[1]塔防等级属性!$A:$AN,39,FALSE)</f>
        <v>43</v>
      </c>
      <c r="G253" s="2">
        <f>VLOOKUP(A253,[1]塔防等级属性!$A:$AN,40,FALSE)</f>
        <v>1560</v>
      </c>
      <c r="H253" s="9" t="s">
        <v>172</v>
      </c>
    </row>
    <row r="254" spans="1:8" s="2" customFormat="1">
      <c r="A254" s="2">
        <v>1483608</v>
      </c>
      <c r="B254" s="2">
        <f>VLOOKUP(A254,[1]塔防等级属性!$A:$AN,35,FALSE)</f>
        <v>1730</v>
      </c>
      <c r="C254" s="2">
        <f>VLOOKUP(A254,[1]塔防等级属性!$A:$AN,36,FALSE)</f>
        <v>0</v>
      </c>
      <c r="D254" s="2">
        <f>VLOOKUP(A254,[1]塔防等级属性!$A:$AN,37,FALSE)</f>
        <v>347</v>
      </c>
      <c r="E254" s="2">
        <f>VLOOKUP(A254,[1]塔防等级属性!$A:$AN,38,FALSE)</f>
        <v>18</v>
      </c>
      <c r="F254" s="2">
        <f>VLOOKUP(A254,[1]塔防等级属性!$A:$AN,39,FALSE)</f>
        <v>48</v>
      </c>
      <c r="G254" s="2">
        <f>VLOOKUP(A254,[1]塔防等级属性!$A:$AN,40,FALSE)</f>
        <v>1560</v>
      </c>
      <c r="H254" s="9" t="s">
        <v>172</v>
      </c>
    </row>
    <row r="255" spans="1:8" s="2" customFormat="1">
      <c r="A255" s="2">
        <v>1483609</v>
      </c>
      <c r="B255" s="2">
        <f>VLOOKUP(A255,[1]塔防等级属性!$A:$AN,35,FALSE)</f>
        <v>1914</v>
      </c>
      <c r="C255" s="2">
        <f>VLOOKUP(A255,[1]塔防等级属性!$A:$AN,36,FALSE)</f>
        <v>0</v>
      </c>
      <c r="D255" s="2">
        <f>VLOOKUP(A255,[1]塔防等级属性!$A:$AN,37,FALSE)</f>
        <v>383</v>
      </c>
      <c r="E255" s="2">
        <f>VLOOKUP(A255,[1]塔防等级属性!$A:$AN,38,FALSE)</f>
        <v>20</v>
      </c>
      <c r="F255" s="2">
        <f>VLOOKUP(A255,[1]塔防等级属性!$A:$AN,39,FALSE)</f>
        <v>53</v>
      </c>
      <c r="G255" s="2">
        <f>VLOOKUP(A255,[1]塔防等级属性!$A:$AN,40,FALSE)</f>
        <v>1560</v>
      </c>
      <c r="H255" s="9" t="s">
        <v>172</v>
      </c>
    </row>
    <row r="256" spans="1:8" s="2" customFormat="1">
      <c r="A256" s="2">
        <v>1483610</v>
      </c>
      <c r="B256" s="2">
        <f>VLOOKUP(A256,[1]塔防等级属性!$A:$AN,35,FALSE)</f>
        <v>2107</v>
      </c>
      <c r="C256" s="2">
        <f>VLOOKUP(A256,[1]塔防等级属性!$A:$AN,36,FALSE)</f>
        <v>0</v>
      </c>
      <c r="D256" s="2">
        <f>VLOOKUP(A256,[1]塔防等级属性!$A:$AN,37,FALSE)</f>
        <v>422</v>
      </c>
      <c r="E256" s="2">
        <f>VLOOKUP(A256,[1]塔防等级属性!$A:$AN,38,FALSE)</f>
        <v>22</v>
      </c>
      <c r="F256" s="2">
        <f>VLOOKUP(A256,[1]塔防等级属性!$A:$AN,39,FALSE)</f>
        <v>58</v>
      </c>
      <c r="G256" s="2">
        <f>VLOOKUP(A256,[1]塔防等级属性!$A:$AN,40,FALSE)</f>
        <v>1560</v>
      </c>
      <c r="H256" s="9" t="s">
        <v>172</v>
      </c>
    </row>
    <row r="257" spans="1:8">
      <c r="A257">
        <v>1483701</v>
      </c>
      <c r="B257" s="5">
        <f>VLOOKUP(A257,[1]塔防等级属性!$A:$AN,35,FALSE)</f>
        <v>2389</v>
      </c>
      <c r="C257" s="5">
        <f>VLOOKUP(A257,[1]塔防等级属性!$A:$AN,36,FALSE)</f>
        <v>0</v>
      </c>
      <c r="D257" s="5">
        <f>VLOOKUP(A257,[1]塔防等级属性!$A:$AN,37,FALSE)</f>
        <v>696</v>
      </c>
      <c r="E257" s="5">
        <f>VLOOKUP(A257,[1]塔防等级属性!$A:$AN,38,FALSE)</f>
        <v>26</v>
      </c>
      <c r="F257" s="5">
        <f>VLOOKUP(A257,[1]塔防等级属性!$A:$AN,39,FALSE)</f>
        <v>70</v>
      </c>
      <c r="G257" s="5">
        <f>VLOOKUP(A257,[1]塔防等级属性!$A:$AN,40,FALSE)</f>
        <v>2230</v>
      </c>
      <c r="H257" t="s">
        <v>175</v>
      </c>
    </row>
    <row r="258" spans="1:8">
      <c r="A258">
        <v>1483702</v>
      </c>
      <c r="B258" s="5">
        <f>VLOOKUP(A258,[1]塔防等级属性!$A:$AN,35,FALSE)</f>
        <v>2698</v>
      </c>
      <c r="C258" s="5">
        <f>VLOOKUP(A258,[1]塔防等级属性!$A:$AN,36,FALSE)</f>
        <v>0</v>
      </c>
      <c r="D258" s="5">
        <f>VLOOKUP(A258,[1]塔防等级属性!$A:$AN,37,FALSE)</f>
        <v>786</v>
      </c>
      <c r="E258" s="5">
        <f>VLOOKUP(A258,[1]塔防等级属性!$A:$AN,38,FALSE)</f>
        <v>29</v>
      </c>
      <c r="F258" s="5">
        <f>VLOOKUP(A258,[1]塔防等级属性!$A:$AN,39,FALSE)</f>
        <v>79</v>
      </c>
      <c r="G258" s="5">
        <f>VLOOKUP(A258,[1]塔防等级属性!$A:$AN,40,FALSE)</f>
        <v>2230</v>
      </c>
      <c r="H258" t="s">
        <v>175</v>
      </c>
    </row>
    <row r="259" spans="1:8">
      <c r="A259">
        <v>1483703</v>
      </c>
      <c r="B259" s="5">
        <f>VLOOKUP(A259,[1]塔防等级属性!$A:$AN,35,FALSE)</f>
        <v>3011</v>
      </c>
      <c r="C259" s="5">
        <f>VLOOKUP(A259,[1]塔防等级属性!$A:$AN,36,FALSE)</f>
        <v>0</v>
      </c>
      <c r="D259" s="5">
        <f>VLOOKUP(A259,[1]塔防等级属性!$A:$AN,37,FALSE)</f>
        <v>877</v>
      </c>
      <c r="E259" s="5">
        <f>VLOOKUP(A259,[1]塔防等级属性!$A:$AN,38,FALSE)</f>
        <v>33</v>
      </c>
      <c r="F259" s="5">
        <f>VLOOKUP(A259,[1]塔防等级属性!$A:$AN,39,FALSE)</f>
        <v>88</v>
      </c>
      <c r="G259" s="5">
        <f>VLOOKUP(A259,[1]塔防等级属性!$A:$AN,40,FALSE)</f>
        <v>2230</v>
      </c>
      <c r="H259" t="s">
        <v>175</v>
      </c>
    </row>
    <row r="260" spans="1:8">
      <c r="A260">
        <v>1483704</v>
      </c>
      <c r="B260" s="5">
        <f>VLOOKUP(A260,[1]塔防等级属性!$A:$AN,35,FALSE)</f>
        <v>3328</v>
      </c>
      <c r="C260" s="5">
        <f>VLOOKUP(A260,[1]塔防等级属性!$A:$AN,36,FALSE)</f>
        <v>0</v>
      </c>
      <c r="D260" s="5">
        <f>VLOOKUP(A260,[1]塔防等级属性!$A:$AN,37,FALSE)</f>
        <v>970</v>
      </c>
      <c r="E260" s="5">
        <f>VLOOKUP(A260,[1]塔防等级属性!$A:$AN,38,FALSE)</f>
        <v>36</v>
      </c>
      <c r="F260" s="5">
        <f>VLOOKUP(A260,[1]塔防等级属性!$A:$AN,39,FALSE)</f>
        <v>97</v>
      </c>
      <c r="G260" s="5">
        <f>VLOOKUP(A260,[1]塔防等级属性!$A:$AN,40,FALSE)</f>
        <v>2230</v>
      </c>
      <c r="H260" t="s">
        <v>175</v>
      </c>
    </row>
    <row r="261" spans="1:8">
      <c r="A261">
        <v>1483705</v>
      </c>
      <c r="B261" s="5">
        <f>VLOOKUP(A261,[1]塔防等级属性!$A:$AN,35,FALSE)</f>
        <v>3649</v>
      </c>
      <c r="C261" s="5">
        <f>VLOOKUP(A261,[1]塔防等级属性!$A:$AN,36,FALSE)</f>
        <v>0</v>
      </c>
      <c r="D261" s="5">
        <f>VLOOKUP(A261,[1]塔防等级属性!$A:$AN,37,FALSE)</f>
        <v>1063</v>
      </c>
      <c r="E261" s="5">
        <f>VLOOKUP(A261,[1]塔防等级属性!$A:$AN,38,FALSE)</f>
        <v>40</v>
      </c>
      <c r="F261" s="5">
        <f>VLOOKUP(A261,[1]塔防等级属性!$A:$AN,39,FALSE)</f>
        <v>106</v>
      </c>
      <c r="G261" s="5">
        <f>VLOOKUP(A261,[1]塔防等级属性!$A:$AN,40,FALSE)</f>
        <v>2230</v>
      </c>
      <c r="H261" t="s">
        <v>175</v>
      </c>
    </row>
    <row r="262" spans="1:8">
      <c r="A262">
        <v>1483706</v>
      </c>
      <c r="B262" s="5">
        <f>VLOOKUP(A262,[1]塔防等级属性!$A:$AN,35,FALSE)</f>
        <v>3975</v>
      </c>
      <c r="C262" s="5">
        <f>VLOOKUP(A262,[1]塔防等级属性!$A:$AN,36,FALSE)</f>
        <v>0</v>
      </c>
      <c r="D262" s="5">
        <f>VLOOKUP(A262,[1]塔防等级属性!$A:$AN,37,FALSE)</f>
        <v>1158</v>
      </c>
      <c r="E262" s="5">
        <f>VLOOKUP(A262,[1]塔防等级属性!$A:$AN,38,FALSE)</f>
        <v>43</v>
      </c>
      <c r="F262" s="5">
        <f>VLOOKUP(A262,[1]塔防等级属性!$A:$AN,39,FALSE)</f>
        <v>116</v>
      </c>
      <c r="G262" s="5">
        <f>VLOOKUP(A262,[1]塔防等级属性!$A:$AN,40,FALSE)</f>
        <v>2230</v>
      </c>
      <c r="H262" t="s">
        <v>175</v>
      </c>
    </row>
    <row r="263" spans="1:8">
      <c r="A263">
        <v>1483707</v>
      </c>
      <c r="B263" s="5">
        <f>VLOOKUP(A263,[1]塔防等级属性!$A:$AN,35,FALSE)</f>
        <v>4305</v>
      </c>
      <c r="C263" s="5">
        <f>VLOOKUP(A263,[1]塔防等级属性!$A:$AN,36,FALSE)</f>
        <v>0</v>
      </c>
      <c r="D263" s="5">
        <f>VLOOKUP(A263,[1]塔防等级属性!$A:$AN,37,FALSE)</f>
        <v>1254</v>
      </c>
      <c r="E263" s="5">
        <f>VLOOKUP(A263,[1]塔防等级属性!$A:$AN,38,FALSE)</f>
        <v>47</v>
      </c>
      <c r="F263" s="5">
        <f>VLOOKUP(A263,[1]塔防等级属性!$A:$AN,39,FALSE)</f>
        <v>126</v>
      </c>
      <c r="G263" s="5">
        <f>VLOOKUP(A263,[1]塔防等级属性!$A:$AN,40,FALSE)</f>
        <v>2230</v>
      </c>
      <c r="H263" t="s">
        <v>175</v>
      </c>
    </row>
    <row r="264" spans="1:8">
      <c r="A264">
        <v>1483708</v>
      </c>
      <c r="B264" s="5">
        <f>VLOOKUP(A264,[1]塔防等级属性!$A:$AN,35,FALSE)</f>
        <v>4639</v>
      </c>
      <c r="C264" s="5">
        <f>VLOOKUP(A264,[1]塔防等级属性!$A:$AN,36,FALSE)</f>
        <v>0</v>
      </c>
      <c r="D264" s="5">
        <f>VLOOKUP(A264,[1]塔防等级属性!$A:$AN,37,FALSE)</f>
        <v>1352</v>
      </c>
      <c r="E264" s="5">
        <f>VLOOKUP(A264,[1]塔防等级属性!$A:$AN,38,FALSE)</f>
        <v>50</v>
      </c>
      <c r="F264" s="5">
        <f>VLOOKUP(A264,[1]塔防等级属性!$A:$AN,39,FALSE)</f>
        <v>135</v>
      </c>
      <c r="G264" s="5">
        <f>VLOOKUP(A264,[1]塔防等级属性!$A:$AN,40,FALSE)</f>
        <v>2230</v>
      </c>
      <c r="H264" t="s">
        <v>175</v>
      </c>
    </row>
    <row r="265" spans="1:8">
      <c r="A265">
        <v>1483709</v>
      </c>
      <c r="B265" s="5">
        <f>VLOOKUP(A265,[1]塔防等级属性!$A:$AN,35,FALSE)</f>
        <v>4977</v>
      </c>
      <c r="C265" s="5">
        <f>VLOOKUP(A265,[1]塔防等级属性!$A:$AN,36,FALSE)</f>
        <v>0</v>
      </c>
      <c r="D265" s="5">
        <f>VLOOKUP(A265,[1]塔防等级属性!$A:$AN,37,FALSE)</f>
        <v>1450</v>
      </c>
      <c r="E265" s="5">
        <f>VLOOKUP(A265,[1]塔防等级属性!$A:$AN,38,FALSE)</f>
        <v>54</v>
      </c>
      <c r="F265" s="5">
        <f>VLOOKUP(A265,[1]塔防等级属性!$A:$AN,39,FALSE)</f>
        <v>145</v>
      </c>
      <c r="G265" s="5">
        <f>VLOOKUP(A265,[1]塔防等级属性!$A:$AN,40,FALSE)</f>
        <v>2230</v>
      </c>
      <c r="H265" t="s">
        <v>175</v>
      </c>
    </row>
    <row r="266" spans="1:8">
      <c r="A266">
        <v>1483710</v>
      </c>
      <c r="B266" s="5">
        <f>VLOOKUP(A266,[1]塔防等级属性!$A:$AN,35,FALSE)</f>
        <v>5320</v>
      </c>
      <c r="C266" s="5">
        <f>VLOOKUP(A266,[1]塔防等级属性!$A:$AN,36,FALSE)</f>
        <v>0</v>
      </c>
      <c r="D266" s="5">
        <f>VLOOKUP(A266,[1]塔防等级属性!$A:$AN,37,FALSE)</f>
        <v>1550</v>
      </c>
      <c r="E266" s="5">
        <f>VLOOKUP(A266,[1]塔防等级属性!$A:$AN,38,FALSE)</f>
        <v>58</v>
      </c>
      <c r="F266" s="5">
        <f>VLOOKUP(A266,[1]塔防等级属性!$A:$AN,39,FALSE)</f>
        <v>155</v>
      </c>
      <c r="G266" s="5">
        <f>VLOOKUP(A266,[1]塔防等级属性!$A:$AN,40,FALSE)</f>
        <v>2230</v>
      </c>
      <c r="H266" t="s">
        <v>175</v>
      </c>
    </row>
    <row r="267" spans="1:8">
      <c r="A267">
        <v>1483711</v>
      </c>
      <c r="B267" s="5">
        <f>VLOOKUP(A267,[1]塔防等级属性!$A:$AN,35,FALSE)</f>
        <v>5667</v>
      </c>
      <c r="C267" s="5">
        <f>VLOOKUP(A267,[1]塔防等级属性!$A:$AN,36,FALSE)</f>
        <v>0</v>
      </c>
      <c r="D267" s="5">
        <f>VLOOKUP(A267,[1]塔防等级属性!$A:$AN,37,FALSE)</f>
        <v>1651</v>
      </c>
      <c r="E267" s="5">
        <f>VLOOKUP(A267,[1]塔防等级属性!$A:$AN,38,FALSE)</f>
        <v>61</v>
      </c>
      <c r="F267" s="5">
        <f>VLOOKUP(A267,[1]塔防等级属性!$A:$AN,39,FALSE)</f>
        <v>165</v>
      </c>
      <c r="G267" s="5">
        <f>VLOOKUP(A267,[1]塔防等级属性!$A:$AN,40,FALSE)</f>
        <v>2230</v>
      </c>
      <c r="H267" t="s">
        <v>175</v>
      </c>
    </row>
    <row r="268" spans="1:8">
      <c r="A268">
        <v>1483712</v>
      </c>
      <c r="B268" s="5">
        <f>VLOOKUP(A268,[1]塔防等级属性!$A:$AN,35,FALSE)</f>
        <v>6018</v>
      </c>
      <c r="C268" s="5">
        <f>VLOOKUP(A268,[1]塔防等级属性!$A:$AN,36,FALSE)</f>
        <v>0</v>
      </c>
      <c r="D268" s="5">
        <f>VLOOKUP(A268,[1]塔防等级属性!$A:$AN,37,FALSE)</f>
        <v>1753</v>
      </c>
      <c r="E268" s="5">
        <f>VLOOKUP(A268,[1]塔防等级属性!$A:$AN,38,FALSE)</f>
        <v>65</v>
      </c>
      <c r="F268" s="5">
        <f>VLOOKUP(A268,[1]塔防等级属性!$A:$AN,39,FALSE)</f>
        <v>176</v>
      </c>
      <c r="G268" s="5">
        <f>VLOOKUP(A268,[1]塔防等级属性!$A:$AN,40,FALSE)</f>
        <v>2230</v>
      </c>
      <c r="H268" t="s">
        <v>175</v>
      </c>
    </row>
    <row r="269" spans="1:8">
      <c r="A269">
        <v>1483713</v>
      </c>
      <c r="B269" s="5">
        <f>VLOOKUP(A269,[1]塔防等级属性!$A:$AN,35,FALSE)</f>
        <v>6373</v>
      </c>
      <c r="C269" s="5">
        <f>VLOOKUP(A269,[1]塔防等级属性!$A:$AN,36,FALSE)</f>
        <v>0</v>
      </c>
      <c r="D269" s="5">
        <f>VLOOKUP(A269,[1]塔防等级属性!$A:$AN,37,FALSE)</f>
        <v>1857</v>
      </c>
      <c r="E269" s="5">
        <f>VLOOKUP(A269,[1]塔防等级属性!$A:$AN,38,FALSE)</f>
        <v>69</v>
      </c>
      <c r="F269" s="5">
        <f>VLOOKUP(A269,[1]塔防等级属性!$A:$AN,39,FALSE)</f>
        <v>186</v>
      </c>
      <c r="G269" s="5">
        <f>VLOOKUP(A269,[1]塔防等级属性!$A:$AN,40,FALSE)</f>
        <v>2230</v>
      </c>
      <c r="H269" t="s">
        <v>175</v>
      </c>
    </row>
    <row r="270" spans="1:8">
      <c r="A270">
        <v>1483714</v>
      </c>
      <c r="B270" s="5">
        <f>VLOOKUP(A270,[1]塔防等级属性!$A:$AN,35,FALSE)</f>
        <v>6732</v>
      </c>
      <c r="C270" s="5">
        <f>VLOOKUP(A270,[1]塔防等级属性!$A:$AN,36,FALSE)</f>
        <v>0</v>
      </c>
      <c r="D270" s="5">
        <f>VLOOKUP(A270,[1]塔防等级属性!$A:$AN,37,FALSE)</f>
        <v>1962</v>
      </c>
      <c r="E270" s="5">
        <f>VLOOKUP(A270,[1]塔防等级属性!$A:$AN,38,FALSE)</f>
        <v>73</v>
      </c>
      <c r="F270" s="5">
        <f>VLOOKUP(A270,[1]塔防等级属性!$A:$AN,39,FALSE)</f>
        <v>196</v>
      </c>
      <c r="G270" s="5">
        <f>VLOOKUP(A270,[1]塔防等级属性!$A:$AN,40,FALSE)</f>
        <v>2230</v>
      </c>
      <c r="H270" t="s">
        <v>175</v>
      </c>
    </row>
    <row r="271" spans="1:8">
      <c r="A271">
        <v>1483715</v>
      </c>
      <c r="B271" s="5">
        <f>VLOOKUP(A271,[1]塔防等级属性!$A:$AN,35,FALSE)</f>
        <v>7096</v>
      </c>
      <c r="C271" s="5">
        <f>VLOOKUP(A271,[1]塔防等级属性!$A:$AN,36,FALSE)</f>
        <v>0</v>
      </c>
      <c r="D271" s="5">
        <f>VLOOKUP(A271,[1]塔防等级属性!$A:$AN,37,FALSE)</f>
        <v>2068</v>
      </c>
      <c r="E271" s="5">
        <f>VLOOKUP(A271,[1]塔防等级属性!$A:$AN,38,FALSE)</f>
        <v>77</v>
      </c>
      <c r="F271" s="5">
        <f>VLOOKUP(A271,[1]塔防等级属性!$A:$AN,39,FALSE)</f>
        <v>207</v>
      </c>
      <c r="G271" s="5">
        <f>VLOOKUP(A271,[1]塔防等级属性!$A:$AN,40,FALSE)</f>
        <v>2230</v>
      </c>
      <c r="H271" t="s">
        <v>175</v>
      </c>
    </row>
    <row r="272" spans="1:8" s="3" customFormat="1">
      <c r="A272" s="3">
        <v>1483801</v>
      </c>
      <c r="B272" s="5">
        <f>VLOOKUP(A272,[1]塔防等级属性!$A:$AN,35,FALSE)</f>
        <v>2389</v>
      </c>
      <c r="C272" s="5">
        <f>VLOOKUP(A272,[1]塔防等级属性!$A:$AN,36,FALSE)</f>
        <v>0</v>
      </c>
      <c r="D272" s="5">
        <f>VLOOKUP(A272,[1]塔防等级属性!$A:$AN,37,FALSE)</f>
        <v>508</v>
      </c>
      <c r="E272" s="5">
        <f>VLOOKUP(A272,[1]塔防等级属性!$A:$AN,38,FALSE)</f>
        <v>26</v>
      </c>
      <c r="F272" s="5">
        <f>VLOOKUP(A272,[1]塔防等级属性!$A:$AN,39,FALSE)</f>
        <v>70</v>
      </c>
      <c r="G272" s="5">
        <f>VLOOKUP(A272,[1]塔防等级属性!$A:$AN,40,FALSE)</f>
        <v>1560</v>
      </c>
      <c r="H272" s="3" t="s">
        <v>178</v>
      </c>
    </row>
    <row r="273" spans="1:8" s="3" customFormat="1">
      <c r="A273" s="3">
        <v>1483802</v>
      </c>
      <c r="B273" s="5">
        <f>VLOOKUP(A273,[1]塔防等级属性!$A:$AN,35,FALSE)</f>
        <v>2698</v>
      </c>
      <c r="C273" s="5">
        <f>VLOOKUP(A273,[1]塔防等级属性!$A:$AN,36,FALSE)</f>
        <v>0</v>
      </c>
      <c r="D273" s="5">
        <f>VLOOKUP(A273,[1]塔防等级属性!$A:$AN,37,FALSE)</f>
        <v>574</v>
      </c>
      <c r="E273" s="5">
        <f>VLOOKUP(A273,[1]塔防等级属性!$A:$AN,38,FALSE)</f>
        <v>29</v>
      </c>
      <c r="F273" s="5">
        <f>VLOOKUP(A273,[1]塔防等级属性!$A:$AN,39,FALSE)</f>
        <v>79</v>
      </c>
      <c r="G273" s="5">
        <f>VLOOKUP(A273,[1]塔防等级属性!$A:$AN,40,FALSE)</f>
        <v>1560</v>
      </c>
      <c r="H273" s="3" t="s">
        <v>178</v>
      </c>
    </row>
    <row r="274" spans="1:8" s="3" customFormat="1">
      <c r="A274" s="3">
        <v>1483803</v>
      </c>
      <c r="B274" s="5">
        <f>VLOOKUP(A274,[1]塔防等级属性!$A:$AN,35,FALSE)</f>
        <v>3011</v>
      </c>
      <c r="C274" s="5">
        <f>VLOOKUP(A274,[1]塔防等级属性!$A:$AN,36,FALSE)</f>
        <v>0</v>
      </c>
      <c r="D274" s="5">
        <f>VLOOKUP(A274,[1]塔防等级属性!$A:$AN,37,FALSE)</f>
        <v>640</v>
      </c>
      <c r="E274" s="5">
        <f>VLOOKUP(A274,[1]塔防等级属性!$A:$AN,38,FALSE)</f>
        <v>33</v>
      </c>
      <c r="F274" s="5">
        <f>VLOOKUP(A274,[1]塔防等级属性!$A:$AN,39,FALSE)</f>
        <v>88</v>
      </c>
      <c r="G274" s="5">
        <f>VLOOKUP(A274,[1]塔防等级属性!$A:$AN,40,FALSE)</f>
        <v>1560</v>
      </c>
      <c r="H274" s="3" t="s">
        <v>178</v>
      </c>
    </row>
    <row r="275" spans="1:8" s="3" customFormat="1">
      <c r="A275" s="3">
        <v>1483804</v>
      </c>
      <c r="B275" s="5">
        <f>VLOOKUP(A275,[1]塔防等级属性!$A:$AN,35,FALSE)</f>
        <v>3328</v>
      </c>
      <c r="C275" s="5">
        <f>VLOOKUP(A275,[1]塔防等级属性!$A:$AN,36,FALSE)</f>
        <v>0</v>
      </c>
      <c r="D275" s="5">
        <f>VLOOKUP(A275,[1]塔防等级属性!$A:$AN,37,FALSE)</f>
        <v>708</v>
      </c>
      <c r="E275" s="5">
        <f>VLOOKUP(A275,[1]塔防等级属性!$A:$AN,38,FALSE)</f>
        <v>36</v>
      </c>
      <c r="F275" s="5">
        <f>VLOOKUP(A275,[1]塔防等级属性!$A:$AN,39,FALSE)</f>
        <v>97</v>
      </c>
      <c r="G275" s="5">
        <f>VLOOKUP(A275,[1]塔防等级属性!$A:$AN,40,FALSE)</f>
        <v>1560</v>
      </c>
      <c r="H275" s="3" t="s">
        <v>178</v>
      </c>
    </row>
    <row r="276" spans="1:8" s="3" customFormat="1">
      <c r="A276" s="3">
        <v>1483805</v>
      </c>
      <c r="B276" s="5">
        <f>VLOOKUP(A276,[1]塔防等级属性!$A:$AN,35,FALSE)</f>
        <v>3649</v>
      </c>
      <c r="C276" s="5">
        <f>VLOOKUP(A276,[1]塔防等级属性!$A:$AN,36,FALSE)</f>
        <v>0</v>
      </c>
      <c r="D276" s="5">
        <f>VLOOKUP(A276,[1]塔防等级属性!$A:$AN,37,FALSE)</f>
        <v>776</v>
      </c>
      <c r="E276" s="5">
        <f>VLOOKUP(A276,[1]塔防等级属性!$A:$AN,38,FALSE)</f>
        <v>40</v>
      </c>
      <c r="F276" s="5">
        <f>VLOOKUP(A276,[1]塔防等级属性!$A:$AN,39,FALSE)</f>
        <v>106</v>
      </c>
      <c r="G276" s="5">
        <f>VLOOKUP(A276,[1]塔防等级属性!$A:$AN,40,FALSE)</f>
        <v>1560</v>
      </c>
      <c r="H276" s="3" t="s">
        <v>178</v>
      </c>
    </row>
    <row r="277" spans="1:8" s="3" customFormat="1">
      <c r="A277" s="3">
        <v>1483806</v>
      </c>
      <c r="B277" s="5">
        <f>VLOOKUP(A277,[1]塔防等级属性!$A:$AN,35,FALSE)</f>
        <v>3975</v>
      </c>
      <c r="C277" s="5">
        <f>VLOOKUP(A277,[1]塔防等级属性!$A:$AN,36,FALSE)</f>
        <v>0</v>
      </c>
      <c r="D277" s="5">
        <f>VLOOKUP(A277,[1]塔防等级属性!$A:$AN,37,FALSE)</f>
        <v>845</v>
      </c>
      <c r="E277" s="5">
        <f>VLOOKUP(A277,[1]塔防等级属性!$A:$AN,38,FALSE)</f>
        <v>43</v>
      </c>
      <c r="F277" s="5">
        <f>VLOOKUP(A277,[1]塔防等级属性!$A:$AN,39,FALSE)</f>
        <v>116</v>
      </c>
      <c r="G277" s="5">
        <f>VLOOKUP(A277,[1]塔防等级属性!$A:$AN,40,FALSE)</f>
        <v>1560</v>
      </c>
      <c r="H277" s="3" t="s">
        <v>178</v>
      </c>
    </row>
    <row r="278" spans="1:8" s="3" customFormat="1">
      <c r="A278" s="3">
        <v>1483807</v>
      </c>
      <c r="B278" s="5">
        <f>VLOOKUP(A278,[1]塔防等级属性!$A:$AN,35,FALSE)</f>
        <v>4305</v>
      </c>
      <c r="C278" s="5">
        <f>VLOOKUP(A278,[1]塔防等级属性!$A:$AN,36,FALSE)</f>
        <v>0</v>
      </c>
      <c r="D278" s="5">
        <f>VLOOKUP(A278,[1]塔防等级属性!$A:$AN,37,FALSE)</f>
        <v>916</v>
      </c>
      <c r="E278" s="5">
        <f>VLOOKUP(A278,[1]塔防等级属性!$A:$AN,38,FALSE)</f>
        <v>47</v>
      </c>
      <c r="F278" s="5">
        <f>VLOOKUP(A278,[1]塔防等级属性!$A:$AN,39,FALSE)</f>
        <v>126</v>
      </c>
      <c r="G278" s="5">
        <f>VLOOKUP(A278,[1]塔防等级属性!$A:$AN,40,FALSE)</f>
        <v>1560</v>
      </c>
      <c r="H278" s="3" t="s">
        <v>178</v>
      </c>
    </row>
    <row r="279" spans="1:8" s="3" customFormat="1">
      <c r="A279" s="3">
        <v>1483808</v>
      </c>
      <c r="B279" s="5">
        <f>VLOOKUP(A279,[1]塔防等级属性!$A:$AN,35,FALSE)</f>
        <v>4639</v>
      </c>
      <c r="C279" s="5">
        <f>VLOOKUP(A279,[1]塔防等级属性!$A:$AN,36,FALSE)</f>
        <v>0</v>
      </c>
      <c r="D279" s="5">
        <f>VLOOKUP(A279,[1]塔防等级属性!$A:$AN,37,FALSE)</f>
        <v>987</v>
      </c>
      <c r="E279" s="5">
        <f>VLOOKUP(A279,[1]塔防等级属性!$A:$AN,38,FALSE)</f>
        <v>50</v>
      </c>
      <c r="F279" s="5">
        <f>VLOOKUP(A279,[1]塔防等级属性!$A:$AN,39,FALSE)</f>
        <v>135</v>
      </c>
      <c r="G279" s="5">
        <f>VLOOKUP(A279,[1]塔防等级属性!$A:$AN,40,FALSE)</f>
        <v>1560</v>
      </c>
      <c r="H279" s="3" t="s">
        <v>178</v>
      </c>
    </row>
    <row r="280" spans="1:8" s="3" customFormat="1">
      <c r="A280" s="3">
        <v>1483809</v>
      </c>
      <c r="B280" s="5">
        <f>VLOOKUP(A280,[1]塔防等级属性!$A:$AN,35,FALSE)</f>
        <v>4977</v>
      </c>
      <c r="C280" s="5">
        <f>VLOOKUP(A280,[1]塔防等级属性!$A:$AN,36,FALSE)</f>
        <v>0</v>
      </c>
      <c r="D280" s="5">
        <f>VLOOKUP(A280,[1]塔防等级属性!$A:$AN,37,FALSE)</f>
        <v>1059</v>
      </c>
      <c r="E280" s="5">
        <f>VLOOKUP(A280,[1]塔防等级属性!$A:$AN,38,FALSE)</f>
        <v>54</v>
      </c>
      <c r="F280" s="5">
        <f>VLOOKUP(A280,[1]塔防等级属性!$A:$AN,39,FALSE)</f>
        <v>145</v>
      </c>
      <c r="G280" s="5">
        <f>VLOOKUP(A280,[1]塔防等级属性!$A:$AN,40,FALSE)</f>
        <v>1560</v>
      </c>
      <c r="H280" s="3" t="s">
        <v>178</v>
      </c>
    </row>
    <row r="281" spans="1:8" s="3" customFormat="1">
      <c r="A281" s="3">
        <v>1483810</v>
      </c>
      <c r="B281" s="5">
        <f>VLOOKUP(A281,[1]塔防等级属性!$A:$AN,35,FALSE)</f>
        <v>5320</v>
      </c>
      <c r="C281" s="5">
        <f>VLOOKUP(A281,[1]塔防等级属性!$A:$AN,36,FALSE)</f>
        <v>0</v>
      </c>
      <c r="D281" s="5">
        <f>VLOOKUP(A281,[1]塔防等级属性!$A:$AN,37,FALSE)</f>
        <v>1132</v>
      </c>
      <c r="E281" s="5">
        <f>VLOOKUP(A281,[1]塔防等级属性!$A:$AN,38,FALSE)</f>
        <v>58</v>
      </c>
      <c r="F281" s="5">
        <f>VLOOKUP(A281,[1]塔防等级属性!$A:$AN,39,FALSE)</f>
        <v>155</v>
      </c>
      <c r="G281" s="5">
        <f>VLOOKUP(A281,[1]塔防等级属性!$A:$AN,40,FALSE)</f>
        <v>1560</v>
      </c>
      <c r="H281" s="3" t="s">
        <v>178</v>
      </c>
    </row>
    <row r="282" spans="1:8" s="3" customFormat="1">
      <c r="A282" s="3">
        <v>1483811</v>
      </c>
      <c r="B282" s="5">
        <f>VLOOKUP(A282,[1]塔防等级属性!$A:$AN,35,FALSE)</f>
        <v>5667</v>
      </c>
      <c r="C282" s="5">
        <f>VLOOKUP(A282,[1]塔防等级属性!$A:$AN,36,FALSE)</f>
        <v>0</v>
      </c>
      <c r="D282" s="5">
        <f>VLOOKUP(A282,[1]塔防等级属性!$A:$AN,37,FALSE)</f>
        <v>1205</v>
      </c>
      <c r="E282" s="5">
        <f>VLOOKUP(A282,[1]塔防等级属性!$A:$AN,38,FALSE)</f>
        <v>61</v>
      </c>
      <c r="F282" s="5">
        <f>VLOOKUP(A282,[1]塔防等级属性!$A:$AN,39,FALSE)</f>
        <v>165</v>
      </c>
      <c r="G282" s="5">
        <f>VLOOKUP(A282,[1]塔防等级属性!$A:$AN,40,FALSE)</f>
        <v>1560</v>
      </c>
      <c r="H282" s="3" t="s">
        <v>178</v>
      </c>
    </row>
    <row r="283" spans="1:8" s="3" customFormat="1">
      <c r="A283" s="3">
        <v>1483812</v>
      </c>
      <c r="B283" s="5">
        <f>VLOOKUP(A283,[1]塔防等级属性!$A:$AN,35,FALSE)</f>
        <v>6018</v>
      </c>
      <c r="C283" s="5">
        <f>VLOOKUP(A283,[1]塔防等级属性!$A:$AN,36,FALSE)</f>
        <v>0</v>
      </c>
      <c r="D283" s="5">
        <f>VLOOKUP(A283,[1]塔防等级属性!$A:$AN,37,FALSE)</f>
        <v>1280</v>
      </c>
      <c r="E283" s="5">
        <f>VLOOKUP(A283,[1]塔防等级属性!$A:$AN,38,FALSE)</f>
        <v>65</v>
      </c>
      <c r="F283" s="5">
        <f>VLOOKUP(A283,[1]塔防等级属性!$A:$AN,39,FALSE)</f>
        <v>176</v>
      </c>
      <c r="G283" s="5">
        <f>VLOOKUP(A283,[1]塔防等级属性!$A:$AN,40,FALSE)</f>
        <v>1560</v>
      </c>
      <c r="H283" s="3" t="s">
        <v>178</v>
      </c>
    </row>
    <row r="284" spans="1:8" s="3" customFormat="1">
      <c r="A284" s="3">
        <v>1483813</v>
      </c>
      <c r="B284" s="5">
        <f>VLOOKUP(A284,[1]塔防等级属性!$A:$AN,35,FALSE)</f>
        <v>6373</v>
      </c>
      <c r="C284" s="5">
        <f>VLOOKUP(A284,[1]塔防等级属性!$A:$AN,36,FALSE)</f>
        <v>0</v>
      </c>
      <c r="D284" s="5">
        <f>VLOOKUP(A284,[1]塔防等级属性!$A:$AN,37,FALSE)</f>
        <v>1355</v>
      </c>
      <c r="E284" s="5">
        <f>VLOOKUP(A284,[1]塔防等级属性!$A:$AN,38,FALSE)</f>
        <v>69</v>
      </c>
      <c r="F284" s="5">
        <f>VLOOKUP(A284,[1]塔防等级属性!$A:$AN,39,FALSE)</f>
        <v>186</v>
      </c>
      <c r="G284" s="5">
        <f>VLOOKUP(A284,[1]塔防等级属性!$A:$AN,40,FALSE)</f>
        <v>1560</v>
      </c>
      <c r="H284" s="3" t="s">
        <v>178</v>
      </c>
    </row>
    <row r="285" spans="1:8" s="3" customFormat="1">
      <c r="A285" s="3">
        <v>1483814</v>
      </c>
      <c r="B285" s="5">
        <f>VLOOKUP(A285,[1]塔防等级属性!$A:$AN,35,FALSE)</f>
        <v>6732</v>
      </c>
      <c r="C285" s="5">
        <f>VLOOKUP(A285,[1]塔防等级属性!$A:$AN,36,FALSE)</f>
        <v>0</v>
      </c>
      <c r="D285" s="5">
        <f>VLOOKUP(A285,[1]塔防等级属性!$A:$AN,37,FALSE)</f>
        <v>1432</v>
      </c>
      <c r="E285" s="5">
        <f>VLOOKUP(A285,[1]塔防等级属性!$A:$AN,38,FALSE)</f>
        <v>73</v>
      </c>
      <c r="F285" s="5">
        <f>VLOOKUP(A285,[1]塔防等级属性!$A:$AN,39,FALSE)</f>
        <v>196</v>
      </c>
      <c r="G285" s="5">
        <f>VLOOKUP(A285,[1]塔防等级属性!$A:$AN,40,FALSE)</f>
        <v>1560</v>
      </c>
      <c r="H285" s="3" t="s">
        <v>178</v>
      </c>
    </row>
    <row r="286" spans="1:8" s="3" customFormat="1">
      <c r="A286" s="3">
        <v>1483815</v>
      </c>
      <c r="B286" s="5">
        <f>VLOOKUP(A286,[1]塔防等级属性!$A:$AN,35,FALSE)</f>
        <v>7096</v>
      </c>
      <c r="C286" s="5">
        <f>VLOOKUP(A286,[1]塔防等级属性!$A:$AN,36,FALSE)</f>
        <v>0</v>
      </c>
      <c r="D286" s="5">
        <f>VLOOKUP(A286,[1]塔防等级属性!$A:$AN,37,FALSE)</f>
        <v>1509</v>
      </c>
      <c r="E286" s="5">
        <f>VLOOKUP(A286,[1]塔防等级属性!$A:$AN,38,FALSE)</f>
        <v>77</v>
      </c>
      <c r="F286" s="5">
        <f>VLOOKUP(A286,[1]塔防等级属性!$A:$AN,39,FALSE)</f>
        <v>207</v>
      </c>
      <c r="G286" s="5">
        <f>VLOOKUP(A286,[1]塔防等级属性!$A:$AN,40,FALSE)</f>
        <v>1560</v>
      </c>
      <c r="H286" s="3" t="s">
        <v>178</v>
      </c>
    </row>
    <row r="287" spans="1:8" s="3" customFormat="1">
      <c r="A287" s="3">
        <v>1483901</v>
      </c>
      <c r="B287" s="5">
        <f>VLOOKUP(A287,[1]塔防等级属性!$A:$AN,35,FALSE)</f>
        <v>3414</v>
      </c>
      <c r="C287" s="5">
        <f>VLOOKUP(A287,[1]塔防等级属性!$A:$AN,36,FALSE)</f>
        <v>544</v>
      </c>
      <c r="D287" s="5">
        <f>VLOOKUP(A287,[1]塔防等级属性!$A:$AN,37,FALSE)</f>
        <v>0</v>
      </c>
      <c r="E287" s="5">
        <f>VLOOKUP(A287,[1]塔防等级属性!$A:$AN,38,FALSE)</f>
        <v>87</v>
      </c>
      <c r="F287" s="5">
        <f>VLOOKUP(A287,[1]塔防等级属性!$A:$AN,39,FALSE)</f>
        <v>70</v>
      </c>
      <c r="G287" s="5">
        <f>VLOOKUP(A287,[1]塔防等级属性!$A:$AN,40,FALSE)</f>
        <v>3570</v>
      </c>
      <c r="H287" s="3" t="s">
        <v>179</v>
      </c>
    </row>
    <row r="288" spans="1:8" s="3" customFormat="1">
      <c r="A288" s="3">
        <v>1483902</v>
      </c>
      <c r="B288" s="5">
        <f>VLOOKUP(A288,[1]塔防等级属性!$A:$AN,35,FALSE)</f>
        <v>3855</v>
      </c>
      <c r="C288" s="5">
        <f>VLOOKUP(A288,[1]塔防等级属性!$A:$AN,36,FALSE)</f>
        <v>614</v>
      </c>
      <c r="D288" s="5">
        <f>VLOOKUP(A288,[1]塔防等级属性!$A:$AN,37,FALSE)</f>
        <v>0</v>
      </c>
      <c r="E288" s="5">
        <f>VLOOKUP(A288,[1]塔防等级属性!$A:$AN,38,FALSE)</f>
        <v>98</v>
      </c>
      <c r="F288" s="5">
        <f>VLOOKUP(A288,[1]塔防等级属性!$A:$AN,39,FALSE)</f>
        <v>79</v>
      </c>
      <c r="G288" s="5">
        <f>VLOOKUP(A288,[1]塔防等级属性!$A:$AN,40,FALSE)</f>
        <v>3570</v>
      </c>
      <c r="H288" s="3" t="s">
        <v>179</v>
      </c>
    </row>
    <row r="289" spans="1:8" s="3" customFormat="1">
      <c r="A289" s="3">
        <v>1483903</v>
      </c>
      <c r="B289" s="5">
        <f>VLOOKUP(A289,[1]塔防等级属性!$A:$AN,35,FALSE)</f>
        <v>4302</v>
      </c>
      <c r="C289" s="5">
        <f>VLOOKUP(A289,[1]塔防等级属性!$A:$AN,36,FALSE)</f>
        <v>685</v>
      </c>
      <c r="D289" s="5">
        <f>VLOOKUP(A289,[1]塔防等级属性!$A:$AN,37,FALSE)</f>
        <v>0</v>
      </c>
      <c r="E289" s="5">
        <f>VLOOKUP(A289,[1]塔防等级属性!$A:$AN,38,FALSE)</f>
        <v>109</v>
      </c>
      <c r="F289" s="5">
        <f>VLOOKUP(A289,[1]塔防等级属性!$A:$AN,39,FALSE)</f>
        <v>88</v>
      </c>
      <c r="G289" s="5">
        <f>VLOOKUP(A289,[1]塔防等级属性!$A:$AN,40,FALSE)</f>
        <v>3570</v>
      </c>
      <c r="H289" s="3" t="s">
        <v>179</v>
      </c>
    </row>
    <row r="290" spans="1:8" s="3" customFormat="1">
      <c r="A290" s="3">
        <v>1483904</v>
      </c>
      <c r="B290" s="5">
        <f>VLOOKUP(A290,[1]塔防等级属性!$A:$AN,35,FALSE)</f>
        <v>4755</v>
      </c>
      <c r="C290" s="5">
        <f>VLOOKUP(A290,[1]塔防等级属性!$A:$AN,36,FALSE)</f>
        <v>757</v>
      </c>
      <c r="D290" s="5">
        <f>VLOOKUP(A290,[1]塔防等级属性!$A:$AN,37,FALSE)</f>
        <v>0</v>
      </c>
      <c r="E290" s="5">
        <f>VLOOKUP(A290,[1]塔防等级属性!$A:$AN,38,FALSE)</f>
        <v>121</v>
      </c>
      <c r="F290" s="5">
        <f>VLOOKUP(A290,[1]塔防等级属性!$A:$AN,39,FALSE)</f>
        <v>97</v>
      </c>
      <c r="G290" s="5">
        <f>VLOOKUP(A290,[1]塔防等级属性!$A:$AN,40,FALSE)</f>
        <v>3570</v>
      </c>
      <c r="H290" s="3" t="s">
        <v>179</v>
      </c>
    </row>
    <row r="291" spans="1:8" s="3" customFormat="1">
      <c r="A291" s="3">
        <v>1483905</v>
      </c>
      <c r="B291" s="5">
        <f>VLOOKUP(A291,[1]塔防等级属性!$A:$AN,35,FALSE)</f>
        <v>5214</v>
      </c>
      <c r="C291" s="5">
        <f>VLOOKUP(A291,[1]塔防等级属性!$A:$AN,36,FALSE)</f>
        <v>830</v>
      </c>
      <c r="D291" s="5">
        <f>VLOOKUP(A291,[1]塔防等级属性!$A:$AN,37,FALSE)</f>
        <v>0</v>
      </c>
      <c r="E291" s="5">
        <f>VLOOKUP(A291,[1]塔防等级属性!$A:$AN,38,FALSE)</f>
        <v>133</v>
      </c>
      <c r="F291" s="5">
        <f>VLOOKUP(A291,[1]塔防等级属性!$A:$AN,39,FALSE)</f>
        <v>106</v>
      </c>
      <c r="G291" s="5">
        <f>VLOOKUP(A291,[1]塔防等级属性!$A:$AN,40,FALSE)</f>
        <v>3570</v>
      </c>
      <c r="H291" s="3" t="s">
        <v>179</v>
      </c>
    </row>
    <row r="292" spans="1:8" s="3" customFormat="1">
      <c r="A292" s="3">
        <v>1483906</v>
      </c>
      <c r="B292" s="5">
        <f>VLOOKUP(A292,[1]塔防等级属性!$A:$AN,35,FALSE)</f>
        <v>5679</v>
      </c>
      <c r="C292" s="5">
        <f>VLOOKUP(A292,[1]塔防等级属性!$A:$AN,36,FALSE)</f>
        <v>904</v>
      </c>
      <c r="D292" s="5">
        <f>VLOOKUP(A292,[1]塔防等级属性!$A:$AN,37,FALSE)</f>
        <v>0</v>
      </c>
      <c r="E292" s="5">
        <f>VLOOKUP(A292,[1]塔防等级属性!$A:$AN,38,FALSE)</f>
        <v>145</v>
      </c>
      <c r="F292" s="5">
        <f>VLOOKUP(A292,[1]塔防等级属性!$A:$AN,39,FALSE)</f>
        <v>116</v>
      </c>
      <c r="G292" s="5">
        <f>VLOOKUP(A292,[1]塔防等级属性!$A:$AN,40,FALSE)</f>
        <v>3570</v>
      </c>
      <c r="H292" s="3" t="s">
        <v>179</v>
      </c>
    </row>
    <row r="293" spans="1:8" s="3" customFormat="1">
      <c r="A293" s="3">
        <v>1483907</v>
      </c>
      <c r="B293" s="5">
        <f>VLOOKUP(A293,[1]塔防等级属性!$A:$AN,35,FALSE)</f>
        <v>6150</v>
      </c>
      <c r="C293" s="5">
        <f>VLOOKUP(A293,[1]塔防等级属性!$A:$AN,36,FALSE)</f>
        <v>979</v>
      </c>
      <c r="D293" s="5">
        <f>VLOOKUP(A293,[1]塔防等级属性!$A:$AN,37,FALSE)</f>
        <v>0</v>
      </c>
      <c r="E293" s="5">
        <f>VLOOKUP(A293,[1]塔防等级属性!$A:$AN,38,FALSE)</f>
        <v>157</v>
      </c>
      <c r="F293" s="5">
        <f>VLOOKUP(A293,[1]塔防等级属性!$A:$AN,39,FALSE)</f>
        <v>126</v>
      </c>
      <c r="G293" s="5">
        <f>VLOOKUP(A293,[1]塔防等级属性!$A:$AN,40,FALSE)</f>
        <v>3570</v>
      </c>
      <c r="H293" s="3" t="s">
        <v>179</v>
      </c>
    </row>
    <row r="294" spans="1:8" s="3" customFormat="1">
      <c r="A294" s="3">
        <v>1483908</v>
      </c>
      <c r="B294" s="5">
        <f>VLOOKUP(A294,[1]塔防等级属性!$A:$AN,35,FALSE)</f>
        <v>6628</v>
      </c>
      <c r="C294" s="5">
        <f>VLOOKUP(A294,[1]塔防等级属性!$A:$AN,36,FALSE)</f>
        <v>1055</v>
      </c>
      <c r="D294" s="5">
        <f>VLOOKUP(A294,[1]塔防等级属性!$A:$AN,37,FALSE)</f>
        <v>0</v>
      </c>
      <c r="E294" s="5">
        <f>VLOOKUP(A294,[1]塔防等级属性!$A:$AN,38,FALSE)</f>
        <v>169</v>
      </c>
      <c r="F294" s="5">
        <f>VLOOKUP(A294,[1]塔防等级属性!$A:$AN,39,FALSE)</f>
        <v>135</v>
      </c>
      <c r="G294" s="5">
        <f>VLOOKUP(A294,[1]塔防等级属性!$A:$AN,40,FALSE)</f>
        <v>3570</v>
      </c>
      <c r="H294" s="3" t="s">
        <v>179</v>
      </c>
    </row>
    <row r="295" spans="1:8" s="3" customFormat="1">
      <c r="A295" s="3">
        <v>1483909</v>
      </c>
      <c r="B295" s="5">
        <f>VLOOKUP(A295,[1]塔防等级属性!$A:$AN,35,FALSE)</f>
        <v>7111</v>
      </c>
      <c r="C295" s="5">
        <f>VLOOKUP(A295,[1]塔防等级属性!$A:$AN,36,FALSE)</f>
        <v>1132</v>
      </c>
      <c r="D295" s="5">
        <f>VLOOKUP(A295,[1]塔防等级属性!$A:$AN,37,FALSE)</f>
        <v>0</v>
      </c>
      <c r="E295" s="5">
        <f>VLOOKUP(A295,[1]塔防等级属性!$A:$AN,38,FALSE)</f>
        <v>181</v>
      </c>
      <c r="F295" s="5">
        <f>VLOOKUP(A295,[1]塔防等级属性!$A:$AN,39,FALSE)</f>
        <v>145</v>
      </c>
      <c r="G295" s="5">
        <f>VLOOKUP(A295,[1]塔防等级属性!$A:$AN,40,FALSE)</f>
        <v>3570</v>
      </c>
      <c r="H295" s="3" t="s">
        <v>179</v>
      </c>
    </row>
    <row r="296" spans="1:8" s="3" customFormat="1">
      <c r="A296" s="3">
        <v>1483910</v>
      </c>
      <c r="B296" s="5">
        <f>VLOOKUP(A296,[1]塔防等级属性!$A:$AN,35,FALSE)</f>
        <v>7600</v>
      </c>
      <c r="C296" s="5">
        <f>VLOOKUP(A296,[1]塔防等级属性!$A:$AN,36,FALSE)</f>
        <v>1210</v>
      </c>
      <c r="D296" s="5">
        <f>VLOOKUP(A296,[1]塔防等级属性!$A:$AN,37,FALSE)</f>
        <v>0</v>
      </c>
      <c r="E296" s="5">
        <f>VLOOKUP(A296,[1]塔防等级属性!$A:$AN,38,FALSE)</f>
        <v>193</v>
      </c>
      <c r="F296" s="5">
        <f>VLOOKUP(A296,[1]塔防等级属性!$A:$AN,39,FALSE)</f>
        <v>155</v>
      </c>
      <c r="G296" s="5">
        <f>VLOOKUP(A296,[1]塔防等级属性!$A:$AN,40,FALSE)</f>
        <v>3570</v>
      </c>
      <c r="H296" s="3" t="s">
        <v>179</v>
      </c>
    </row>
    <row r="297" spans="1:8" s="3" customFormat="1">
      <c r="A297" s="3">
        <v>1483911</v>
      </c>
      <c r="B297" s="5">
        <f>VLOOKUP(A297,[1]塔防等级属性!$A:$AN,35,FALSE)</f>
        <v>8096</v>
      </c>
      <c r="C297" s="5">
        <f>VLOOKUP(A297,[1]塔防等级属性!$A:$AN,36,FALSE)</f>
        <v>1289</v>
      </c>
      <c r="D297" s="5">
        <f>VLOOKUP(A297,[1]塔防等级属性!$A:$AN,37,FALSE)</f>
        <v>0</v>
      </c>
      <c r="E297" s="5">
        <f>VLOOKUP(A297,[1]塔防等级属性!$A:$AN,38,FALSE)</f>
        <v>206</v>
      </c>
      <c r="F297" s="5">
        <f>VLOOKUP(A297,[1]塔防等级属性!$A:$AN,39,FALSE)</f>
        <v>165</v>
      </c>
      <c r="G297" s="5">
        <f>VLOOKUP(A297,[1]塔防等级属性!$A:$AN,40,FALSE)</f>
        <v>3570</v>
      </c>
      <c r="H297" s="3" t="s">
        <v>179</v>
      </c>
    </row>
    <row r="298" spans="1:8" s="3" customFormat="1">
      <c r="A298" s="3">
        <v>1483912</v>
      </c>
      <c r="B298" s="5">
        <f>VLOOKUP(A298,[1]塔防等级属性!$A:$AN,35,FALSE)</f>
        <v>8597</v>
      </c>
      <c r="C298" s="5">
        <f>VLOOKUP(A298,[1]塔防等级属性!$A:$AN,36,FALSE)</f>
        <v>1369</v>
      </c>
      <c r="D298" s="5">
        <f>VLOOKUP(A298,[1]塔防等级属性!$A:$AN,37,FALSE)</f>
        <v>0</v>
      </c>
      <c r="E298" s="5">
        <f>VLOOKUP(A298,[1]塔防等级属性!$A:$AN,38,FALSE)</f>
        <v>219</v>
      </c>
      <c r="F298" s="5">
        <f>VLOOKUP(A298,[1]塔防等级属性!$A:$AN,39,FALSE)</f>
        <v>176</v>
      </c>
      <c r="G298" s="5">
        <f>VLOOKUP(A298,[1]塔防等级属性!$A:$AN,40,FALSE)</f>
        <v>3570</v>
      </c>
      <c r="H298" s="3" t="s">
        <v>179</v>
      </c>
    </row>
    <row r="299" spans="1:8" s="3" customFormat="1">
      <c r="A299" s="3">
        <v>1483913</v>
      </c>
      <c r="B299" s="5">
        <f>VLOOKUP(A299,[1]塔防等级属性!$A:$AN,35,FALSE)</f>
        <v>9105</v>
      </c>
      <c r="C299" s="5">
        <f>VLOOKUP(A299,[1]塔防等级属性!$A:$AN,36,FALSE)</f>
        <v>1450</v>
      </c>
      <c r="D299" s="5">
        <f>VLOOKUP(A299,[1]塔防等级属性!$A:$AN,37,FALSE)</f>
        <v>0</v>
      </c>
      <c r="E299" s="5">
        <f>VLOOKUP(A299,[1]塔防等级属性!$A:$AN,38,FALSE)</f>
        <v>232</v>
      </c>
      <c r="F299" s="5">
        <f>VLOOKUP(A299,[1]塔防等级属性!$A:$AN,39,FALSE)</f>
        <v>186</v>
      </c>
      <c r="G299" s="5">
        <f>VLOOKUP(A299,[1]塔防等级属性!$A:$AN,40,FALSE)</f>
        <v>3570</v>
      </c>
      <c r="H299" s="3" t="s">
        <v>179</v>
      </c>
    </row>
    <row r="300" spans="1:8" s="3" customFormat="1">
      <c r="A300" s="3">
        <v>1483914</v>
      </c>
      <c r="B300" s="5">
        <f>VLOOKUP(A300,[1]塔防等级属性!$A:$AN,35,FALSE)</f>
        <v>9618</v>
      </c>
      <c r="C300" s="5">
        <f>VLOOKUP(A300,[1]塔防等级属性!$A:$AN,36,FALSE)</f>
        <v>1531</v>
      </c>
      <c r="D300" s="5">
        <f>VLOOKUP(A300,[1]塔防等级属性!$A:$AN,37,FALSE)</f>
        <v>0</v>
      </c>
      <c r="E300" s="5">
        <f>VLOOKUP(A300,[1]塔防等级属性!$A:$AN,38,FALSE)</f>
        <v>245</v>
      </c>
      <c r="F300" s="5">
        <f>VLOOKUP(A300,[1]塔防等级属性!$A:$AN,39,FALSE)</f>
        <v>196</v>
      </c>
      <c r="G300" s="5">
        <f>VLOOKUP(A300,[1]塔防等级属性!$A:$AN,40,FALSE)</f>
        <v>3570</v>
      </c>
      <c r="H300" s="3" t="s">
        <v>179</v>
      </c>
    </row>
    <row r="301" spans="1:8" s="3" customFormat="1">
      <c r="A301" s="3">
        <v>1483915</v>
      </c>
      <c r="B301" s="5">
        <f>VLOOKUP(A301,[1]塔防等级属性!$A:$AN,35,FALSE)</f>
        <v>10138</v>
      </c>
      <c r="C301" s="5">
        <f>VLOOKUP(A301,[1]塔防等级属性!$A:$AN,36,FALSE)</f>
        <v>1614</v>
      </c>
      <c r="D301" s="5">
        <f>VLOOKUP(A301,[1]塔防等级属性!$A:$AN,37,FALSE)</f>
        <v>0</v>
      </c>
      <c r="E301" s="5">
        <f>VLOOKUP(A301,[1]塔防等级属性!$A:$AN,38,FALSE)</f>
        <v>258</v>
      </c>
      <c r="F301" s="5">
        <f>VLOOKUP(A301,[1]塔防等级属性!$A:$AN,39,FALSE)</f>
        <v>207</v>
      </c>
      <c r="G301" s="5">
        <f>VLOOKUP(A301,[1]塔防等级属性!$A:$AN,40,FALSE)</f>
        <v>3570</v>
      </c>
      <c r="H301" s="3" t="s">
        <v>179</v>
      </c>
    </row>
    <row r="302" spans="1:8">
      <c r="A302">
        <v>1484001</v>
      </c>
      <c r="B302" s="5">
        <f>VLOOKUP(A302,[1]塔防等级属性!$A:$AN,35,FALSE)</f>
        <v>2901</v>
      </c>
      <c r="C302" s="5">
        <f>VLOOKUP(A302,[1]塔防等级属性!$A:$AN,36,FALSE)</f>
        <v>624</v>
      </c>
      <c r="D302" s="5">
        <f>VLOOKUP(A302,[1]塔防等级属性!$A:$AN,37,FALSE)</f>
        <v>0</v>
      </c>
      <c r="E302" s="5">
        <f>VLOOKUP(A302,[1]塔防等级属性!$A:$AN,38,FALSE)</f>
        <v>70</v>
      </c>
      <c r="F302" s="5">
        <f>VLOOKUP(A302,[1]塔防等级属性!$A:$AN,39,FALSE)</f>
        <v>52</v>
      </c>
      <c r="G302" s="5">
        <f>VLOOKUP(A302,[1]塔防等级属性!$A:$AN,40,FALSE)</f>
        <v>2980</v>
      </c>
      <c r="H302" t="s">
        <v>180</v>
      </c>
    </row>
    <row r="303" spans="1:8">
      <c r="A303">
        <v>1484002</v>
      </c>
      <c r="B303" s="5">
        <f>VLOOKUP(A303,[1]塔防等级属性!$A:$AN,35,FALSE)</f>
        <v>3276</v>
      </c>
      <c r="C303" s="5">
        <f>VLOOKUP(A303,[1]塔防等级属性!$A:$AN,36,FALSE)</f>
        <v>704</v>
      </c>
      <c r="D303" s="5">
        <f>VLOOKUP(A303,[1]塔防等级属性!$A:$AN,37,FALSE)</f>
        <v>0</v>
      </c>
      <c r="E303" s="5">
        <f>VLOOKUP(A303,[1]塔防等级属性!$A:$AN,38,FALSE)</f>
        <v>79</v>
      </c>
      <c r="F303" s="5">
        <f>VLOOKUP(A303,[1]塔防等级属性!$A:$AN,39,FALSE)</f>
        <v>59</v>
      </c>
      <c r="G303" s="5">
        <f>VLOOKUP(A303,[1]塔防等级属性!$A:$AN,40,FALSE)</f>
        <v>2980</v>
      </c>
      <c r="H303" t="s">
        <v>180</v>
      </c>
    </row>
    <row r="304" spans="1:8">
      <c r="A304">
        <v>1484003</v>
      </c>
      <c r="B304" s="5">
        <f>VLOOKUP(A304,[1]塔防等级属性!$A:$AN,35,FALSE)</f>
        <v>3656</v>
      </c>
      <c r="C304" s="5">
        <f>VLOOKUP(A304,[1]塔防等级属性!$A:$AN,36,FALSE)</f>
        <v>786</v>
      </c>
      <c r="D304" s="5">
        <f>VLOOKUP(A304,[1]塔防等级属性!$A:$AN,37,FALSE)</f>
        <v>0</v>
      </c>
      <c r="E304" s="5">
        <f>VLOOKUP(A304,[1]塔防等级属性!$A:$AN,38,FALSE)</f>
        <v>88</v>
      </c>
      <c r="F304" s="5">
        <f>VLOOKUP(A304,[1]塔防等级属性!$A:$AN,39,FALSE)</f>
        <v>66</v>
      </c>
      <c r="G304" s="5">
        <f>VLOOKUP(A304,[1]塔防等级属性!$A:$AN,40,FALSE)</f>
        <v>2980</v>
      </c>
      <c r="H304" t="s">
        <v>180</v>
      </c>
    </row>
    <row r="305" spans="1:8">
      <c r="A305">
        <v>1484004</v>
      </c>
      <c r="B305" s="5">
        <f>VLOOKUP(A305,[1]塔防等级属性!$A:$AN,35,FALSE)</f>
        <v>4041</v>
      </c>
      <c r="C305" s="5">
        <f>VLOOKUP(A305,[1]塔防等级属性!$A:$AN,36,FALSE)</f>
        <v>869</v>
      </c>
      <c r="D305" s="5">
        <f>VLOOKUP(A305,[1]塔防等级属性!$A:$AN,37,FALSE)</f>
        <v>0</v>
      </c>
      <c r="E305" s="5">
        <f>VLOOKUP(A305,[1]塔防等级属性!$A:$AN,38,FALSE)</f>
        <v>97</v>
      </c>
      <c r="F305" s="5">
        <f>VLOOKUP(A305,[1]塔防等级属性!$A:$AN,39,FALSE)</f>
        <v>73</v>
      </c>
      <c r="G305" s="5">
        <f>VLOOKUP(A305,[1]塔防等级属性!$A:$AN,40,FALSE)</f>
        <v>2980</v>
      </c>
      <c r="H305" t="s">
        <v>180</v>
      </c>
    </row>
    <row r="306" spans="1:8">
      <c r="A306">
        <v>1484005</v>
      </c>
      <c r="B306" s="5">
        <f>VLOOKUP(A306,[1]塔防等级属性!$A:$AN,35,FALSE)</f>
        <v>4432</v>
      </c>
      <c r="C306" s="5">
        <f>VLOOKUP(A306,[1]塔防等级属性!$A:$AN,36,FALSE)</f>
        <v>952</v>
      </c>
      <c r="D306" s="5">
        <f>VLOOKUP(A306,[1]塔防等级属性!$A:$AN,37,FALSE)</f>
        <v>0</v>
      </c>
      <c r="E306" s="5">
        <f>VLOOKUP(A306,[1]塔防等级属性!$A:$AN,38,FALSE)</f>
        <v>106</v>
      </c>
      <c r="F306" s="5">
        <f>VLOOKUP(A306,[1]塔防等级属性!$A:$AN,39,FALSE)</f>
        <v>80</v>
      </c>
      <c r="G306" s="5">
        <f>VLOOKUP(A306,[1]塔防等级属性!$A:$AN,40,FALSE)</f>
        <v>2980</v>
      </c>
      <c r="H306" t="s">
        <v>180</v>
      </c>
    </row>
    <row r="307" spans="1:8">
      <c r="A307">
        <v>1484006</v>
      </c>
      <c r="B307" s="5">
        <f>VLOOKUP(A307,[1]塔防等级属性!$A:$AN,35,FALSE)</f>
        <v>4827</v>
      </c>
      <c r="C307" s="5">
        <f>VLOOKUP(A307,[1]塔防等级属性!$A:$AN,36,FALSE)</f>
        <v>1037</v>
      </c>
      <c r="D307" s="5">
        <f>VLOOKUP(A307,[1]塔防等级属性!$A:$AN,37,FALSE)</f>
        <v>0</v>
      </c>
      <c r="E307" s="5">
        <f>VLOOKUP(A307,[1]塔防等级属性!$A:$AN,38,FALSE)</f>
        <v>116</v>
      </c>
      <c r="F307" s="5">
        <f>VLOOKUP(A307,[1]塔防等级属性!$A:$AN,39,FALSE)</f>
        <v>87</v>
      </c>
      <c r="G307" s="5">
        <f>VLOOKUP(A307,[1]塔防等级属性!$A:$AN,40,FALSE)</f>
        <v>2980</v>
      </c>
      <c r="H307" t="s">
        <v>180</v>
      </c>
    </row>
    <row r="308" spans="1:8">
      <c r="A308">
        <v>1484007</v>
      </c>
      <c r="B308" s="5">
        <f>VLOOKUP(A308,[1]塔防等级属性!$A:$AN,35,FALSE)</f>
        <v>5228</v>
      </c>
      <c r="C308" s="5">
        <f>VLOOKUP(A308,[1]塔防等级属性!$A:$AN,36,FALSE)</f>
        <v>1124</v>
      </c>
      <c r="D308" s="5">
        <f>VLOOKUP(A308,[1]塔防等级属性!$A:$AN,37,FALSE)</f>
        <v>0</v>
      </c>
      <c r="E308" s="5">
        <f>VLOOKUP(A308,[1]塔防等级属性!$A:$AN,38,FALSE)</f>
        <v>126</v>
      </c>
      <c r="F308" s="5">
        <f>VLOOKUP(A308,[1]塔防等级属性!$A:$AN,39,FALSE)</f>
        <v>94</v>
      </c>
      <c r="G308" s="5">
        <f>VLOOKUP(A308,[1]塔防等级属性!$A:$AN,40,FALSE)</f>
        <v>2980</v>
      </c>
      <c r="H308" t="s">
        <v>180</v>
      </c>
    </row>
    <row r="309" spans="1:8">
      <c r="A309">
        <v>1484008</v>
      </c>
      <c r="B309" s="5">
        <f>VLOOKUP(A309,[1]塔防等级属性!$A:$AN,35,FALSE)</f>
        <v>5633</v>
      </c>
      <c r="C309" s="5">
        <f>VLOOKUP(A309,[1]塔防等级属性!$A:$AN,36,FALSE)</f>
        <v>1211</v>
      </c>
      <c r="D309" s="5">
        <f>VLOOKUP(A309,[1]塔防等级属性!$A:$AN,37,FALSE)</f>
        <v>0</v>
      </c>
      <c r="E309" s="5">
        <f>VLOOKUP(A309,[1]塔防等级属性!$A:$AN,38,FALSE)</f>
        <v>135</v>
      </c>
      <c r="F309" s="5">
        <f>VLOOKUP(A309,[1]塔防等级属性!$A:$AN,39,FALSE)</f>
        <v>101</v>
      </c>
      <c r="G309" s="5">
        <f>VLOOKUP(A309,[1]塔防等级属性!$A:$AN,40,FALSE)</f>
        <v>2980</v>
      </c>
      <c r="H309" t="s">
        <v>180</v>
      </c>
    </row>
    <row r="310" spans="1:8">
      <c r="A310">
        <v>1484009</v>
      </c>
      <c r="B310" s="5">
        <f>VLOOKUP(A310,[1]塔防等级属性!$A:$AN,35,FALSE)</f>
        <v>6044</v>
      </c>
      <c r="C310" s="5">
        <f>VLOOKUP(A310,[1]塔防等级属性!$A:$AN,36,FALSE)</f>
        <v>1299</v>
      </c>
      <c r="D310" s="5">
        <f>VLOOKUP(A310,[1]塔防等级属性!$A:$AN,37,FALSE)</f>
        <v>0</v>
      </c>
      <c r="E310" s="5">
        <f>VLOOKUP(A310,[1]塔防等级属性!$A:$AN,38,FALSE)</f>
        <v>145</v>
      </c>
      <c r="F310" s="5">
        <f>VLOOKUP(A310,[1]塔防等级属性!$A:$AN,39,FALSE)</f>
        <v>109</v>
      </c>
      <c r="G310" s="5">
        <f>VLOOKUP(A310,[1]塔防等级属性!$A:$AN,40,FALSE)</f>
        <v>2980</v>
      </c>
      <c r="H310" t="s">
        <v>180</v>
      </c>
    </row>
    <row r="311" spans="1:8">
      <c r="A311">
        <v>1484010</v>
      </c>
      <c r="B311" s="5">
        <f>VLOOKUP(A311,[1]塔防等级属性!$A:$AN,35,FALSE)</f>
        <v>6460</v>
      </c>
      <c r="C311" s="5">
        <f>VLOOKUP(A311,[1]塔防等级属性!$A:$AN,36,FALSE)</f>
        <v>1388</v>
      </c>
      <c r="D311" s="5">
        <f>VLOOKUP(A311,[1]塔防等级属性!$A:$AN,37,FALSE)</f>
        <v>0</v>
      </c>
      <c r="E311" s="5">
        <f>VLOOKUP(A311,[1]塔防等级属性!$A:$AN,38,FALSE)</f>
        <v>155</v>
      </c>
      <c r="F311" s="5">
        <f>VLOOKUP(A311,[1]塔防等级属性!$A:$AN,39,FALSE)</f>
        <v>116</v>
      </c>
      <c r="G311" s="5">
        <f>VLOOKUP(A311,[1]塔防等级属性!$A:$AN,40,FALSE)</f>
        <v>2980</v>
      </c>
      <c r="H311" t="s">
        <v>180</v>
      </c>
    </row>
    <row r="312" spans="1:8">
      <c r="A312">
        <v>1484011</v>
      </c>
      <c r="B312" s="5">
        <f>VLOOKUP(A312,[1]塔防等级属性!$A:$AN,35,FALSE)</f>
        <v>6881</v>
      </c>
      <c r="C312" s="5">
        <f>VLOOKUP(A312,[1]塔防等级属性!$A:$AN,36,FALSE)</f>
        <v>1479</v>
      </c>
      <c r="D312" s="5">
        <f>VLOOKUP(A312,[1]塔防等级属性!$A:$AN,37,FALSE)</f>
        <v>0</v>
      </c>
      <c r="E312" s="5">
        <f>VLOOKUP(A312,[1]塔防等级属性!$A:$AN,38,FALSE)</f>
        <v>165</v>
      </c>
      <c r="F312" s="5">
        <f>VLOOKUP(A312,[1]塔防等级属性!$A:$AN,39,FALSE)</f>
        <v>124</v>
      </c>
      <c r="G312" s="5">
        <f>VLOOKUP(A312,[1]塔防等级属性!$A:$AN,40,FALSE)</f>
        <v>2980</v>
      </c>
      <c r="H312" t="s">
        <v>180</v>
      </c>
    </row>
    <row r="313" spans="1:8">
      <c r="A313">
        <v>1484012</v>
      </c>
      <c r="B313" s="5">
        <f>VLOOKUP(A313,[1]塔防等级属性!$A:$AN,35,FALSE)</f>
        <v>7308</v>
      </c>
      <c r="C313" s="5">
        <f>VLOOKUP(A313,[1]塔防等级属性!$A:$AN,36,FALSE)</f>
        <v>1571</v>
      </c>
      <c r="D313" s="5">
        <f>VLOOKUP(A313,[1]塔防等级属性!$A:$AN,37,FALSE)</f>
        <v>0</v>
      </c>
      <c r="E313" s="5">
        <f>VLOOKUP(A313,[1]塔防等级属性!$A:$AN,38,FALSE)</f>
        <v>176</v>
      </c>
      <c r="F313" s="5">
        <f>VLOOKUP(A313,[1]塔防等级属性!$A:$AN,39,FALSE)</f>
        <v>131</v>
      </c>
      <c r="G313" s="5">
        <f>VLOOKUP(A313,[1]塔防等级属性!$A:$AN,40,FALSE)</f>
        <v>2980</v>
      </c>
      <c r="H313" t="s">
        <v>180</v>
      </c>
    </row>
    <row r="314" spans="1:8">
      <c r="A314">
        <v>1484013</v>
      </c>
      <c r="B314" s="5">
        <f>VLOOKUP(A314,[1]塔防等级属性!$A:$AN,35,FALSE)</f>
        <v>7739</v>
      </c>
      <c r="C314" s="5">
        <f>VLOOKUP(A314,[1]塔防等级属性!$A:$AN,36,FALSE)</f>
        <v>1663</v>
      </c>
      <c r="D314" s="5">
        <f>VLOOKUP(A314,[1]塔防等级属性!$A:$AN,37,FALSE)</f>
        <v>0</v>
      </c>
      <c r="E314" s="5">
        <f>VLOOKUP(A314,[1]塔防等级属性!$A:$AN,38,FALSE)</f>
        <v>186</v>
      </c>
      <c r="F314" s="5">
        <f>VLOOKUP(A314,[1]塔防等级属性!$A:$AN,39,FALSE)</f>
        <v>139</v>
      </c>
      <c r="G314" s="5">
        <f>VLOOKUP(A314,[1]塔防等级属性!$A:$AN,40,FALSE)</f>
        <v>2980</v>
      </c>
      <c r="H314" t="s">
        <v>180</v>
      </c>
    </row>
    <row r="315" spans="1:8">
      <c r="A315">
        <v>1484014</v>
      </c>
      <c r="B315" s="5">
        <f>VLOOKUP(A315,[1]塔防等级属性!$A:$AN,35,FALSE)</f>
        <v>8175</v>
      </c>
      <c r="C315" s="5">
        <f>VLOOKUP(A315,[1]塔防等级属性!$A:$AN,36,FALSE)</f>
        <v>1757</v>
      </c>
      <c r="D315" s="5">
        <f>VLOOKUP(A315,[1]塔防等级属性!$A:$AN,37,FALSE)</f>
        <v>0</v>
      </c>
      <c r="E315" s="5">
        <f>VLOOKUP(A315,[1]塔防等级属性!$A:$AN,38,FALSE)</f>
        <v>196</v>
      </c>
      <c r="F315" s="5">
        <f>VLOOKUP(A315,[1]塔防等级属性!$A:$AN,39,FALSE)</f>
        <v>147</v>
      </c>
      <c r="G315" s="5">
        <f>VLOOKUP(A315,[1]塔防等级属性!$A:$AN,40,FALSE)</f>
        <v>2980</v>
      </c>
      <c r="H315" t="s">
        <v>180</v>
      </c>
    </row>
    <row r="316" spans="1:8">
      <c r="A316">
        <v>1484015</v>
      </c>
      <c r="B316" s="5">
        <f>VLOOKUP(A316,[1]塔防等级属性!$A:$AN,35,FALSE)</f>
        <v>8617</v>
      </c>
      <c r="C316" s="5">
        <f>VLOOKUP(A316,[1]塔防等级属性!$A:$AN,36,FALSE)</f>
        <v>1852</v>
      </c>
      <c r="D316" s="5">
        <f>VLOOKUP(A316,[1]塔防等级属性!$A:$AN,37,FALSE)</f>
        <v>0</v>
      </c>
      <c r="E316" s="5">
        <f>VLOOKUP(A316,[1]塔防等级属性!$A:$AN,38,FALSE)</f>
        <v>207</v>
      </c>
      <c r="F316" s="5">
        <f>VLOOKUP(A316,[1]塔防等级属性!$A:$AN,39,FALSE)</f>
        <v>155</v>
      </c>
      <c r="G316" s="5">
        <f>VLOOKUP(A316,[1]塔防等级属性!$A:$AN,40,FALSE)</f>
        <v>2980</v>
      </c>
      <c r="H316" t="s">
        <v>180</v>
      </c>
    </row>
    <row r="317" spans="1:8">
      <c r="A317">
        <v>1484101</v>
      </c>
      <c r="B317" s="5">
        <f>VLOOKUP(A317,[1]塔防等级属性!$A:$AN,35,FALSE)</f>
        <v>104</v>
      </c>
      <c r="C317" s="5">
        <f>VLOOKUP(A317,[1]塔防等级属性!$A:$AN,36,FALSE)</f>
        <v>0</v>
      </c>
      <c r="D317" s="5">
        <f>VLOOKUP(A317,[1]塔防等级属性!$A:$AN,37,FALSE)</f>
        <v>16</v>
      </c>
      <c r="E317" s="5">
        <f>VLOOKUP(A317,[1]塔防等级属性!$A:$AN,38,FALSE)</f>
        <v>1</v>
      </c>
      <c r="F317" s="5">
        <f>VLOOKUP(A317,[1]塔防等级属性!$A:$AN,39,FALSE)</f>
        <v>2</v>
      </c>
      <c r="G317" s="5">
        <f>VLOOKUP(A317,[1]塔防等级属性!$A:$AN,40,FALSE)</f>
        <v>1560</v>
      </c>
      <c r="H317" t="s">
        <v>181</v>
      </c>
    </row>
    <row r="318" spans="1:8">
      <c r="A318">
        <v>1484102</v>
      </c>
      <c r="B318" s="5">
        <f>VLOOKUP(A318,[1]塔防等级属性!$A:$AN,35,FALSE)</f>
        <v>196</v>
      </c>
      <c r="C318" s="5">
        <f>VLOOKUP(A318,[1]塔防等级属性!$A:$AN,36,FALSE)</f>
        <v>0</v>
      </c>
      <c r="D318" s="5">
        <f>VLOOKUP(A318,[1]塔防等级属性!$A:$AN,37,FALSE)</f>
        <v>30</v>
      </c>
      <c r="E318" s="5">
        <f>VLOOKUP(A318,[1]塔防等级属性!$A:$AN,38,FALSE)</f>
        <v>2</v>
      </c>
      <c r="F318" s="5">
        <f>VLOOKUP(A318,[1]塔防等级属性!$A:$AN,39,FALSE)</f>
        <v>5</v>
      </c>
      <c r="G318" s="5">
        <f>VLOOKUP(A318,[1]塔防等级属性!$A:$AN,40,FALSE)</f>
        <v>1560</v>
      </c>
      <c r="H318" t="s">
        <v>181</v>
      </c>
    </row>
    <row r="319" spans="1:8">
      <c r="A319">
        <v>1484103</v>
      </c>
      <c r="B319" s="5">
        <f>VLOOKUP(A319,[1]塔防等级属性!$A:$AN,35,FALSE)</f>
        <v>294</v>
      </c>
      <c r="C319" s="5">
        <f>VLOOKUP(A319,[1]塔防等级属性!$A:$AN,36,FALSE)</f>
        <v>0</v>
      </c>
      <c r="D319" s="5">
        <f>VLOOKUP(A319,[1]塔防等级属性!$A:$AN,37,FALSE)</f>
        <v>45</v>
      </c>
      <c r="E319" s="5">
        <f>VLOOKUP(A319,[1]塔防等级属性!$A:$AN,38,FALSE)</f>
        <v>3</v>
      </c>
      <c r="F319" s="5">
        <f>VLOOKUP(A319,[1]塔防等级属性!$A:$AN,39,FALSE)</f>
        <v>7</v>
      </c>
      <c r="G319" s="5">
        <f>VLOOKUP(A319,[1]塔防等级属性!$A:$AN,40,FALSE)</f>
        <v>1560</v>
      </c>
      <c r="H319" t="s">
        <v>181</v>
      </c>
    </row>
    <row r="320" spans="1:8">
      <c r="A320">
        <v>1484104</v>
      </c>
      <c r="B320" s="5">
        <f>VLOOKUP(A320,[1]塔防等级属性!$A:$AN,35,FALSE)</f>
        <v>399</v>
      </c>
      <c r="C320" s="5">
        <f>VLOOKUP(A320,[1]塔防等级属性!$A:$AN,36,FALSE)</f>
        <v>0</v>
      </c>
      <c r="D320" s="5">
        <f>VLOOKUP(A320,[1]塔防等级属性!$A:$AN,37,FALSE)</f>
        <v>61</v>
      </c>
      <c r="E320" s="5">
        <f>VLOOKUP(A320,[1]塔防等级属性!$A:$AN,38,FALSE)</f>
        <v>4</v>
      </c>
      <c r="F320" s="5">
        <f>VLOOKUP(A320,[1]塔防等级属性!$A:$AN,39,FALSE)</f>
        <v>9</v>
      </c>
      <c r="G320" s="5">
        <f>VLOOKUP(A320,[1]塔防等级属性!$A:$AN,40,FALSE)</f>
        <v>1560</v>
      </c>
      <c r="H320" t="s">
        <v>181</v>
      </c>
    </row>
    <row r="321" spans="1:8">
      <c r="A321">
        <v>1484105</v>
      </c>
      <c r="B321" s="5">
        <f>VLOOKUP(A321,[1]塔防等级属性!$A:$AN,35,FALSE)</f>
        <v>515</v>
      </c>
      <c r="C321" s="5">
        <f>VLOOKUP(A321,[1]塔防等级属性!$A:$AN,36,FALSE)</f>
        <v>0</v>
      </c>
      <c r="D321" s="5">
        <f>VLOOKUP(A321,[1]塔防等级属性!$A:$AN,37,FALSE)</f>
        <v>79</v>
      </c>
      <c r="E321" s="5">
        <f>VLOOKUP(A321,[1]塔防等级属性!$A:$AN,38,FALSE)</f>
        <v>5</v>
      </c>
      <c r="F321" s="5">
        <f>VLOOKUP(A321,[1]塔防等级属性!$A:$AN,39,FALSE)</f>
        <v>12</v>
      </c>
      <c r="G321" s="5">
        <f>VLOOKUP(A321,[1]塔防等级属性!$A:$AN,40,FALSE)</f>
        <v>1560</v>
      </c>
      <c r="H321" t="s">
        <v>181</v>
      </c>
    </row>
    <row r="322" spans="1:8">
      <c r="A322">
        <v>1484201</v>
      </c>
      <c r="B322" s="5">
        <f>VLOOKUP(A322,[1]塔防等级属性!$A:$AN,35,FALSE)</f>
        <v>634</v>
      </c>
      <c r="C322" s="5">
        <f>VLOOKUP(A322,[1]塔防等级属性!$A:$AN,36,FALSE)</f>
        <v>0</v>
      </c>
      <c r="D322" s="5">
        <f>VLOOKUP(A322,[1]塔防等级属性!$A:$AN,37,FALSE)</f>
        <v>141</v>
      </c>
      <c r="E322" s="5">
        <f>VLOOKUP(A322,[1]塔防等级属性!$A:$AN,38,FALSE)</f>
        <v>7</v>
      </c>
      <c r="F322" s="5">
        <f>VLOOKUP(A322,[1]塔防等级属性!$A:$AN,39,FALSE)</f>
        <v>17</v>
      </c>
      <c r="G322" s="5">
        <f>VLOOKUP(A322,[1]塔防等级属性!$A:$AN,40,FALSE)</f>
        <v>2230</v>
      </c>
      <c r="H322" t="s">
        <v>182</v>
      </c>
    </row>
    <row r="323" spans="1:8">
      <c r="A323">
        <v>1484202</v>
      </c>
      <c r="B323" s="5">
        <f>VLOOKUP(A323,[1]塔防等级属性!$A:$AN,35,FALSE)</f>
        <v>790</v>
      </c>
      <c r="C323" s="5">
        <f>VLOOKUP(A323,[1]塔防等级属性!$A:$AN,36,FALSE)</f>
        <v>0</v>
      </c>
      <c r="D323" s="5">
        <f>VLOOKUP(A323,[1]塔防等级属性!$A:$AN,37,FALSE)</f>
        <v>176</v>
      </c>
      <c r="E323" s="5">
        <f>VLOOKUP(A323,[1]塔防等级属性!$A:$AN,38,FALSE)</f>
        <v>8</v>
      </c>
      <c r="F323" s="5">
        <f>VLOOKUP(A323,[1]塔防等级属性!$A:$AN,39,FALSE)</f>
        <v>22</v>
      </c>
      <c r="G323" s="5">
        <f>VLOOKUP(A323,[1]塔防等级属性!$A:$AN,40,FALSE)</f>
        <v>2230</v>
      </c>
      <c r="H323" t="s">
        <v>182</v>
      </c>
    </row>
    <row r="324" spans="1:8">
      <c r="A324">
        <v>1484203</v>
      </c>
      <c r="B324" s="5">
        <f>VLOOKUP(A324,[1]塔防等级属性!$A:$AN,35,FALSE)</f>
        <v>951</v>
      </c>
      <c r="C324" s="5">
        <f>VLOOKUP(A324,[1]塔防等级属性!$A:$AN,36,FALSE)</f>
        <v>0</v>
      </c>
      <c r="D324" s="5">
        <f>VLOOKUP(A324,[1]塔防等级属性!$A:$AN,37,FALSE)</f>
        <v>212</v>
      </c>
      <c r="E324" s="5">
        <f>VLOOKUP(A324,[1]塔防等级属性!$A:$AN,38,FALSE)</f>
        <v>10</v>
      </c>
      <c r="F324" s="5">
        <f>VLOOKUP(A324,[1]塔防等级属性!$A:$AN,39,FALSE)</f>
        <v>26</v>
      </c>
      <c r="G324" s="5">
        <f>VLOOKUP(A324,[1]塔防等级属性!$A:$AN,40,FALSE)</f>
        <v>2230</v>
      </c>
      <c r="H324" t="s">
        <v>182</v>
      </c>
    </row>
    <row r="325" spans="1:8">
      <c r="A325">
        <v>1484204</v>
      </c>
      <c r="B325" s="5">
        <f>VLOOKUP(A325,[1]塔防等级属性!$A:$AN,35,FALSE)</f>
        <v>1117</v>
      </c>
      <c r="C325" s="5">
        <f>VLOOKUP(A325,[1]塔防等级属性!$A:$AN,36,FALSE)</f>
        <v>0</v>
      </c>
      <c r="D325" s="5">
        <f>VLOOKUP(A325,[1]塔防等级属性!$A:$AN,37,FALSE)</f>
        <v>249</v>
      </c>
      <c r="E325" s="5">
        <f>VLOOKUP(A325,[1]塔防等级属性!$A:$AN,38,FALSE)</f>
        <v>12</v>
      </c>
      <c r="F325" s="5">
        <f>VLOOKUP(A325,[1]塔防等级属性!$A:$AN,39,FALSE)</f>
        <v>31</v>
      </c>
      <c r="G325" s="5">
        <f>VLOOKUP(A325,[1]塔防等级属性!$A:$AN,40,FALSE)</f>
        <v>2230</v>
      </c>
      <c r="H325" t="s">
        <v>182</v>
      </c>
    </row>
    <row r="326" spans="1:8">
      <c r="A326">
        <v>1484205</v>
      </c>
      <c r="B326" s="5">
        <f>VLOOKUP(A326,[1]塔防等级属性!$A:$AN,35,FALSE)</f>
        <v>1287</v>
      </c>
      <c r="C326" s="5">
        <f>VLOOKUP(A326,[1]塔防等级属性!$A:$AN,36,FALSE)</f>
        <v>0</v>
      </c>
      <c r="D326" s="5">
        <f>VLOOKUP(A326,[1]塔防等级属性!$A:$AN,37,FALSE)</f>
        <v>287</v>
      </c>
      <c r="E326" s="5">
        <f>VLOOKUP(A326,[1]塔防等级属性!$A:$AN,38,FALSE)</f>
        <v>13</v>
      </c>
      <c r="F326" s="5">
        <f>VLOOKUP(A326,[1]塔防等级属性!$A:$AN,39,FALSE)</f>
        <v>35</v>
      </c>
      <c r="G326" s="5">
        <f>VLOOKUP(A326,[1]塔防等级属性!$A:$AN,40,FALSE)</f>
        <v>2230</v>
      </c>
      <c r="H326" t="s">
        <v>182</v>
      </c>
    </row>
    <row r="327" spans="1:8">
      <c r="A327">
        <v>1484206</v>
      </c>
      <c r="B327" s="5">
        <f>VLOOKUP(A327,[1]塔防等级属性!$A:$AN,35,FALSE)</f>
        <v>1462</v>
      </c>
      <c r="C327" s="5">
        <f>VLOOKUP(A327,[1]塔防等级属性!$A:$AN,36,FALSE)</f>
        <v>0</v>
      </c>
      <c r="D327" s="5">
        <f>VLOOKUP(A327,[1]塔防等级属性!$A:$AN,37,FALSE)</f>
        <v>326</v>
      </c>
      <c r="E327" s="5">
        <f>VLOOKUP(A327,[1]塔防等级属性!$A:$AN,38,FALSE)</f>
        <v>15</v>
      </c>
      <c r="F327" s="5">
        <f>VLOOKUP(A327,[1]塔防等级属性!$A:$AN,39,FALSE)</f>
        <v>40</v>
      </c>
      <c r="G327" s="5">
        <f>VLOOKUP(A327,[1]塔防等级属性!$A:$AN,40,FALSE)</f>
        <v>2230</v>
      </c>
      <c r="H327" t="s">
        <v>182</v>
      </c>
    </row>
    <row r="328" spans="1:8">
      <c r="A328">
        <v>1484207</v>
      </c>
      <c r="B328" s="5">
        <f>VLOOKUP(A328,[1]塔防等级属性!$A:$AN,35,FALSE)</f>
        <v>1642</v>
      </c>
      <c r="C328" s="5">
        <f>VLOOKUP(A328,[1]塔防等级属性!$A:$AN,36,FALSE)</f>
        <v>0</v>
      </c>
      <c r="D328" s="5">
        <f>VLOOKUP(A328,[1]塔防等级属性!$A:$AN,37,FALSE)</f>
        <v>366</v>
      </c>
      <c r="E328" s="5">
        <f>VLOOKUP(A328,[1]塔防等级属性!$A:$AN,38,FALSE)</f>
        <v>17</v>
      </c>
      <c r="F328" s="5">
        <f>VLOOKUP(A328,[1]塔防等级属性!$A:$AN,39,FALSE)</f>
        <v>45</v>
      </c>
      <c r="G328" s="5">
        <f>VLOOKUP(A328,[1]塔防等级属性!$A:$AN,40,FALSE)</f>
        <v>2230</v>
      </c>
      <c r="H328" t="s">
        <v>182</v>
      </c>
    </row>
    <row r="329" spans="1:8">
      <c r="A329">
        <v>1484208</v>
      </c>
      <c r="B329" s="5">
        <f>VLOOKUP(A329,[1]塔防等级属性!$A:$AN,35,FALSE)</f>
        <v>1827</v>
      </c>
      <c r="C329" s="5">
        <f>VLOOKUP(A329,[1]塔防等级属性!$A:$AN,36,FALSE)</f>
        <v>0</v>
      </c>
      <c r="D329" s="5">
        <f>VLOOKUP(A329,[1]塔防等级属性!$A:$AN,37,FALSE)</f>
        <v>407</v>
      </c>
      <c r="E329" s="5">
        <f>VLOOKUP(A329,[1]塔防等级属性!$A:$AN,38,FALSE)</f>
        <v>19</v>
      </c>
      <c r="F329" s="5">
        <f>VLOOKUP(A329,[1]塔防等级属性!$A:$AN,39,FALSE)</f>
        <v>50</v>
      </c>
      <c r="G329" s="5">
        <f>VLOOKUP(A329,[1]塔防等级属性!$A:$AN,40,FALSE)</f>
        <v>2230</v>
      </c>
      <c r="H329" t="s">
        <v>182</v>
      </c>
    </row>
    <row r="330" spans="1:8">
      <c r="A330">
        <v>1484209</v>
      </c>
      <c r="B330" s="5">
        <f>VLOOKUP(A330,[1]塔防等级属性!$A:$AN,35,FALSE)</f>
        <v>2021</v>
      </c>
      <c r="C330" s="5">
        <f>VLOOKUP(A330,[1]塔防等级属性!$A:$AN,36,FALSE)</f>
        <v>0</v>
      </c>
      <c r="D330" s="5">
        <f>VLOOKUP(A330,[1]塔防等级属性!$A:$AN,37,FALSE)</f>
        <v>450</v>
      </c>
      <c r="E330" s="5">
        <f>VLOOKUP(A330,[1]塔防等级属性!$A:$AN,38,FALSE)</f>
        <v>21</v>
      </c>
      <c r="F330" s="5">
        <f>VLOOKUP(A330,[1]塔防等级属性!$A:$AN,39,FALSE)</f>
        <v>55</v>
      </c>
      <c r="G330" s="5">
        <f>VLOOKUP(A330,[1]塔防等级属性!$A:$AN,40,FALSE)</f>
        <v>2230</v>
      </c>
      <c r="H330" t="s">
        <v>182</v>
      </c>
    </row>
    <row r="331" spans="1:8">
      <c r="A331">
        <v>1484210</v>
      </c>
      <c r="B331" s="5">
        <f>VLOOKUP(A331,[1]塔防等级属性!$A:$AN,35,FALSE)</f>
        <v>2224</v>
      </c>
      <c r="C331" s="5">
        <f>VLOOKUP(A331,[1]塔防等级属性!$A:$AN,36,FALSE)</f>
        <v>0</v>
      </c>
      <c r="D331" s="5">
        <f>VLOOKUP(A331,[1]塔防等级属性!$A:$AN,37,FALSE)</f>
        <v>496</v>
      </c>
      <c r="E331" s="5">
        <f>VLOOKUP(A331,[1]塔防等级属性!$A:$AN,38,FALSE)</f>
        <v>23</v>
      </c>
      <c r="F331" s="5">
        <f>VLOOKUP(A331,[1]塔防等级属性!$A:$AN,39,FALSE)</f>
        <v>61</v>
      </c>
      <c r="G331" s="5">
        <f>VLOOKUP(A331,[1]塔防等级属性!$A:$AN,40,FALSE)</f>
        <v>2230</v>
      </c>
      <c r="H331" t="s">
        <v>182</v>
      </c>
    </row>
    <row r="332" spans="1:8">
      <c r="A332">
        <v>1484301</v>
      </c>
      <c r="B332" s="5">
        <f>VLOOKUP(A332,[1]塔防等级属性!$A:$AN,35,FALSE)</f>
        <v>679</v>
      </c>
      <c r="C332" s="5">
        <f>VLOOKUP(A332,[1]塔防等级属性!$A:$AN,36,FALSE)</f>
        <v>120</v>
      </c>
      <c r="D332" s="5">
        <f>VLOOKUP(A332,[1]塔防等级属性!$A:$AN,37,FALSE)</f>
        <v>0</v>
      </c>
      <c r="E332" s="5">
        <f>VLOOKUP(A332,[1]塔防等级属性!$A:$AN,38,FALSE)</f>
        <v>14</v>
      </c>
      <c r="F332" s="5">
        <f>VLOOKUP(A332,[1]塔防等级属性!$A:$AN,39,FALSE)</f>
        <v>14</v>
      </c>
      <c r="G332" s="5">
        <f>VLOOKUP(A332,[1]塔防等级属性!$A:$AN,40,FALSE)</f>
        <v>2380</v>
      </c>
      <c r="H332" t="s">
        <v>183</v>
      </c>
    </row>
    <row r="333" spans="1:8">
      <c r="A333">
        <v>1484302</v>
      </c>
      <c r="B333" s="5">
        <f>VLOOKUP(A333,[1]塔防等级属性!$A:$AN,35,FALSE)</f>
        <v>847</v>
      </c>
      <c r="C333" s="5">
        <f>VLOOKUP(A333,[1]塔防等级属性!$A:$AN,36,FALSE)</f>
        <v>150</v>
      </c>
      <c r="D333" s="5">
        <f>VLOOKUP(A333,[1]塔防等级属性!$A:$AN,37,FALSE)</f>
        <v>0</v>
      </c>
      <c r="E333" s="5">
        <f>VLOOKUP(A333,[1]塔防等级属性!$A:$AN,38,FALSE)</f>
        <v>17</v>
      </c>
      <c r="F333" s="5">
        <f>VLOOKUP(A333,[1]塔防等级属性!$A:$AN,39,FALSE)</f>
        <v>17</v>
      </c>
      <c r="G333" s="5">
        <f>VLOOKUP(A333,[1]塔防等级属性!$A:$AN,40,FALSE)</f>
        <v>2380</v>
      </c>
      <c r="H333" t="s">
        <v>183</v>
      </c>
    </row>
    <row r="334" spans="1:8">
      <c r="A334">
        <v>1484303</v>
      </c>
      <c r="B334" s="5">
        <f>VLOOKUP(A334,[1]塔防等级属性!$A:$AN,35,FALSE)</f>
        <v>1019</v>
      </c>
      <c r="C334" s="5">
        <f>VLOOKUP(A334,[1]塔防等级属性!$A:$AN,36,FALSE)</f>
        <v>181</v>
      </c>
      <c r="D334" s="5">
        <f>VLOOKUP(A334,[1]塔防等级属性!$A:$AN,37,FALSE)</f>
        <v>0</v>
      </c>
      <c r="E334" s="5">
        <f>VLOOKUP(A334,[1]塔防等级属性!$A:$AN,38,FALSE)</f>
        <v>21</v>
      </c>
      <c r="F334" s="5">
        <f>VLOOKUP(A334,[1]塔防等级属性!$A:$AN,39,FALSE)</f>
        <v>21</v>
      </c>
      <c r="G334" s="5">
        <f>VLOOKUP(A334,[1]塔防等级属性!$A:$AN,40,FALSE)</f>
        <v>2380</v>
      </c>
      <c r="H334" t="s">
        <v>183</v>
      </c>
    </row>
    <row r="335" spans="1:8">
      <c r="A335">
        <v>1484304</v>
      </c>
      <c r="B335" s="5">
        <f>VLOOKUP(A335,[1]塔防等级属性!$A:$AN,35,FALSE)</f>
        <v>1197</v>
      </c>
      <c r="C335" s="5">
        <f>VLOOKUP(A335,[1]塔防等级属性!$A:$AN,36,FALSE)</f>
        <v>212</v>
      </c>
      <c r="D335" s="5">
        <f>VLOOKUP(A335,[1]塔防等级属性!$A:$AN,37,FALSE)</f>
        <v>0</v>
      </c>
      <c r="E335" s="5">
        <f>VLOOKUP(A335,[1]塔防等级属性!$A:$AN,38,FALSE)</f>
        <v>25</v>
      </c>
      <c r="F335" s="5">
        <f>VLOOKUP(A335,[1]塔防等级属性!$A:$AN,39,FALSE)</f>
        <v>25</v>
      </c>
      <c r="G335" s="5">
        <f>VLOOKUP(A335,[1]塔防等级属性!$A:$AN,40,FALSE)</f>
        <v>2380</v>
      </c>
      <c r="H335" t="s">
        <v>183</v>
      </c>
    </row>
    <row r="336" spans="1:8">
      <c r="A336">
        <v>1484305</v>
      </c>
      <c r="B336" s="5">
        <f>VLOOKUP(A336,[1]塔防等级属性!$A:$AN,35,FALSE)</f>
        <v>1379</v>
      </c>
      <c r="C336" s="5">
        <f>VLOOKUP(A336,[1]塔防等级属性!$A:$AN,36,FALSE)</f>
        <v>244</v>
      </c>
      <c r="D336" s="5">
        <f>VLOOKUP(A336,[1]塔防等级属性!$A:$AN,37,FALSE)</f>
        <v>0</v>
      </c>
      <c r="E336" s="5">
        <f>VLOOKUP(A336,[1]塔防等级属性!$A:$AN,38,FALSE)</f>
        <v>28</v>
      </c>
      <c r="F336" s="5">
        <f>VLOOKUP(A336,[1]塔防等级属性!$A:$AN,39,FALSE)</f>
        <v>28</v>
      </c>
      <c r="G336" s="5">
        <f>VLOOKUP(A336,[1]塔防等级属性!$A:$AN,40,FALSE)</f>
        <v>2380</v>
      </c>
      <c r="H336" t="s">
        <v>183</v>
      </c>
    </row>
    <row r="337" spans="1:8">
      <c r="A337">
        <v>1484306</v>
      </c>
      <c r="B337" s="5">
        <f>VLOOKUP(A337,[1]塔防等级属性!$A:$AN,35,FALSE)</f>
        <v>1567</v>
      </c>
      <c r="C337" s="5">
        <f>VLOOKUP(A337,[1]塔防等级属性!$A:$AN,36,FALSE)</f>
        <v>278</v>
      </c>
      <c r="D337" s="5">
        <f>VLOOKUP(A337,[1]塔防等级属性!$A:$AN,37,FALSE)</f>
        <v>0</v>
      </c>
      <c r="E337" s="5">
        <f>VLOOKUP(A337,[1]塔防等级属性!$A:$AN,38,FALSE)</f>
        <v>32</v>
      </c>
      <c r="F337" s="5">
        <f>VLOOKUP(A337,[1]塔防等级属性!$A:$AN,39,FALSE)</f>
        <v>32</v>
      </c>
      <c r="G337" s="5">
        <f>VLOOKUP(A337,[1]塔防等级属性!$A:$AN,40,FALSE)</f>
        <v>2380</v>
      </c>
      <c r="H337" t="s">
        <v>183</v>
      </c>
    </row>
    <row r="338" spans="1:8">
      <c r="A338">
        <v>1484307</v>
      </c>
      <c r="B338" s="5">
        <f>VLOOKUP(A338,[1]塔防等级属性!$A:$AN,35,FALSE)</f>
        <v>1759</v>
      </c>
      <c r="C338" s="5">
        <f>VLOOKUP(A338,[1]塔防等级属性!$A:$AN,36,FALSE)</f>
        <v>312</v>
      </c>
      <c r="D338" s="5">
        <f>VLOOKUP(A338,[1]塔防等级属性!$A:$AN,37,FALSE)</f>
        <v>0</v>
      </c>
      <c r="E338" s="5">
        <f>VLOOKUP(A338,[1]塔防等级属性!$A:$AN,38,FALSE)</f>
        <v>36</v>
      </c>
      <c r="F338" s="5">
        <f>VLOOKUP(A338,[1]塔防等级属性!$A:$AN,39,FALSE)</f>
        <v>36</v>
      </c>
      <c r="G338" s="5">
        <f>VLOOKUP(A338,[1]塔防等级属性!$A:$AN,40,FALSE)</f>
        <v>2380</v>
      </c>
      <c r="H338" t="s">
        <v>183</v>
      </c>
    </row>
    <row r="339" spans="1:8">
      <c r="A339">
        <v>1484308</v>
      </c>
      <c r="B339" s="5">
        <f>VLOOKUP(A339,[1]塔防等级属性!$A:$AN,35,FALSE)</f>
        <v>1957</v>
      </c>
      <c r="C339" s="5">
        <f>VLOOKUP(A339,[1]塔防等级属性!$A:$AN,36,FALSE)</f>
        <v>347</v>
      </c>
      <c r="D339" s="5">
        <f>VLOOKUP(A339,[1]塔防等级属性!$A:$AN,37,FALSE)</f>
        <v>0</v>
      </c>
      <c r="E339" s="5">
        <f>VLOOKUP(A339,[1]塔防等级属性!$A:$AN,38,FALSE)</f>
        <v>40</v>
      </c>
      <c r="F339" s="5">
        <f>VLOOKUP(A339,[1]塔防等级属性!$A:$AN,39,FALSE)</f>
        <v>40</v>
      </c>
      <c r="G339" s="5">
        <f>VLOOKUP(A339,[1]塔防等级属性!$A:$AN,40,FALSE)</f>
        <v>2380</v>
      </c>
      <c r="H339" t="s">
        <v>183</v>
      </c>
    </row>
    <row r="340" spans="1:8">
      <c r="A340">
        <v>1484309</v>
      </c>
      <c r="B340" s="5">
        <f>VLOOKUP(A340,[1]塔防等级属性!$A:$AN,35,FALSE)</f>
        <v>2165</v>
      </c>
      <c r="C340" s="5">
        <f>VLOOKUP(A340,[1]塔防等级属性!$A:$AN,36,FALSE)</f>
        <v>384</v>
      </c>
      <c r="D340" s="5">
        <f>VLOOKUP(A340,[1]塔防等级属性!$A:$AN,37,FALSE)</f>
        <v>0</v>
      </c>
      <c r="E340" s="5">
        <f>VLOOKUP(A340,[1]塔防等级属性!$A:$AN,38,FALSE)</f>
        <v>45</v>
      </c>
      <c r="F340" s="5">
        <f>VLOOKUP(A340,[1]塔防等级属性!$A:$AN,39,FALSE)</f>
        <v>45</v>
      </c>
      <c r="G340" s="5">
        <f>VLOOKUP(A340,[1]塔防等级属性!$A:$AN,40,FALSE)</f>
        <v>2380</v>
      </c>
      <c r="H340" t="s">
        <v>183</v>
      </c>
    </row>
    <row r="341" spans="1:8">
      <c r="A341">
        <v>1484310</v>
      </c>
      <c r="B341" s="5">
        <f>VLOOKUP(A341,[1]塔防等级属性!$A:$AN,35,FALSE)</f>
        <v>2383</v>
      </c>
      <c r="C341" s="5">
        <f>VLOOKUP(A341,[1]塔防等级属性!$A:$AN,36,FALSE)</f>
        <v>422</v>
      </c>
      <c r="D341" s="5">
        <f>VLOOKUP(A341,[1]塔防等级属性!$A:$AN,37,FALSE)</f>
        <v>0</v>
      </c>
      <c r="E341" s="5">
        <f>VLOOKUP(A341,[1]塔防等级属性!$A:$AN,38,FALSE)</f>
        <v>49</v>
      </c>
      <c r="F341" s="5">
        <f>VLOOKUP(A341,[1]塔防等级属性!$A:$AN,39,FALSE)</f>
        <v>49</v>
      </c>
      <c r="G341" s="5">
        <f>VLOOKUP(A341,[1]塔防等级属性!$A:$AN,40,FALSE)</f>
        <v>2380</v>
      </c>
      <c r="H341" t="s">
        <v>183</v>
      </c>
    </row>
    <row r="342" spans="1:8">
      <c r="A342">
        <v>1484401</v>
      </c>
      <c r="B342" s="5">
        <f>VLOOKUP(A342,[1]塔防等级属性!$A:$AN,35,FALSE)</f>
        <v>3063</v>
      </c>
      <c r="C342" s="5">
        <f>VLOOKUP(A342,[1]塔防等级属性!$A:$AN,36,FALSE)</f>
        <v>483</v>
      </c>
      <c r="D342" s="5">
        <f>VLOOKUP(A342,[1]塔防等级属性!$A:$AN,37,FALSE)</f>
        <v>0</v>
      </c>
      <c r="E342" s="5">
        <f>VLOOKUP(A342,[1]塔防等级属性!$A:$AN,38,FALSE)</f>
        <v>73</v>
      </c>
      <c r="F342" s="5">
        <f>VLOOKUP(A342,[1]塔防等级属性!$A:$AN,39,FALSE)</f>
        <v>55</v>
      </c>
      <c r="G342" s="5">
        <f>VLOOKUP(A342,[1]塔防等级属性!$A:$AN,40,FALSE)</f>
        <v>2080</v>
      </c>
      <c r="H342" t="s">
        <v>184</v>
      </c>
    </row>
    <row r="343" spans="1:8">
      <c r="A343">
        <v>1484402</v>
      </c>
      <c r="B343" s="5">
        <f>VLOOKUP(A343,[1]塔防等级属性!$A:$AN,35,FALSE)</f>
        <v>3458</v>
      </c>
      <c r="C343" s="5">
        <f>VLOOKUP(A343,[1]塔防等级属性!$A:$AN,36,FALSE)</f>
        <v>545</v>
      </c>
      <c r="D343" s="5">
        <f>VLOOKUP(A343,[1]塔防等级属性!$A:$AN,37,FALSE)</f>
        <v>0</v>
      </c>
      <c r="E343" s="5">
        <f>VLOOKUP(A343,[1]塔防等级属性!$A:$AN,38,FALSE)</f>
        <v>83</v>
      </c>
      <c r="F343" s="5">
        <f>VLOOKUP(A343,[1]塔防等级属性!$A:$AN,39,FALSE)</f>
        <v>62</v>
      </c>
      <c r="G343" s="5">
        <f>VLOOKUP(A343,[1]塔防等级属性!$A:$AN,40,FALSE)</f>
        <v>2080</v>
      </c>
      <c r="H343" t="s">
        <v>184</v>
      </c>
    </row>
    <row r="344" spans="1:8">
      <c r="A344">
        <v>1484403</v>
      </c>
      <c r="B344" s="5">
        <f>VLOOKUP(A344,[1]塔防等级属性!$A:$AN,35,FALSE)</f>
        <v>3860</v>
      </c>
      <c r="C344" s="5">
        <f>VLOOKUP(A344,[1]塔防等级属性!$A:$AN,36,FALSE)</f>
        <v>608</v>
      </c>
      <c r="D344" s="5">
        <f>VLOOKUP(A344,[1]塔防等级属性!$A:$AN,37,FALSE)</f>
        <v>0</v>
      </c>
      <c r="E344" s="5">
        <f>VLOOKUP(A344,[1]塔防等级属性!$A:$AN,38,FALSE)</f>
        <v>93</v>
      </c>
      <c r="F344" s="5">
        <f>VLOOKUP(A344,[1]塔防等级属性!$A:$AN,39,FALSE)</f>
        <v>70</v>
      </c>
      <c r="G344" s="5">
        <f>VLOOKUP(A344,[1]塔防等级属性!$A:$AN,40,FALSE)</f>
        <v>2080</v>
      </c>
      <c r="H344" t="s">
        <v>184</v>
      </c>
    </row>
    <row r="345" spans="1:8">
      <c r="A345">
        <v>1484404</v>
      </c>
      <c r="B345" s="5">
        <f>VLOOKUP(A345,[1]塔防等级属性!$A:$AN,35,FALSE)</f>
        <v>4266</v>
      </c>
      <c r="C345" s="5">
        <f>VLOOKUP(A345,[1]塔防等级属性!$A:$AN,36,FALSE)</f>
        <v>672</v>
      </c>
      <c r="D345" s="5">
        <f>VLOOKUP(A345,[1]塔防等级属性!$A:$AN,37,FALSE)</f>
        <v>0</v>
      </c>
      <c r="E345" s="5">
        <f>VLOOKUP(A345,[1]塔防等级属性!$A:$AN,38,FALSE)</f>
        <v>102</v>
      </c>
      <c r="F345" s="5">
        <f>VLOOKUP(A345,[1]塔防等级属性!$A:$AN,39,FALSE)</f>
        <v>77</v>
      </c>
      <c r="G345" s="5">
        <f>VLOOKUP(A345,[1]塔防等级属性!$A:$AN,40,FALSE)</f>
        <v>2080</v>
      </c>
      <c r="H345" t="s">
        <v>184</v>
      </c>
    </row>
    <row r="346" spans="1:8">
      <c r="A346">
        <v>1484405</v>
      </c>
      <c r="B346" s="5">
        <f>VLOOKUP(A346,[1]塔防等级属性!$A:$AN,35,FALSE)</f>
        <v>4678</v>
      </c>
      <c r="C346" s="5">
        <f>VLOOKUP(A346,[1]塔防等级属性!$A:$AN,36,FALSE)</f>
        <v>737</v>
      </c>
      <c r="D346" s="5">
        <f>VLOOKUP(A346,[1]塔防等级属性!$A:$AN,37,FALSE)</f>
        <v>0</v>
      </c>
      <c r="E346" s="5">
        <f>VLOOKUP(A346,[1]塔防等级属性!$A:$AN,38,FALSE)</f>
        <v>112</v>
      </c>
      <c r="F346" s="5">
        <f>VLOOKUP(A346,[1]塔防等级属性!$A:$AN,39,FALSE)</f>
        <v>84</v>
      </c>
      <c r="G346" s="5">
        <f>VLOOKUP(A346,[1]塔防等级属性!$A:$AN,40,FALSE)</f>
        <v>2080</v>
      </c>
      <c r="H346" t="s">
        <v>184</v>
      </c>
    </row>
    <row r="347" spans="1:8">
      <c r="A347">
        <v>1484406</v>
      </c>
      <c r="B347" s="5">
        <f>VLOOKUP(A347,[1]塔防等级属性!$A:$AN,35,FALSE)</f>
        <v>5095</v>
      </c>
      <c r="C347" s="5">
        <f>VLOOKUP(A347,[1]塔防等级属性!$A:$AN,36,FALSE)</f>
        <v>803</v>
      </c>
      <c r="D347" s="5">
        <f>VLOOKUP(A347,[1]塔防等级属性!$A:$AN,37,FALSE)</f>
        <v>0</v>
      </c>
      <c r="E347" s="5">
        <f>VLOOKUP(A347,[1]塔防等级属性!$A:$AN,38,FALSE)</f>
        <v>122</v>
      </c>
      <c r="F347" s="5">
        <f>VLOOKUP(A347,[1]塔防等级属性!$A:$AN,39,FALSE)</f>
        <v>92</v>
      </c>
      <c r="G347" s="5">
        <f>VLOOKUP(A347,[1]塔防等级属性!$A:$AN,40,FALSE)</f>
        <v>2080</v>
      </c>
      <c r="H347" t="s">
        <v>184</v>
      </c>
    </row>
    <row r="348" spans="1:8">
      <c r="A348">
        <v>1484407</v>
      </c>
      <c r="B348" s="5">
        <f>VLOOKUP(A348,[1]塔防等级属性!$A:$AN,35,FALSE)</f>
        <v>5518</v>
      </c>
      <c r="C348" s="5">
        <f>VLOOKUP(A348,[1]塔防等级属性!$A:$AN,36,FALSE)</f>
        <v>870</v>
      </c>
      <c r="D348" s="5">
        <f>VLOOKUP(A348,[1]塔防等级属性!$A:$AN,37,FALSE)</f>
        <v>0</v>
      </c>
      <c r="E348" s="5">
        <f>VLOOKUP(A348,[1]塔防等级属性!$A:$AN,38,FALSE)</f>
        <v>132</v>
      </c>
      <c r="F348" s="5">
        <f>VLOOKUP(A348,[1]塔防等级属性!$A:$AN,39,FALSE)</f>
        <v>99</v>
      </c>
      <c r="G348" s="5">
        <f>VLOOKUP(A348,[1]塔防等级属性!$A:$AN,40,FALSE)</f>
        <v>2080</v>
      </c>
      <c r="H348" t="s">
        <v>184</v>
      </c>
    </row>
    <row r="349" spans="1:8">
      <c r="A349">
        <v>1484408</v>
      </c>
      <c r="B349" s="5">
        <f>VLOOKUP(A349,[1]塔防等级属性!$A:$AN,35,FALSE)</f>
        <v>5947</v>
      </c>
      <c r="C349" s="5">
        <f>VLOOKUP(A349,[1]塔防等级属性!$A:$AN,36,FALSE)</f>
        <v>937</v>
      </c>
      <c r="D349" s="5">
        <f>VLOOKUP(A349,[1]塔防等级属性!$A:$AN,37,FALSE)</f>
        <v>0</v>
      </c>
      <c r="E349" s="5">
        <f>VLOOKUP(A349,[1]塔防等级属性!$A:$AN,38,FALSE)</f>
        <v>143</v>
      </c>
      <c r="F349" s="5">
        <f>VLOOKUP(A349,[1]塔防等级属性!$A:$AN,39,FALSE)</f>
        <v>107</v>
      </c>
      <c r="G349" s="5">
        <f>VLOOKUP(A349,[1]塔防等级属性!$A:$AN,40,FALSE)</f>
        <v>2080</v>
      </c>
      <c r="H349" t="s">
        <v>184</v>
      </c>
    </row>
    <row r="350" spans="1:8">
      <c r="A350">
        <v>1484409</v>
      </c>
      <c r="B350" s="5">
        <f>VLOOKUP(A350,[1]塔防等级属性!$A:$AN,35,FALSE)</f>
        <v>6380</v>
      </c>
      <c r="C350" s="5">
        <f>VLOOKUP(A350,[1]塔防等级属性!$A:$AN,36,FALSE)</f>
        <v>1006</v>
      </c>
      <c r="D350" s="5">
        <f>VLOOKUP(A350,[1]塔防等级属性!$A:$AN,37,FALSE)</f>
        <v>0</v>
      </c>
      <c r="E350" s="5">
        <f>VLOOKUP(A350,[1]塔防等级属性!$A:$AN,38,FALSE)</f>
        <v>153</v>
      </c>
      <c r="F350" s="5">
        <f>VLOOKUP(A350,[1]塔防等级属性!$A:$AN,39,FALSE)</f>
        <v>115</v>
      </c>
      <c r="G350" s="5">
        <f>VLOOKUP(A350,[1]塔防等级属性!$A:$AN,40,FALSE)</f>
        <v>2080</v>
      </c>
      <c r="H350" t="s">
        <v>184</v>
      </c>
    </row>
    <row r="351" spans="1:8">
      <c r="A351">
        <v>1484410</v>
      </c>
      <c r="B351" s="5">
        <f>VLOOKUP(A351,[1]塔防等级属性!$A:$AN,35,FALSE)</f>
        <v>6819</v>
      </c>
      <c r="C351" s="5">
        <f>VLOOKUP(A351,[1]塔防等级属性!$A:$AN,36,FALSE)</f>
        <v>1075</v>
      </c>
      <c r="D351" s="5">
        <f>VLOOKUP(A351,[1]塔防等级属性!$A:$AN,37,FALSE)</f>
        <v>0</v>
      </c>
      <c r="E351" s="5">
        <f>VLOOKUP(A351,[1]塔防等级属性!$A:$AN,38,FALSE)</f>
        <v>163</v>
      </c>
      <c r="F351" s="5">
        <f>VLOOKUP(A351,[1]塔防等级属性!$A:$AN,39,FALSE)</f>
        <v>123</v>
      </c>
      <c r="G351" s="5">
        <f>VLOOKUP(A351,[1]塔防等级属性!$A:$AN,40,FALSE)</f>
        <v>2080</v>
      </c>
      <c r="H351" t="s">
        <v>184</v>
      </c>
    </row>
    <row r="352" spans="1:8">
      <c r="A352">
        <v>1484411</v>
      </c>
      <c r="B352" s="5">
        <f>VLOOKUP(A352,[1]塔防等级属性!$A:$AN,35,FALSE)</f>
        <v>7264</v>
      </c>
      <c r="C352" s="5">
        <f>VLOOKUP(A352,[1]塔防等级属性!$A:$AN,36,FALSE)</f>
        <v>1145</v>
      </c>
      <c r="D352" s="5">
        <f>VLOOKUP(A352,[1]塔防等级属性!$A:$AN,37,FALSE)</f>
        <v>0</v>
      </c>
      <c r="E352" s="5">
        <f>VLOOKUP(A352,[1]塔防等级属性!$A:$AN,38,FALSE)</f>
        <v>174</v>
      </c>
      <c r="F352" s="5">
        <f>VLOOKUP(A352,[1]塔防等级属性!$A:$AN,39,FALSE)</f>
        <v>131</v>
      </c>
      <c r="G352" s="5">
        <f>VLOOKUP(A352,[1]塔防等级属性!$A:$AN,40,FALSE)</f>
        <v>2080</v>
      </c>
      <c r="H352" t="s">
        <v>184</v>
      </c>
    </row>
    <row r="353" spans="1:8">
      <c r="A353">
        <v>1484412</v>
      </c>
      <c r="B353" s="5">
        <f>VLOOKUP(A353,[1]塔防等级属性!$A:$AN,35,FALSE)</f>
        <v>7714</v>
      </c>
      <c r="C353" s="5">
        <f>VLOOKUP(A353,[1]塔防等级属性!$A:$AN,36,FALSE)</f>
        <v>1216</v>
      </c>
      <c r="D353" s="5">
        <f>VLOOKUP(A353,[1]塔防等级属性!$A:$AN,37,FALSE)</f>
        <v>0</v>
      </c>
      <c r="E353" s="5">
        <f>VLOOKUP(A353,[1]塔防等级属性!$A:$AN,38,FALSE)</f>
        <v>185</v>
      </c>
      <c r="F353" s="5">
        <f>VLOOKUP(A353,[1]塔防等级属性!$A:$AN,39,FALSE)</f>
        <v>139</v>
      </c>
      <c r="G353" s="5">
        <f>VLOOKUP(A353,[1]塔防等级属性!$A:$AN,40,FALSE)</f>
        <v>2080</v>
      </c>
      <c r="H353" t="s">
        <v>184</v>
      </c>
    </row>
    <row r="354" spans="1:8">
      <c r="A354">
        <v>1484413</v>
      </c>
      <c r="B354" s="5">
        <f>VLOOKUP(A354,[1]塔防等级属性!$A:$AN,35,FALSE)</f>
        <v>8169</v>
      </c>
      <c r="C354" s="5">
        <f>VLOOKUP(A354,[1]塔防等级属性!$A:$AN,36,FALSE)</f>
        <v>1288</v>
      </c>
      <c r="D354" s="5">
        <f>VLOOKUP(A354,[1]塔防等级属性!$A:$AN,37,FALSE)</f>
        <v>0</v>
      </c>
      <c r="E354" s="5">
        <f>VLOOKUP(A354,[1]塔防等级属性!$A:$AN,38,FALSE)</f>
        <v>196</v>
      </c>
      <c r="F354" s="5">
        <f>VLOOKUP(A354,[1]塔防等级属性!$A:$AN,39,FALSE)</f>
        <v>147</v>
      </c>
      <c r="G354" s="5">
        <f>VLOOKUP(A354,[1]塔防等级属性!$A:$AN,40,FALSE)</f>
        <v>2080</v>
      </c>
      <c r="H354" t="s">
        <v>184</v>
      </c>
    </row>
    <row r="355" spans="1:8">
      <c r="A355">
        <v>1484414</v>
      </c>
      <c r="B355" s="5">
        <f>VLOOKUP(A355,[1]塔防等级属性!$A:$AN,35,FALSE)</f>
        <v>8630</v>
      </c>
      <c r="C355" s="5">
        <f>VLOOKUP(A355,[1]塔防等级属性!$A:$AN,36,FALSE)</f>
        <v>1360</v>
      </c>
      <c r="D355" s="5">
        <f>VLOOKUP(A355,[1]塔防等级属性!$A:$AN,37,FALSE)</f>
        <v>0</v>
      </c>
      <c r="E355" s="5">
        <f>VLOOKUP(A355,[1]塔防等级属性!$A:$AN,38,FALSE)</f>
        <v>207</v>
      </c>
      <c r="F355" s="5">
        <f>VLOOKUP(A355,[1]塔防等级属性!$A:$AN,39,FALSE)</f>
        <v>156</v>
      </c>
      <c r="G355" s="5">
        <f>VLOOKUP(A355,[1]塔防等级属性!$A:$AN,40,FALSE)</f>
        <v>2080</v>
      </c>
      <c r="H355" t="s">
        <v>184</v>
      </c>
    </row>
    <row r="356" spans="1:8">
      <c r="A356">
        <v>1484415</v>
      </c>
      <c r="B356" s="5">
        <f>VLOOKUP(A356,[1]塔防等级属性!$A:$AN,35,FALSE)</f>
        <v>9096</v>
      </c>
      <c r="C356" s="5">
        <f>VLOOKUP(A356,[1]塔防等级属性!$A:$AN,36,FALSE)</f>
        <v>1434</v>
      </c>
      <c r="D356" s="5">
        <f>VLOOKUP(A356,[1]塔防等级属性!$A:$AN,37,FALSE)</f>
        <v>0</v>
      </c>
      <c r="E356" s="5">
        <f>VLOOKUP(A356,[1]塔防等级属性!$A:$AN,38,FALSE)</f>
        <v>218</v>
      </c>
      <c r="F356" s="5">
        <f>VLOOKUP(A356,[1]塔防等级属性!$A:$AN,39,FALSE)</f>
        <v>164</v>
      </c>
      <c r="G356" s="5">
        <f>VLOOKUP(A356,[1]塔防等级属性!$A:$AN,40,FALSE)</f>
        <v>2080</v>
      </c>
      <c r="H356" t="s">
        <v>184</v>
      </c>
    </row>
    <row r="357" spans="1:8" s="3" customFormat="1">
      <c r="A357" s="3">
        <v>1484501</v>
      </c>
      <c r="B357" s="5">
        <f>VLOOKUP(A357,[1]塔防等级属性!$A:$AN,35,FALSE)</f>
        <v>3063</v>
      </c>
      <c r="C357" s="5">
        <f>VLOOKUP(A357,[1]塔防等级属性!$A:$AN,36,FALSE)</f>
        <v>483</v>
      </c>
      <c r="D357" s="5">
        <f>VLOOKUP(A357,[1]塔防等级属性!$A:$AN,37,FALSE)</f>
        <v>0</v>
      </c>
      <c r="E357" s="5">
        <f>VLOOKUP(A357,[1]塔防等级属性!$A:$AN,38,FALSE)</f>
        <v>73</v>
      </c>
      <c r="F357" s="5">
        <f>VLOOKUP(A357,[1]塔防等级属性!$A:$AN,39,FALSE)</f>
        <v>55</v>
      </c>
      <c r="G357" s="5">
        <f>VLOOKUP(A357,[1]塔防等级属性!$A:$AN,40,FALSE)</f>
        <v>2080</v>
      </c>
      <c r="H357" s="3" t="s">
        <v>185</v>
      </c>
    </row>
    <row r="358" spans="1:8" s="3" customFormat="1">
      <c r="A358" s="3">
        <v>1484502</v>
      </c>
      <c r="B358" s="5">
        <f>VLOOKUP(A358,[1]塔防等级属性!$A:$AN,35,FALSE)</f>
        <v>3458</v>
      </c>
      <c r="C358" s="5">
        <f>VLOOKUP(A358,[1]塔防等级属性!$A:$AN,36,FALSE)</f>
        <v>545</v>
      </c>
      <c r="D358" s="5">
        <f>VLOOKUP(A358,[1]塔防等级属性!$A:$AN,37,FALSE)</f>
        <v>0</v>
      </c>
      <c r="E358" s="5">
        <f>VLOOKUP(A358,[1]塔防等级属性!$A:$AN,38,FALSE)</f>
        <v>83</v>
      </c>
      <c r="F358" s="5">
        <f>VLOOKUP(A358,[1]塔防等级属性!$A:$AN,39,FALSE)</f>
        <v>62</v>
      </c>
      <c r="G358" s="5">
        <f>VLOOKUP(A358,[1]塔防等级属性!$A:$AN,40,FALSE)</f>
        <v>2080</v>
      </c>
      <c r="H358" s="3" t="s">
        <v>185</v>
      </c>
    </row>
    <row r="359" spans="1:8" s="3" customFormat="1">
      <c r="A359" s="3">
        <v>1484503</v>
      </c>
      <c r="B359" s="5">
        <f>VLOOKUP(A359,[1]塔防等级属性!$A:$AN,35,FALSE)</f>
        <v>3860</v>
      </c>
      <c r="C359" s="5">
        <f>VLOOKUP(A359,[1]塔防等级属性!$A:$AN,36,FALSE)</f>
        <v>608</v>
      </c>
      <c r="D359" s="5">
        <f>VLOOKUP(A359,[1]塔防等级属性!$A:$AN,37,FALSE)</f>
        <v>0</v>
      </c>
      <c r="E359" s="5">
        <f>VLOOKUP(A359,[1]塔防等级属性!$A:$AN,38,FALSE)</f>
        <v>93</v>
      </c>
      <c r="F359" s="5">
        <f>VLOOKUP(A359,[1]塔防等级属性!$A:$AN,39,FALSE)</f>
        <v>70</v>
      </c>
      <c r="G359" s="5">
        <f>VLOOKUP(A359,[1]塔防等级属性!$A:$AN,40,FALSE)</f>
        <v>2080</v>
      </c>
      <c r="H359" s="3" t="s">
        <v>185</v>
      </c>
    </row>
    <row r="360" spans="1:8" s="3" customFormat="1">
      <c r="A360" s="3">
        <v>1484504</v>
      </c>
      <c r="B360" s="5">
        <f>VLOOKUP(A360,[1]塔防等级属性!$A:$AN,35,FALSE)</f>
        <v>4266</v>
      </c>
      <c r="C360" s="5">
        <f>VLOOKUP(A360,[1]塔防等级属性!$A:$AN,36,FALSE)</f>
        <v>672</v>
      </c>
      <c r="D360" s="5">
        <f>VLOOKUP(A360,[1]塔防等级属性!$A:$AN,37,FALSE)</f>
        <v>0</v>
      </c>
      <c r="E360" s="5">
        <f>VLOOKUP(A360,[1]塔防等级属性!$A:$AN,38,FALSE)</f>
        <v>102</v>
      </c>
      <c r="F360" s="5">
        <f>VLOOKUP(A360,[1]塔防等级属性!$A:$AN,39,FALSE)</f>
        <v>77</v>
      </c>
      <c r="G360" s="5">
        <f>VLOOKUP(A360,[1]塔防等级属性!$A:$AN,40,FALSE)</f>
        <v>2080</v>
      </c>
      <c r="H360" s="3" t="s">
        <v>185</v>
      </c>
    </row>
    <row r="361" spans="1:8" s="3" customFormat="1">
      <c r="A361" s="3">
        <v>1484505</v>
      </c>
      <c r="B361" s="5">
        <f>VLOOKUP(A361,[1]塔防等级属性!$A:$AN,35,FALSE)</f>
        <v>4678</v>
      </c>
      <c r="C361" s="5">
        <f>VLOOKUP(A361,[1]塔防等级属性!$A:$AN,36,FALSE)</f>
        <v>737</v>
      </c>
      <c r="D361" s="5">
        <f>VLOOKUP(A361,[1]塔防等级属性!$A:$AN,37,FALSE)</f>
        <v>0</v>
      </c>
      <c r="E361" s="5">
        <f>VLOOKUP(A361,[1]塔防等级属性!$A:$AN,38,FALSE)</f>
        <v>112</v>
      </c>
      <c r="F361" s="5">
        <f>VLOOKUP(A361,[1]塔防等级属性!$A:$AN,39,FALSE)</f>
        <v>84</v>
      </c>
      <c r="G361" s="5">
        <f>VLOOKUP(A361,[1]塔防等级属性!$A:$AN,40,FALSE)</f>
        <v>2080</v>
      </c>
      <c r="H361" s="3" t="s">
        <v>185</v>
      </c>
    </row>
    <row r="362" spans="1:8" s="3" customFormat="1">
      <c r="A362" s="3">
        <v>1484506</v>
      </c>
      <c r="B362" s="5">
        <f>VLOOKUP(A362,[1]塔防等级属性!$A:$AN,35,FALSE)</f>
        <v>5095</v>
      </c>
      <c r="C362" s="5">
        <f>VLOOKUP(A362,[1]塔防等级属性!$A:$AN,36,FALSE)</f>
        <v>803</v>
      </c>
      <c r="D362" s="5">
        <f>VLOOKUP(A362,[1]塔防等级属性!$A:$AN,37,FALSE)</f>
        <v>0</v>
      </c>
      <c r="E362" s="5">
        <f>VLOOKUP(A362,[1]塔防等级属性!$A:$AN,38,FALSE)</f>
        <v>122</v>
      </c>
      <c r="F362" s="5">
        <f>VLOOKUP(A362,[1]塔防等级属性!$A:$AN,39,FALSE)</f>
        <v>92</v>
      </c>
      <c r="G362" s="5">
        <f>VLOOKUP(A362,[1]塔防等级属性!$A:$AN,40,FALSE)</f>
        <v>2080</v>
      </c>
      <c r="H362" s="3" t="s">
        <v>185</v>
      </c>
    </row>
    <row r="363" spans="1:8" s="3" customFormat="1">
      <c r="A363" s="3">
        <v>1484507</v>
      </c>
      <c r="B363" s="5">
        <f>VLOOKUP(A363,[1]塔防等级属性!$A:$AN,35,FALSE)</f>
        <v>5518</v>
      </c>
      <c r="C363" s="5">
        <f>VLOOKUP(A363,[1]塔防等级属性!$A:$AN,36,FALSE)</f>
        <v>870</v>
      </c>
      <c r="D363" s="5">
        <f>VLOOKUP(A363,[1]塔防等级属性!$A:$AN,37,FALSE)</f>
        <v>0</v>
      </c>
      <c r="E363" s="5">
        <f>VLOOKUP(A363,[1]塔防等级属性!$A:$AN,38,FALSE)</f>
        <v>132</v>
      </c>
      <c r="F363" s="5">
        <f>VLOOKUP(A363,[1]塔防等级属性!$A:$AN,39,FALSE)</f>
        <v>99</v>
      </c>
      <c r="G363" s="5">
        <f>VLOOKUP(A363,[1]塔防等级属性!$A:$AN,40,FALSE)</f>
        <v>2080</v>
      </c>
      <c r="H363" s="3" t="s">
        <v>185</v>
      </c>
    </row>
    <row r="364" spans="1:8" s="3" customFormat="1">
      <c r="A364" s="3">
        <v>1484508</v>
      </c>
      <c r="B364" s="5">
        <f>VLOOKUP(A364,[1]塔防等级属性!$A:$AN,35,FALSE)</f>
        <v>5947</v>
      </c>
      <c r="C364" s="5">
        <f>VLOOKUP(A364,[1]塔防等级属性!$A:$AN,36,FALSE)</f>
        <v>937</v>
      </c>
      <c r="D364" s="5">
        <f>VLOOKUP(A364,[1]塔防等级属性!$A:$AN,37,FALSE)</f>
        <v>0</v>
      </c>
      <c r="E364" s="5">
        <f>VLOOKUP(A364,[1]塔防等级属性!$A:$AN,38,FALSE)</f>
        <v>143</v>
      </c>
      <c r="F364" s="5">
        <f>VLOOKUP(A364,[1]塔防等级属性!$A:$AN,39,FALSE)</f>
        <v>107</v>
      </c>
      <c r="G364" s="5">
        <f>VLOOKUP(A364,[1]塔防等级属性!$A:$AN,40,FALSE)</f>
        <v>2080</v>
      </c>
      <c r="H364" s="3" t="s">
        <v>185</v>
      </c>
    </row>
    <row r="365" spans="1:8" s="3" customFormat="1">
      <c r="A365" s="3">
        <v>1484509</v>
      </c>
      <c r="B365" s="5">
        <f>VLOOKUP(A365,[1]塔防等级属性!$A:$AN,35,FALSE)</f>
        <v>6380</v>
      </c>
      <c r="C365" s="5">
        <f>VLOOKUP(A365,[1]塔防等级属性!$A:$AN,36,FALSE)</f>
        <v>1006</v>
      </c>
      <c r="D365" s="5">
        <f>VLOOKUP(A365,[1]塔防等级属性!$A:$AN,37,FALSE)</f>
        <v>0</v>
      </c>
      <c r="E365" s="5">
        <f>VLOOKUP(A365,[1]塔防等级属性!$A:$AN,38,FALSE)</f>
        <v>153</v>
      </c>
      <c r="F365" s="5">
        <f>VLOOKUP(A365,[1]塔防等级属性!$A:$AN,39,FALSE)</f>
        <v>115</v>
      </c>
      <c r="G365" s="5">
        <f>VLOOKUP(A365,[1]塔防等级属性!$A:$AN,40,FALSE)</f>
        <v>2080</v>
      </c>
      <c r="H365" s="3" t="s">
        <v>185</v>
      </c>
    </row>
    <row r="366" spans="1:8" s="3" customFormat="1">
      <c r="A366" s="3">
        <v>1484510</v>
      </c>
      <c r="B366" s="5">
        <f>VLOOKUP(A366,[1]塔防等级属性!$A:$AN,35,FALSE)</f>
        <v>6819</v>
      </c>
      <c r="C366" s="5">
        <f>VLOOKUP(A366,[1]塔防等级属性!$A:$AN,36,FALSE)</f>
        <v>1075</v>
      </c>
      <c r="D366" s="5">
        <f>VLOOKUP(A366,[1]塔防等级属性!$A:$AN,37,FALSE)</f>
        <v>0</v>
      </c>
      <c r="E366" s="5">
        <f>VLOOKUP(A366,[1]塔防等级属性!$A:$AN,38,FALSE)</f>
        <v>163</v>
      </c>
      <c r="F366" s="5">
        <f>VLOOKUP(A366,[1]塔防等级属性!$A:$AN,39,FALSE)</f>
        <v>123</v>
      </c>
      <c r="G366" s="5">
        <f>VLOOKUP(A366,[1]塔防等级属性!$A:$AN,40,FALSE)</f>
        <v>2080</v>
      </c>
      <c r="H366" s="3" t="s">
        <v>185</v>
      </c>
    </row>
    <row r="367" spans="1:8" s="3" customFormat="1">
      <c r="A367" s="3">
        <v>1484511</v>
      </c>
      <c r="B367" s="5">
        <f>VLOOKUP(A367,[1]塔防等级属性!$A:$AN,35,FALSE)</f>
        <v>7264</v>
      </c>
      <c r="C367" s="5">
        <f>VLOOKUP(A367,[1]塔防等级属性!$A:$AN,36,FALSE)</f>
        <v>1145</v>
      </c>
      <c r="D367" s="5">
        <f>VLOOKUP(A367,[1]塔防等级属性!$A:$AN,37,FALSE)</f>
        <v>0</v>
      </c>
      <c r="E367" s="5">
        <f>VLOOKUP(A367,[1]塔防等级属性!$A:$AN,38,FALSE)</f>
        <v>174</v>
      </c>
      <c r="F367" s="5">
        <f>VLOOKUP(A367,[1]塔防等级属性!$A:$AN,39,FALSE)</f>
        <v>131</v>
      </c>
      <c r="G367" s="5">
        <f>VLOOKUP(A367,[1]塔防等级属性!$A:$AN,40,FALSE)</f>
        <v>2080</v>
      </c>
      <c r="H367" s="3" t="s">
        <v>185</v>
      </c>
    </row>
    <row r="368" spans="1:8" s="3" customFormat="1">
      <c r="A368" s="3">
        <v>1484512</v>
      </c>
      <c r="B368" s="5">
        <f>VLOOKUP(A368,[1]塔防等级属性!$A:$AN,35,FALSE)</f>
        <v>7714</v>
      </c>
      <c r="C368" s="5">
        <f>VLOOKUP(A368,[1]塔防等级属性!$A:$AN,36,FALSE)</f>
        <v>1216</v>
      </c>
      <c r="D368" s="5">
        <f>VLOOKUP(A368,[1]塔防等级属性!$A:$AN,37,FALSE)</f>
        <v>0</v>
      </c>
      <c r="E368" s="5">
        <f>VLOOKUP(A368,[1]塔防等级属性!$A:$AN,38,FALSE)</f>
        <v>185</v>
      </c>
      <c r="F368" s="5">
        <f>VLOOKUP(A368,[1]塔防等级属性!$A:$AN,39,FALSE)</f>
        <v>139</v>
      </c>
      <c r="G368" s="5">
        <f>VLOOKUP(A368,[1]塔防等级属性!$A:$AN,40,FALSE)</f>
        <v>2080</v>
      </c>
      <c r="H368" s="3" t="s">
        <v>185</v>
      </c>
    </row>
    <row r="369" spans="1:8" s="3" customFormat="1">
      <c r="A369" s="3">
        <v>1484513</v>
      </c>
      <c r="B369" s="5">
        <f>VLOOKUP(A369,[1]塔防等级属性!$A:$AN,35,FALSE)</f>
        <v>8169</v>
      </c>
      <c r="C369" s="5">
        <f>VLOOKUP(A369,[1]塔防等级属性!$A:$AN,36,FALSE)</f>
        <v>1288</v>
      </c>
      <c r="D369" s="5">
        <f>VLOOKUP(A369,[1]塔防等级属性!$A:$AN,37,FALSE)</f>
        <v>0</v>
      </c>
      <c r="E369" s="5">
        <f>VLOOKUP(A369,[1]塔防等级属性!$A:$AN,38,FALSE)</f>
        <v>196</v>
      </c>
      <c r="F369" s="5">
        <f>VLOOKUP(A369,[1]塔防等级属性!$A:$AN,39,FALSE)</f>
        <v>147</v>
      </c>
      <c r="G369" s="5">
        <f>VLOOKUP(A369,[1]塔防等级属性!$A:$AN,40,FALSE)</f>
        <v>2080</v>
      </c>
      <c r="H369" s="3" t="s">
        <v>185</v>
      </c>
    </row>
    <row r="370" spans="1:8" s="3" customFormat="1">
      <c r="A370" s="3">
        <v>1484514</v>
      </c>
      <c r="B370" s="5">
        <f>VLOOKUP(A370,[1]塔防等级属性!$A:$AN,35,FALSE)</f>
        <v>8630</v>
      </c>
      <c r="C370" s="5">
        <f>VLOOKUP(A370,[1]塔防等级属性!$A:$AN,36,FALSE)</f>
        <v>1360</v>
      </c>
      <c r="D370" s="5">
        <f>VLOOKUP(A370,[1]塔防等级属性!$A:$AN,37,FALSE)</f>
        <v>0</v>
      </c>
      <c r="E370" s="5">
        <f>VLOOKUP(A370,[1]塔防等级属性!$A:$AN,38,FALSE)</f>
        <v>207</v>
      </c>
      <c r="F370" s="5">
        <f>VLOOKUP(A370,[1]塔防等级属性!$A:$AN,39,FALSE)</f>
        <v>156</v>
      </c>
      <c r="G370" s="5">
        <f>VLOOKUP(A370,[1]塔防等级属性!$A:$AN,40,FALSE)</f>
        <v>2080</v>
      </c>
      <c r="H370" s="3" t="s">
        <v>185</v>
      </c>
    </row>
    <row r="371" spans="1:8" s="3" customFormat="1">
      <c r="A371" s="3">
        <v>1484515</v>
      </c>
      <c r="B371" s="5">
        <f>VLOOKUP(A371,[1]塔防等级属性!$A:$AN,35,FALSE)</f>
        <v>9096</v>
      </c>
      <c r="C371" s="5">
        <f>VLOOKUP(A371,[1]塔防等级属性!$A:$AN,36,FALSE)</f>
        <v>1434</v>
      </c>
      <c r="D371" s="5">
        <f>VLOOKUP(A371,[1]塔防等级属性!$A:$AN,37,FALSE)</f>
        <v>0</v>
      </c>
      <c r="E371" s="5">
        <f>VLOOKUP(A371,[1]塔防等级属性!$A:$AN,38,FALSE)</f>
        <v>218</v>
      </c>
      <c r="F371" s="5">
        <f>VLOOKUP(A371,[1]塔防等级属性!$A:$AN,39,FALSE)</f>
        <v>164</v>
      </c>
      <c r="G371" s="5">
        <f>VLOOKUP(A371,[1]塔防等级属性!$A:$AN,40,FALSE)</f>
        <v>2080</v>
      </c>
      <c r="H371" s="3" t="s">
        <v>185</v>
      </c>
    </row>
    <row r="372" spans="1:8">
      <c r="A372">
        <v>1484601</v>
      </c>
      <c r="B372" s="5">
        <f>VLOOKUP(A372,[1]塔防等级属性!$A:$AN,35,FALSE)</f>
        <v>2522</v>
      </c>
      <c r="C372" s="5">
        <f>VLOOKUP(A372,[1]塔防等级属性!$A:$AN,36,FALSE)</f>
        <v>0</v>
      </c>
      <c r="D372" s="5">
        <f>VLOOKUP(A372,[1]塔防等级属性!$A:$AN,37,FALSE)</f>
        <v>536</v>
      </c>
      <c r="E372" s="5">
        <f>VLOOKUP(A372,[1]塔防等级属性!$A:$AN,38,FALSE)</f>
        <v>28</v>
      </c>
      <c r="F372" s="5">
        <f>VLOOKUP(A372,[1]塔防等级属性!$A:$AN,39,FALSE)</f>
        <v>73</v>
      </c>
      <c r="G372" s="5">
        <f>VLOOKUP(A372,[1]塔防等级属性!$A:$AN,40,FALSE)</f>
        <v>1560</v>
      </c>
      <c r="H372" t="s">
        <v>186</v>
      </c>
    </row>
    <row r="373" spans="1:8">
      <c r="A373">
        <v>1484602</v>
      </c>
      <c r="B373" s="5">
        <f>VLOOKUP(A373,[1]塔防等级属性!$A:$AN,35,FALSE)</f>
        <v>2848</v>
      </c>
      <c r="C373" s="5">
        <f>VLOOKUP(A373,[1]塔防等级属性!$A:$AN,36,FALSE)</f>
        <v>0</v>
      </c>
      <c r="D373" s="5">
        <f>VLOOKUP(A373,[1]塔防等级属性!$A:$AN,37,FALSE)</f>
        <v>606</v>
      </c>
      <c r="E373" s="5">
        <f>VLOOKUP(A373,[1]塔防等级属性!$A:$AN,38,FALSE)</f>
        <v>31</v>
      </c>
      <c r="F373" s="5">
        <f>VLOOKUP(A373,[1]塔防等级属性!$A:$AN,39,FALSE)</f>
        <v>83</v>
      </c>
      <c r="G373" s="5">
        <f>VLOOKUP(A373,[1]塔防等级属性!$A:$AN,40,FALSE)</f>
        <v>1560</v>
      </c>
      <c r="H373" t="s">
        <v>186</v>
      </c>
    </row>
    <row r="374" spans="1:8">
      <c r="A374">
        <v>1484603</v>
      </c>
      <c r="B374" s="5">
        <f>VLOOKUP(A374,[1]塔防等级属性!$A:$AN,35,FALSE)</f>
        <v>3179</v>
      </c>
      <c r="C374" s="5">
        <f>VLOOKUP(A374,[1]塔防等级属性!$A:$AN,36,FALSE)</f>
        <v>0</v>
      </c>
      <c r="D374" s="5">
        <f>VLOOKUP(A374,[1]塔防等级属性!$A:$AN,37,FALSE)</f>
        <v>676</v>
      </c>
      <c r="E374" s="5">
        <f>VLOOKUP(A374,[1]塔防等级属性!$A:$AN,38,FALSE)</f>
        <v>35</v>
      </c>
      <c r="F374" s="5">
        <f>VLOOKUP(A374,[1]塔防等级属性!$A:$AN,39,FALSE)</f>
        <v>93</v>
      </c>
      <c r="G374" s="5">
        <f>VLOOKUP(A374,[1]塔防等级属性!$A:$AN,40,FALSE)</f>
        <v>1560</v>
      </c>
      <c r="H374" t="s">
        <v>186</v>
      </c>
    </row>
    <row r="375" spans="1:8">
      <c r="A375">
        <v>1484604</v>
      </c>
      <c r="B375" s="5">
        <f>VLOOKUP(A375,[1]塔防等级属性!$A:$AN,35,FALSE)</f>
        <v>3513</v>
      </c>
      <c r="C375" s="5">
        <f>VLOOKUP(A375,[1]塔防等级属性!$A:$AN,36,FALSE)</f>
        <v>0</v>
      </c>
      <c r="D375" s="5">
        <f>VLOOKUP(A375,[1]塔防等级属性!$A:$AN,37,FALSE)</f>
        <v>747</v>
      </c>
      <c r="E375" s="5">
        <f>VLOOKUP(A375,[1]塔防等级属性!$A:$AN,38,FALSE)</f>
        <v>38</v>
      </c>
      <c r="F375" s="5">
        <f>VLOOKUP(A375,[1]塔防等级属性!$A:$AN,39,FALSE)</f>
        <v>102</v>
      </c>
      <c r="G375" s="5">
        <f>VLOOKUP(A375,[1]塔防等级属性!$A:$AN,40,FALSE)</f>
        <v>1560</v>
      </c>
      <c r="H375" t="s">
        <v>186</v>
      </c>
    </row>
    <row r="376" spans="1:8">
      <c r="A376">
        <v>1484605</v>
      </c>
      <c r="B376" s="5">
        <f>VLOOKUP(A376,[1]塔防等级属性!$A:$AN,35,FALSE)</f>
        <v>3853</v>
      </c>
      <c r="C376" s="5">
        <f>VLOOKUP(A376,[1]塔防等级属性!$A:$AN,36,FALSE)</f>
        <v>0</v>
      </c>
      <c r="D376" s="5">
        <f>VLOOKUP(A376,[1]塔防等级属性!$A:$AN,37,FALSE)</f>
        <v>819</v>
      </c>
      <c r="E376" s="5">
        <f>VLOOKUP(A376,[1]塔防等级属性!$A:$AN,38,FALSE)</f>
        <v>42</v>
      </c>
      <c r="F376" s="5">
        <f>VLOOKUP(A376,[1]塔防等级属性!$A:$AN,39,FALSE)</f>
        <v>112</v>
      </c>
      <c r="G376" s="5">
        <f>VLOOKUP(A376,[1]塔防等级属性!$A:$AN,40,FALSE)</f>
        <v>1560</v>
      </c>
      <c r="H376" t="s">
        <v>186</v>
      </c>
    </row>
    <row r="377" spans="1:8">
      <c r="A377">
        <v>1484606</v>
      </c>
      <c r="B377" s="5">
        <f>VLOOKUP(A377,[1]塔防等级属性!$A:$AN,35,FALSE)</f>
        <v>4196</v>
      </c>
      <c r="C377" s="5">
        <f>VLOOKUP(A377,[1]塔防等级属性!$A:$AN,36,FALSE)</f>
        <v>0</v>
      </c>
      <c r="D377" s="5">
        <f>VLOOKUP(A377,[1]塔防等级属性!$A:$AN,37,FALSE)</f>
        <v>892</v>
      </c>
      <c r="E377" s="5">
        <f>VLOOKUP(A377,[1]塔防等级属性!$A:$AN,38,FALSE)</f>
        <v>46</v>
      </c>
      <c r="F377" s="5">
        <f>VLOOKUP(A377,[1]塔防等级属性!$A:$AN,39,FALSE)</f>
        <v>122</v>
      </c>
      <c r="G377" s="5">
        <f>VLOOKUP(A377,[1]塔防等级属性!$A:$AN,40,FALSE)</f>
        <v>1560</v>
      </c>
      <c r="H377" t="s">
        <v>186</v>
      </c>
    </row>
    <row r="378" spans="1:8">
      <c r="A378">
        <v>1484607</v>
      </c>
      <c r="B378" s="5">
        <f>VLOOKUP(A378,[1]塔防等级属性!$A:$AN,35,FALSE)</f>
        <v>4545</v>
      </c>
      <c r="C378" s="5">
        <f>VLOOKUP(A378,[1]塔防等级属性!$A:$AN,36,FALSE)</f>
        <v>0</v>
      </c>
      <c r="D378" s="5">
        <f>VLOOKUP(A378,[1]塔防等级属性!$A:$AN,37,FALSE)</f>
        <v>967</v>
      </c>
      <c r="E378" s="5">
        <f>VLOOKUP(A378,[1]塔防等级属性!$A:$AN,38,FALSE)</f>
        <v>50</v>
      </c>
      <c r="F378" s="5">
        <f>VLOOKUP(A378,[1]塔防等级属性!$A:$AN,39,FALSE)</f>
        <v>132</v>
      </c>
      <c r="G378" s="5">
        <f>VLOOKUP(A378,[1]塔防等级属性!$A:$AN,40,FALSE)</f>
        <v>1560</v>
      </c>
      <c r="H378" t="s">
        <v>186</v>
      </c>
    </row>
    <row r="379" spans="1:8">
      <c r="A379">
        <v>1484608</v>
      </c>
      <c r="B379" s="5">
        <f>VLOOKUP(A379,[1]塔防等级属性!$A:$AN,35,FALSE)</f>
        <v>4897</v>
      </c>
      <c r="C379" s="5">
        <f>VLOOKUP(A379,[1]塔防等级属性!$A:$AN,36,FALSE)</f>
        <v>0</v>
      </c>
      <c r="D379" s="5">
        <f>VLOOKUP(A379,[1]塔防等级属性!$A:$AN,37,FALSE)</f>
        <v>1042</v>
      </c>
      <c r="E379" s="5">
        <f>VLOOKUP(A379,[1]塔防等级属性!$A:$AN,38,FALSE)</f>
        <v>54</v>
      </c>
      <c r="F379" s="5">
        <f>VLOOKUP(A379,[1]塔防等级属性!$A:$AN,39,FALSE)</f>
        <v>143</v>
      </c>
      <c r="G379" s="5">
        <f>VLOOKUP(A379,[1]塔防等级属性!$A:$AN,40,FALSE)</f>
        <v>1560</v>
      </c>
      <c r="H379" t="s">
        <v>186</v>
      </c>
    </row>
    <row r="380" spans="1:8">
      <c r="A380">
        <v>1484609</v>
      </c>
      <c r="B380" s="5">
        <f>VLOOKUP(A380,[1]塔防等级属性!$A:$AN,35,FALSE)</f>
        <v>5254</v>
      </c>
      <c r="C380" s="5">
        <f>VLOOKUP(A380,[1]塔防等级属性!$A:$AN,36,FALSE)</f>
        <v>0</v>
      </c>
      <c r="D380" s="5">
        <f>VLOOKUP(A380,[1]塔防等级属性!$A:$AN,37,FALSE)</f>
        <v>1117</v>
      </c>
      <c r="E380" s="5">
        <f>VLOOKUP(A380,[1]塔防等级属性!$A:$AN,38,FALSE)</f>
        <v>58</v>
      </c>
      <c r="F380" s="5">
        <f>VLOOKUP(A380,[1]塔防等级属性!$A:$AN,39,FALSE)</f>
        <v>153</v>
      </c>
      <c r="G380" s="5">
        <f>VLOOKUP(A380,[1]塔防等级属性!$A:$AN,40,FALSE)</f>
        <v>1560</v>
      </c>
      <c r="H380" t="s">
        <v>186</v>
      </c>
    </row>
    <row r="381" spans="1:8">
      <c r="A381">
        <v>1484610</v>
      </c>
      <c r="B381" s="5">
        <f>VLOOKUP(A381,[1]塔防等级属性!$A:$AN,35,FALSE)</f>
        <v>5616</v>
      </c>
      <c r="C381" s="5">
        <f>VLOOKUP(A381,[1]塔防等级属性!$A:$AN,36,FALSE)</f>
        <v>0</v>
      </c>
      <c r="D381" s="5">
        <f>VLOOKUP(A381,[1]塔防等级属性!$A:$AN,37,FALSE)</f>
        <v>1194</v>
      </c>
      <c r="E381" s="5">
        <f>VLOOKUP(A381,[1]塔防等级属性!$A:$AN,38,FALSE)</f>
        <v>61</v>
      </c>
      <c r="F381" s="5">
        <f>VLOOKUP(A381,[1]塔防等级属性!$A:$AN,39,FALSE)</f>
        <v>163</v>
      </c>
      <c r="G381" s="5">
        <f>VLOOKUP(A381,[1]塔防等级属性!$A:$AN,40,FALSE)</f>
        <v>1560</v>
      </c>
      <c r="H381" t="s">
        <v>186</v>
      </c>
    </row>
    <row r="382" spans="1:8">
      <c r="A382">
        <v>1484611</v>
      </c>
      <c r="B382" s="5">
        <f>VLOOKUP(A382,[1]塔防等级属性!$A:$AN,35,FALSE)</f>
        <v>5982</v>
      </c>
      <c r="C382" s="5">
        <f>VLOOKUP(A382,[1]塔防等级属性!$A:$AN,36,FALSE)</f>
        <v>0</v>
      </c>
      <c r="D382" s="5">
        <f>VLOOKUP(A382,[1]塔防等级属性!$A:$AN,37,FALSE)</f>
        <v>1272</v>
      </c>
      <c r="E382" s="5">
        <f>VLOOKUP(A382,[1]塔防等级属性!$A:$AN,38,FALSE)</f>
        <v>65</v>
      </c>
      <c r="F382" s="5">
        <f>VLOOKUP(A382,[1]塔防等级属性!$A:$AN,39,FALSE)</f>
        <v>174</v>
      </c>
      <c r="G382" s="5">
        <f>VLOOKUP(A382,[1]塔防等级属性!$A:$AN,40,FALSE)</f>
        <v>1560</v>
      </c>
      <c r="H382" t="s">
        <v>186</v>
      </c>
    </row>
    <row r="383" spans="1:8">
      <c r="A383">
        <v>1484612</v>
      </c>
      <c r="B383" s="5">
        <f>VLOOKUP(A383,[1]塔防等级属性!$A:$AN,35,FALSE)</f>
        <v>6353</v>
      </c>
      <c r="C383" s="5">
        <f>VLOOKUP(A383,[1]塔防等级属性!$A:$AN,36,FALSE)</f>
        <v>0</v>
      </c>
      <c r="D383" s="5">
        <f>VLOOKUP(A383,[1]塔防等级属性!$A:$AN,37,FALSE)</f>
        <v>1351</v>
      </c>
      <c r="E383" s="5">
        <f>VLOOKUP(A383,[1]塔防等级属性!$A:$AN,38,FALSE)</f>
        <v>70</v>
      </c>
      <c r="F383" s="5">
        <f>VLOOKUP(A383,[1]塔防等级属性!$A:$AN,39,FALSE)</f>
        <v>185</v>
      </c>
      <c r="G383" s="5">
        <f>VLOOKUP(A383,[1]塔防等级属性!$A:$AN,40,FALSE)</f>
        <v>1560</v>
      </c>
      <c r="H383" t="s">
        <v>186</v>
      </c>
    </row>
    <row r="384" spans="1:8">
      <c r="A384">
        <v>1484613</v>
      </c>
      <c r="B384" s="5">
        <f>VLOOKUP(A384,[1]塔防等级属性!$A:$AN,35,FALSE)</f>
        <v>6728</v>
      </c>
      <c r="C384" s="5">
        <f>VLOOKUP(A384,[1]塔防等级属性!$A:$AN,36,FALSE)</f>
        <v>0</v>
      </c>
      <c r="D384" s="5">
        <f>VLOOKUP(A384,[1]塔防等级属性!$A:$AN,37,FALSE)</f>
        <v>1431</v>
      </c>
      <c r="E384" s="5">
        <f>VLOOKUP(A384,[1]塔防等级属性!$A:$AN,38,FALSE)</f>
        <v>74</v>
      </c>
      <c r="F384" s="5">
        <f>VLOOKUP(A384,[1]塔防等级属性!$A:$AN,39,FALSE)</f>
        <v>196</v>
      </c>
      <c r="G384" s="5">
        <f>VLOOKUP(A384,[1]塔防等级属性!$A:$AN,40,FALSE)</f>
        <v>1560</v>
      </c>
      <c r="H384" t="s">
        <v>186</v>
      </c>
    </row>
    <row r="385" spans="1:8">
      <c r="A385">
        <v>1484614</v>
      </c>
      <c r="B385" s="5">
        <f>VLOOKUP(A385,[1]塔防等级属性!$A:$AN,35,FALSE)</f>
        <v>7107</v>
      </c>
      <c r="C385" s="5">
        <f>VLOOKUP(A385,[1]塔防等级属性!$A:$AN,36,FALSE)</f>
        <v>0</v>
      </c>
      <c r="D385" s="5">
        <f>VLOOKUP(A385,[1]塔防等级属性!$A:$AN,37,FALSE)</f>
        <v>1511</v>
      </c>
      <c r="E385" s="5">
        <f>VLOOKUP(A385,[1]塔防等级属性!$A:$AN,38,FALSE)</f>
        <v>78</v>
      </c>
      <c r="F385" s="5">
        <f>VLOOKUP(A385,[1]塔防等级属性!$A:$AN,39,FALSE)</f>
        <v>207</v>
      </c>
      <c r="G385" s="5">
        <f>VLOOKUP(A385,[1]塔防等级属性!$A:$AN,40,FALSE)</f>
        <v>1560</v>
      </c>
      <c r="H385" t="s">
        <v>186</v>
      </c>
    </row>
    <row r="386" spans="1:8">
      <c r="A386">
        <v>1484615</v>
      </c>
      <c r="B386" s="5">
        <f>VLOOKUP(A386,[1]塔防等级属性!$A:$AN,35,FALSE)</f>
        <v>7491</v>
      </c>
      <c r="C386" s="5">
        <f>VLOOKUP(A386,[1]塔防等级属性!$A:$AN,36,FALSE)</f>
        <v>0</v>
      </c>
      <c r="D386" s="5">
        <f>VLOOKUP(A386,[1]塔防等级属性!$A:$AN,37,FALSE)</f>
        <v>1593</v>
      </c>
      <c r="E386" s="5">
        <f>VLOOKUP(A386,[1]塔防等级属性!$A:$AN,38,FALSE)</f>
        <v>82</v>
      </c>
      <c r="F386" s="5">
        <f>VLOOKUP(A386,[1]塔防等级属性!$A:$AN,39,FALSE)</f>
        <v>218</v>
      </c>
      <c r="G386" s="5">
        <f>VLOOKUP(A386,[1]塔防等级属性!$A:$AN,40,FALSE)</f>
        <v>1560</v>
      </c>
      <c r="H386" t="s">
        <v>186</v>
      </c>
    </row>
    <row r="387" spans="1:8" s="1" customFormat="1">
      <c r="A387" s="1">
        <v>1484701</v>
      </c>
      <c r="B387" s="5">
        <f>VLOOKUP(A387,[1]塔防等级属性!$A:$AN,35,FALSE)</f>
        <v>2702</v>
      </c>
      <c r="C387" s="5">
        <f>VLOOKUP(A387,[1]塔防等级属性!$A:$AN,36,FALSE)</f>
        <v>456</v>
      </c>
      <c r="D387" s="5">
        <f>VLOOKUP(A387,[1]塔防等级属性!$A:$AN,37,FALSE)</f>
        <v>0</v>
      </c>
      <c r="E387" s="5">
        <f>VLOOKUP(A387,[1]塔防等级属性!$A:$AN,38,FALSE)</f>
        <v>60</v>
      </c>
      <c r="F387" s="5">
        <f>VLOOKUP(A387,[1]塔防等级属性!$A:$AN,39,FALSE)</f>
        <v>60</v>
      </c>
      <c r="G387" s="5">
        <f>VLOOKUP(A387,[1]塔防等级属性!$A:$AN,40,FALSE)</f>
        <v>1670</v>
      </c>
      <c r="H387" s="1" t="s">
        <v>187</v>
      </c>
    </row>
    <row r="388" spans="1:8" s="1" customFormat="1">
      <c r="A388" s="1">
        <v>1484702</v>
      </c>
      <c r="B388" s="5">
        <f>VLOOKUP(A388,[1]塔防等级属性!$A:$AN,35,FALSE)</f>
        <v>3052</v>
      </c>
      <c r="C388" s="5">
        <f>VLOOKUP(A388,[1]塔防等级属性!$A:$AN,36,FALSE)</f>
        <v>515</v>
      </c>
      <c r="D388" s="5">
        <f>VLOOKUP(A388,[1]塔防等级属性!$A:$AN,37,FALSE)</f>
        <v>0</v>
      </c>
      <c r="E388" s="5">
        <f>VLOOKUP(A388,[1]塔防等级属性!$A:$AN,38,FALSE)</f>
        <v>67</v>
      </c>
      <c r="F388" s="5">
        <f>VLOOKUP(A388,[1]塔防等级属性!$A:$AN,39,FALSE)</f>
        <v>67</v>
      </c>
      <c r="G388" s="5">
        <f>VLOOKUP(A388,[1]塔防等级属性!$A:$AN,40,FALSE)</f>
        <v>1670</v>
      </c>
      <c r="H388" s="1" t="s">
        <v>187</v>
      </c>
    </row>
    <row r="389" spans="1:8" s="1" customFormat="1">
      <c r="A389" s="1">
        <v>1484703</v>
      </c>
      <c r="B389" s="5">
        <f>VLOOKUP(A389,[1]塔防等级属性!$A:$AN,35,FALSE)</f>
        <v>3406</v>
      </c>
      <c r="C389" s="5">
        <f>VLOOKUP(A389,[1]塔防等级属性!$A:$AN,36,FALSE)</f>
        <v>575</v>
      </c>
      <c r="D389" s="5">
        <f>VLOOKUP(A389,[1]塔防等级属性!$A:$AN,37,FALSE)</f>
        <v>0</v>
      </c>
      <c r="E389" s="5">
        <f>VLOOKUP(A389,[1]塔防等级属性!$A:$AN,38,FALSE)</f>
        <v>75</v>
      </c>
      <c r="F389" s="5">
        <f>VLOOKUP(A389,[1]塔防等级属性!$A:$AN,39,FALSE)</f>
        <v>75</v>
      </c>
      <c r="G389" s="5">
        <f>VLOOKUP(A389,[1]塔防等级属性!$A:$AN,40,FALSE)</f>
        <v>1670</v>
      </c>
      <c r="H389" s="1" t="s">
        <v>187</v>
      </c>
    </row>
    <row r="390" spans="1:8" s="1" customFormat="1">
      <c r="A390" s="1">
        <v>1484704</v>
      </c>
      <c r="B390" s="5">
        <f>VLOOKUP(A390,[1]塔防等级属性!$A:$AN,35,FALSE)</f>
        <v>3764</v>
      </c>
      <c r="C390" s="5">
        <f>VLOOKUP(A390,[1]塔防等级属性!$A:$AN,36,FALSE)</f>
        <v>635</v>
      </c>
      <c r="D390" s="5">
        <f>VLOOKUP(A390,[1]塔防等级属性!$A:$AN,37,FALSE)</f>
        <v>0</v>
      </c>
      <c r="E390" s="5">
        <f>VLOOKUP(A390,[1]塔防等级属性!$A:$AN,38,FALSE)</f>
        <v>83</v>
      </c>
      <c r="F390" s="5">
        <f>VLOOKUP(A390,[1]塔防等级属性!$A:$AN,39,FALSE)</f>
        <v>83</v>
      </c>
      <c r="G390" s="5">
        <f>VLOOKUP(A390,[1]塔防等级属性!$A:$AN,40,FALSE)</f>
        <v>1670</v>
      </c>
      <c r="H390" s="1" t="s">
        <v>187</v>
      </c>
    </row>
    <row r="391" spans="1:8" s="1" customFormat="1">
      <c r="A391" s="1">
        <v>1484705</v>
      </c>
      <c r="B391" s="5">
        <f>VLOOKUP(A391,[1]塔防等级属性!$A:$AN,35,FALSE)</f>
        <v>4128</v>
      </c>
      <c r="C391" s="5">
        <f>VLOOKUP(A391,[1]塔防等级属性!$A:$AN,36,FALSE)</f>
        <v>696</v>
      </c>
      <c r="D391" s="5">
        <f>VLOOKUP(A391,[1]塔防等级属性!$A:$AN,37,FALSE)</f>
        <v>0</v>
      </c>
      <c r="E391" s="5">
        <f>VLOOKUP(A391,[1]塔防等级属性!$A:$AN,38,FALSE)</f>
        <v>91</v>
      </c>
      <c r="F391" s="5">
        <f>VLOOKUP(A391,[1]塔防等级属性!$A:$AN,39,FALSE)</f>
        <v>91</v>
      </c>
      <c r="G391" s="5">
        <f>VLOOKUP(A391,[1]塔防等级属性!$A:$AN,40,FALSE)</f>
        <v>1670</v>
      </c>
      <c r="H391" s="1" t="s">
        <v>187</v>
      </c>
    </row>
    <row r="392" spans="1:8" s="1" customFormat="1">
      <c r="A392" s="1">
        <v>1484706</v>
      </c>
      <c r="B392" s="5">
        <f>VLOOKUP(A392,[1]塔防等级属性!$A:$AN,35,FALSE)</f>
        <v>4496</v>
      </c>
      <c r="C392" s="5">
        <f>VLOOKUP(A392,[1]塔防等级属性!$A:$AN,36,FALSE)</f>
        <v>759</v>
      </c>
      <c r="D392" s="5">
        <f>VLOOKUP(A392,[1]塔防等级属性!$A:$AN,37,FALSE)</f>
        <v>0</v>
      </c>
      <c r="E392" s="5">
        <f>VLOOKUP(A392,[1]塔防等级属性!$A:$AN,38,FALSE)</f>
        <v>99</v>
      </c>
      <c r="F392" s="5">
        <f>VLOOKUP(A392,[1]塔防等级属性!$A:$AN,39,FALSE)</f>
        <v>99</v>
      </c>
      <c r="G392" s="5">
        <f>VLOOKUP(A392,[1]塔防等级属性!$A:$AN,40,FALSE)</f>
        <v>1670</v>
      </c>
      <c r="H392" s="1" t="s">
        <v>187</v>
      </c>
    </row>
    <row r="393" spans="1:8" s="1" customFormat="1">
      <c r="A393" s="1">
        <v>1484707</v>
      </c>
      <c r="B393" s="5">
        <f>VLOOKUP(A393,[1]塔防等级属性!$A:$AN,35,FALSE)</f>
        <v>4869</v>
      </c>
      <c r="C393" s="5">
        <f>VLOOKUP(A393,[1]塔防等级属性!$A:$AN,36,FALSE)</f>
        <v>822</v>
      </c>
      <c r="D393" s="5">
        <f>VLOOKUP(A393,[1]塔防等级属性!$A:$AN,37,FALSE)</f>
        <v>0</v>
      </c>
      <c r="E393" s="5">
        <f>VLOOKUP(A393,[1]塔防等级属性!$A:$AN,38,FALSE)</f>
        <v>107</v>
      </c>
      <c r="F393" s="5">
        <f>VLOOKUP(A393,[1]塔防等级属性!$A:$AN,39,FALSE)</f>
        <v>107</v>
      </c>
      <c r="G393" s="5">
        <f>VLOOKUP(A393,[1]塔防等级属性!$A:$AN,40,FALSE)</f>
        <v>1670</v>
      </c>
      <c r="H393" s="1" t="s">
        <v>187</v>
      </c>
    </row>
    <row r="394" spans="1:8" s="1" customFormat="1">
      <c r="A394" s="1">
        <v>1484708</v>
      </c>
      <c r="B394" s="5">
        <f>VLOOKUP(A394,[1]塔防等级属性!$A:$AN,35,FALSE)</f>
        <v>5247</v>
      </c>
      <c r="C394" s="5">
        <f>VLOOKUP(A394,[1]塔防等级属性!$A:$AN,36,FALSE)</f>
        <v>885</v>
      </c>
      <c r="D394" s="5">
        <f>VLOOKUP(A394,[1]塔防等级属性!$A:$AN,37,FALSE)</f>
        <v>0</v>
      </c>
      <c r="E394" s="5">
        <f>VLOOKUP(A394,[1]塔防等级属性!$A:$AN,38,FALSE)</f>
        <v>116</v>
      </c>
      <c r="F394" s="5">
        <f>VLOOKUP(A394,[1]塔防等级属性!$A:$AN,39,FALSE)</f>
        <v>116</v>
      </c>
      <c r="G394" s="5">
        <f>VLOOKUP(A394,[1]塔防等级属性!$A:$AN,40,FALSE)</f>
        <v>1670</v>
      </c>
      <c r="H394" s="1" t="s">
        <v>187</v>
      </c>
    </row>
    <row r="395" spans="1:8" s="1" customFormat="1">
      <c r="A395" s="1">
        <v>1484709</v>
      </c>
      <c r="B395" s="5">
        <f>VLOOKUP(A395,[1]塔防等级属性!$A:$AN,35,FALSE)</f>
        <v>5630</v>
      </c>
      <c r="C395" s="5">
        <f>VLOOKUP(A395,[1]塔防等级属性!$A:$AN,36,FALSE)</f>
        <v>950</v>
      </c>
      <c r="D395" s="5">
        <f>VLOOKUP(A395,[1]塔防等级属性!$A:$AN,37,FALSE)</f>
        <v>0</v>
      </c>
      <c r="E395" s="5">
        <f>VLOOKUP(A395,[1]塔防等级属性!$A:$AN,38,FALSE)</f>
        <v>124</v>
      </c>
      <c r="F395" s="5">
        <f>VLOOKUP(A395,[1]塔防等级属性!$A:$AN,39,FALSE)</f>
        <v>124</v>
      </c>
      <c r="G395" s="5">
        <f>VLOOKUP(A395,[1]塔防等级属性!$A:$AN,40,FALSE)</f>
        <v>1670</v>
      </c>
      <c r="H395" s="1" t="s">
        <v>187</v>
      </c>
    </row>
    <row r="396" spans="1:8" s="1" customFormat="1">
      <c r="A396" s="1">
        <v>1484710</v>
      </c>
      <c r="B396" s="5">
        <f>VLOOKUP(A396,[1]塔防等级属性!$A:$AN,35,FALSE)</f>
        <v>6017</v>
      </c>
      <c r="C396" s="5">
        <f>VLOOKUP(A396,[1]塔防等级属性!$A:$AN,36,FALSE)</f>
        <v>1015</v>
      </c>
      <c r="D396" s="5">
        <f>VLOOKUP(A396,[1]塔防等级属性!$A:$AN,37,FALSE)</f>
        <v>0</v>
      </c>
      <c r="E396" s="5">
        <f>VLOOKUP(A396,[1]塔防等级属性!$A:$AN,38,FALSE)</f>
        <v>133</v>
      </c>
      <c r="F396" s="5">
        <f>VLOOKUP(A396,[1]塔防等级属性!$A:$AN,39,FALSE)</f>
        <v>133</v>
      </c>
      <c r="G396" s="5">
        <f>VLOOKUP(A396,[1]塔防等级属性!$A:$AN,40,FALSE)</f>
        <v>1670</v>
      </c>
      <c r="H396" s="1" t="s">
        <v>187</v>
      </c>
    </row>
    <row r="397" spans="1:8" s="1" customFormat="1">
      <c r="A397" s="1">
        <v>1484711</v>
      </c>
      <c r="B397" s="5">
        <f>VLOOKUP(A397,[1]塔防等级属性!$A:$AN,35,FALSE)</f>
        <v>6409</v>
      </c>
      <c r="C397" s="5">
        <f>VLOOKUP(A397,[1]塔防等级属性!$A:$AN,36,FALSE)</f>
        <v>1081</v>
      </c>
      <c r="D397" s="5">
        <f>VLOOKUP(A397,[1]塔防等级属性!$A:$AN,37,FALSE)</f>
        <v>0</v>
      </c>
      <c r="E397" s="5">
        <f>VLOOKUP(A397,[1]塔防等级属性!$A:$AN,38,FALSE)</f>
        <v>141</v>
      </c>
      <c r="F397" s="5">
        <f>VLOOKUP(A397,[1]塔防等级属性!$A:$AN,39,FALSE)</f>
        <v>141</v>
      </c>
      <c r="G397" s="5">
        <f>VLOOKUP(A397,[1]塔防等级属性!$A:$AN,40,FALSE)</f>
        <v>1670</v>
      </c>
      <c r="H397" s="1" t="s">
        <v>187</v>
      </c>
    </row>
    <row r="398" spans="1:8" s="1" customFormat="1">
      <c r="A398" s="1">
        <v>1484712</v>
      </c>
      <c r="B398" s="5">
        <f>VLOOKUP(A398,[1]塔防等级属性!$A:$AN,35,FALSE)</f>
        <v>6806</v>
      </c>
      <c r="C398" s="5">
        <f>VLOOKUP(A398,[1]塔防等级属性!$A:$AN,36,FALSE)</f>
        <v>1148</v>
      </c>
      <c r="D398" s="5">
        <f>VLOOKUP(A398,[1]塔防等级属性!$A:$AN,37,FALSE)</f>
        <v>0</v>
      </c>
      <c r="E398" s="5">
        <f>VLOOKUP(A398,[1]塔防等级属性!$A:$AN,38,FALSE)</f>
        <v>150</v>
      </c>
      <c r="F398" s="5">
        <f>VLOOKUP(A398,[1]塔防等级属性!$A:$AN,39,FALSE)</f>
        <v>150</v>
      </c>
      <c r="G398" s="5">
        <f>VLOOKUP(A398,[1]塔防等级属性!$A:$AN,40,FALSE)</f>
        <v>1670</v>
      </c>
      <c r="H398" s="1" t="s">
        <v>187</v>
      </c>
    </row>
    <row r="399" spans="1:8" s="1" customFormat="1">
      <c r="A399" s="1">
        <v>1484713</v>
      </c>
      <c r="B399" s="5">
        <f>VLOOKUP(A399,[1]塔防等级属性!$A:$AN,35,FALSE)</f>
        <v>7208</v>
      </c>
      <c r="C399" s="5">
        <f>VLOOKUP(A399,[1]塔防等级属性!$A:$AN,36,FALSE)</f>
        <v>1216</v>
      </c>
      <c r="D399" s="5">
        <f>VLOOKUP(A399,[1]塔防等级属性!$A:$AN,37,FALSE)</f>
        <v>0</v>
      </c>
      <c r="E399" s="5">
        <f>VLOOKUP(A399,[1]塔防等级属性!$A:$AN,38,FALSE)</f>
        <v>159</v>
      </c>
      <c r="F399" s="5">
        <f>VLOOKUP(A399,[1]塔防等级属性!$A:$AN,39,FALSE)</f>
        <v>159</v>
      </c>
      <c r="G399" s="5">
        <f>VLOOKUP(A399,[1]塔防等级属性!$A:$AN,40,FALSE)</f>
        <v>1670</v>
      </c>
      <c r="H399" s="1" t="s">
        <v>187</v>
      </c>
    </row>
    <row r="400" spans="1:8" s="1" customFormat="1">
      <c r="A400" s="1">
        <v>1484714</v>
      </c>
      <c r="B400" s="5">
        <f>VLOOKUP(A400,[1]塔防等级属性!$A:$AN,35,FALSE)</f>
        <v>7615</v>
      </c>
      <c r="C400" s="5">
        <f>VLOOKUP(A400,[1]塔防等级属性!$A:$AN,36,FALSE)</f>
        <v>1285</v>
      </c>
      <c r="D400" s="5">
        <f>VLOOKUP(A400,[1]塔防等级属性!$A:$AN,37,FALSE)</f>
        <v>0</v>
      </c>
      <c r="E400" s="5">
        <f>VLOOKUP(A400,[1]塔防等级属性!$A:$AN,38,FALSE)</f>
        <v>168</v>
      </c>
      <c r="F400" s="5">
        <f>VLOOKUP(A400,[1]塔防等级属性!$A:$AN,39,FALSE)</f>
        <v>168</v>
      </c>
      <c r="G400" s="5">
        <f>VLOOKUP(A400,[1]塔防等级属性!$A:$AN,40,FALSE)</f>
        <v>1670</v>
      </c>
      <c r="H400" s="1" t="s">
        <v>187</v>
      </c>
    </row>
    <row r="401" spans="1:11" s="1" customFormat="1">
      <c r="A401" s="1">
        <v>1484715</v>
      </c>
      <c r="B401" s="5">
        <f>VLOOKUP(A401,[1]塔防等级属性!$A:$AN,35,FALSE)</f>
        <v>8026</v>
      </c>
      <c r="C401" s="5">
        <f>VLOOKUP(A401,[1]塔防等级属性!$A:$AN,36,FALSE)</f>
        <v>1354</v>
      </c>
      <c r="D401" s="5">
        <f>VLOOKUP(A401,[1]塔防等级属性!$A:$AN,37,FALSE)</f>
        <v>0</v>
      </c>
      <c r="E401" s="5">
        <f>VLOOKUP(A401,[1]塔防等级属性!$A:$AN,38,FALSE)</f>
        <v>177</v>
      </c>
      <c r="F401" s="5">
        <f>VLOOKUP(A401,[1]塔防等级属性!$A:$AN,39,FALSE)</f>
        <v>177</v>
      </c>
      <c r="G401" s="5">
        <f>VLOOKUP(A401,[1]塔防等级属性!$A:$AN,40,FALSE)</f>
        <v>1670</v>
      </c>
      <c r="H401" s="1" t="s">
        <v>187</v>
      </c>
    </row>
    <row r="402" spans="1:11" ht="16.5">
      <c r="A402" s="10">
        <v>1484901</v>
      </c>
      <c r="B402" s="5">
        <f>VLOOKUP(A402,[1]塔防等级属性!$A:$AN,35,FALSE)</f>
        <v>113</v>
      </c>
      <c r="C402" s="6">
        <v>0</v>
      </c>
      <c r="D402" s="5">
        <f>VLOOKUP(A402,[1]塔防等级属性!$A:$AN,37,FALSE)</f>
        <v>0</v>
      </c>
      <c r="E402" s="5">
        <f>VLOOKUP(A402,[1]塔防等级属性!$A:$AN,38,FALSE)</f>
        <v>2</v>
      </c>
      <c r="F402" s="5">
        <f>VLOOKUP(A402,[1]塔防等级属性!$A:$AN,39,FALSE)</f>
        <v>2</v>
      </c>
      <c r="G402" s="5">
        <f>VLOOKUP(A402,[1]塔防等级属性!$A:$AN,40,FALSE)</f>
        <v>2080</v>
      </c>
      <c r="H402" t="s">
        <v>235</v>
      </c>
      <c r="J402">
        <f>VLOOKUP(A402,[1]塔防等级属性!$A:$AN,36,FALSE)</f>
        <v>13</v>
      </c>
      <c r="K402">
        <f>VLOOKUP(A402,[1]塔防等级属性!$A:$AN,37,FALSE)</f>
        <v>0</v>
      </c>
    </row>
    <row r="403" spans="1:11" ht="16.5">
      <c r="A403" s="10">
        <v>1484902</v>
      </c>
      <c r="B403" s="5">
        <f>VLOOKUP(A403,[1]塔防等级属性!$A:$AN,35,FALSE)</f>
        <v>213</v>
      </c>
      <c r="C403" s="6">
        <v>0</v>
      </c>
      <c r="D403" s="5">
        <f>VLOOKUP(A403,[1]塔防等级属性!$A:$AN,37,FALSE)</f>
        <v>0</v>
      </c>
      <c r="E403" s="5">
        <f>VLOOKUP(A403,[1]塔防等级属性!$A:$AN,38,FALSE)</f>
        <v>4</v>
      </c>
      <c r="F403" s="5">
        <f>VLOOKUP(A403,[1]塔防等级属性!$A:$AN,39,FALSE)</f>
        <v>3</v>
      </c>
      <c r="G403" s="5">
        <f>VLOOKUP(A403,[1]塔防等级属性!$A:$AN,40,FALSE)</f>
        <v>2080</v>
      </c>
      <c r="H403" t="s">
        <v>235</v>
      </c>
      <c r="J403">
        <f>VLOOKUP(A403,[1]塔防等级属性!$A:$AN,36,FALSE)</f>
        <v>24</v>
      </c>
      <c r="K403">
        <f>VLOOKUP(A403,[1]塔防等级属性!$A:$AN,37,FALSE)</f>
        <v>0</v>
      </c>
    </row>
    <row r="404" spans="1:11" ht="16.5">
      <c r="A404" s="10">
        <v>1484903</v>
      </c>
      <c r="B404" s="5">
        <f>VLOOKUP(A404,[1]塔防等级属性!$A:$AN,35,FALSE)</f>
        <v>320</v>
      </c>
      <c r="C404" s="6">
        <v>0</v>
      </c>
      <c r="D404" s="5">
        <f>VLOOKUP(A404,[1]塔防等级属性!$A:$AN,37,FALSE)</f>
        <v>0</v>
      </c>
      <c r="E404" s="5">
        <f>VLOOKUP(A404,[1]塔防等级属性!$A:$AN,38,FALSE)</f>
        <v>6</v>
      </c>
      <c r="F404" s="5">
        <f>VLOOKUP(A404,[1]塔防等级属性!$A:$AN,39,FALSE)</f>
        <v>5</v>
      </c>
      <c r="G404" s="5">
        <f>VLOOKUP(A404,[1]塔防等级属性!$A:$AN,40,FALSE)</f>
        <v>2080</v>
      </c>
      <c r="H404" t="s">
        <v>235</v>
      </c>
      <c r="J404">
        <f>VLOOKUP(A404,[1]塔防等级属性!$A:$AN,36,FALSE)</f>
        <v>36</v>
      </c>
      <c r="K404">
        <f>VLOOKUP(A404,[1]塔防等级属性!$A:$AN,37,FALSE)</f>
        <v>0</v>
      </c>
    </row>
    <row r="405" spans="1:11" ht="16.5">
      <c r="A405" s="10">
        <v>1484904</v>
      </c>
      <c r="B405" s="5">
        <f>VLOOKUP(A405,[1]塔防等级属性!$A:$AN,35,FALSE)</f>
        <v>433</v>
      </c>
      <c r="C405" s="6">
        <v>0</v>
      </c>
      <c r="D405" s="5">
        <f>VLOOKUP(A405,[1]塔防等级属性!$A:$AN,37,FALSE)</f>
        <v>0</v>
      </c>
      <c r="E405" s="5">
        <f>VLOOKUP(A405,[1]塔防等级属性!$A:$AN,38,FALSE)</f>
        <v>9</v>
      </c>
      <c r="F405" s="5">
        <f>VLOOKUP(A405,[1]塔防等级属性!$A:$AN,39,FALSE)</f>
        <v>6</v>
      </c>
      <c r="G405" s="5">
        <f>VLOOKUP(A405,[1]塔防等级属性!$A:$AN,40,FALSE)</f>
        <v>2080</v>
      </c>
      <c r="H405" t="s">
        <v>235</v>
      </c>
      <c r="J405">
        <f>VLOOKUP(A405,[1]塔防等级属性!$A:$AN,36,FALSE)</f>
        <v>49</v>
      </c>
      <c r="K405">
        <f>VLOOKUP(A405,[1]塔防等级属性!$A:$AN,37,FALSE)</f>
        <v>0</v>
      </c>
    </row>
    <row r="406" spans="1:11" ht="16.5">
      <c r="A406" s="10">
        <v>1484905</v>
      </c>
      <c r="B406" s="5">
        <f>VLOOKUP(A406,[1]塔防等级属性!$A:$AN,35,FALSE)</f>
        <v>560</v>
      </c>
      <c r="C406" s="6">
        <v>0</v>
      </c>
      <c r="D406" s="5">
        <f>VLOOKUP(A406,[1]塔防等级属性!$A:$AN,37,FALSE)</f>
        <v>0</v>
      </c>
      <c r="E406" s="5">
        <f>VLOOKUP(A406,[1]塔防等级属性!$A:$AN,38,FALSE)</f>
        <v>11</v>
      </c>
      <c r="F406" s="5">
        <f>VLOOKUP(A406,[1]塔防等级属性!$A:$AN,39,FALSE)</f>
        <v>8</v>
      </c>
      <c r="G406" s="5">
        <f>VLOOKUP(A406,[1]塔防等级属性!$A:$AN,40,FALSE)</f>
        <v>2080</v>
      </c>
      <c r="H406" t="s">
        <v>235</v>
      </c>
      <c r="J406">
        <f>VLOOKUP(A406,[1]塔防等级属性!$A:$AN,36,FALSE)</f>
        <v>63</v>
      </c>
      <c r="K406">
        <f>VLOOKUP(A406,[1]塔防等级属性!$A:$AN,37,FALSE)</f>
        <v>0</v>
      </c>
    </row>
    <row r="407" spans="1:11" ht="16.5">
      <c r="A407" s="10">
        <v>1485001</v>
      </c>
      <c r="B407" s="5">
        <f>VLOOKUP(A407,[1]塔防等级属性!$A:$AN,35,FALSE)</f>
        <v>729</v>
      </c>
      <c r="C407" s="6">
        <v>0</v>
      </c>
      <c r="D407" s="5">
        <f>VLOOKUP(A407,[1]塔防等级属性!$A:$AN,37,FALSE)</f>
        <v>0</v>
      </c>
      <c r="E407" s="5">
        <f>VLOOKUP(A407,[1]塔防等级属性!$A:$AN,38,FALSE)</f>
        <v>17</v>
      </c>
      <c r="F407" s="5">
        <f>VLOOKUP(A407,[1]塔防等级属性!$A:$AN,39,FALSE)</f>
        <v>12</v>
      </c>
      <c r="G407" s="5">
        <f>VLOOKUP(A407,[1]塔防等级属性!$A:$AN,40,FALSE)</f>
        <v>2080</v>
      </c>
      <c r="H407" t="s">
        <v>236</v>
      </c>
      <c r="J407">
        <f>VLOOKUP(A407,[1]塔防等级属性!$A:$AN,36,FALSE)</f>
        <v>108</v>
      </c>
      <c r="K407">
        <f>VLOOKUP(A407,[1]塔防等级属性!$A:$AN,37,FALSE)</f>
        <v>0</v>
      </c>
    </row>
    <row r="408" spans="1:11" ht="16.5">
      <c r="A408" s="10">
        <v>1485002</v>
      </c>
      <c r="B408" s="5">
        <f>VLOOKUP(A408,[1]塔防等级属性!$A:$AN,35,FALSE)</f>
        <v>909</v>
      </c>
      <c r="C408" s="6">
        <v>0</v>
      </c>
      <c r="D408" s="5">
        <f>VLOOKUP(A408,[1]塔防等级属性!$A:$AN,37,FALSE)</f>
        <v>0</v>
      </c>
      <c r="E408" s="5">
        <f>VLOOKUP(A408,[1]塔防等级属性!$A:$AN,38,FALSE)</f>
        <v>21</v>
      </c>
      <c r="F408" s="5">
        <f>VLOOKUP(A408,[1]塔防等级属性!$A:$AN,39,FALSE)</f>
        <v>15</v>
      </c>
      <c r="G408" s="5">
        <f>VLOOKUP(A408,[1]塔防等级属性!$A:$AN,40,FALSE)</f>
        <v>2080</v>
      </c>
      <c r="H408" t="s">
        <v>236</v>
      </c>
      <c r="J408">
        <f>VLOOKUP(A408,[1]塔防等级属性!$A:$AN,36,FALSE)</f>
        <v>135</v>
      </c>
      <c r="K408">
        <f>VLOOKUP(A408,[1]塔防等级属性!$A:$AN,37,FALSE)</f>
        <v>0</v>
      </c>
    </row>
    <row r="409" spans="1:11" ht="16.5">
      <c r="A409" s="10">
        <v>1485003</v>
      </c>
      <c r="B409" s="5">
        <f>VLOOKUP(A409,[1]塔防等级属性!$A:$AN,35,FALSE)</f>
        <v>1094</v>
      </c>
      <c r="C409" s="6">
        <v>0</v>
      </c>
      <c r="D409" s="5">
        <f>VLOOKUP(A409,[1]塔防等级属性!$A:$AN,37,FALSE)</f>
        <v>0</v>
      </c>
      <c r="E409" s="5">
        <f>VLOOKUP(A409,[1]塔防等级属性!$A:$AN,38,FALSE)</f>
        <v>25</v>
      </c>
      <c r="F409" s="5">
        <f>VLOOKUP(A409,[1]塔防等级属性!$A:$AN,39,FALSE)</f>
        <v>18</v>
      </c>
      <c r="G409" s="5">
        <f>VLOOKUP(A409,[1]塔防等级属性!$A:$AN,40,FALSE)</f>
        <v>2080</v>
      </c>
      <c r="H409" t="s">
        <v>236</v>
      </c>
      <c r="J409">
        <f>VLOOKUP(A409,[1]塔防等级属性!$A:$AN,36,FALSE)</f>
        <v>162</v>
      </c>
      <c r="K409">
        <f>VLOOKUP(A409,[1]塔防等级属性!$A:$AN,37,FALSE)</f>
        <v>0</v>
      </c>
    </row>
    <row r="410" spans="1:11" ht="16.5">
      <c r="A410" s="10">
        <v>1485004</v>
      </c>
      <c r="B410" s="5">
        <f>VLOOKUP(A410,[1]塔防等级属性!$A:$AN,35,FALSE)</f>
        <v>1284</v>
      </c>
      <c r="C410" s="6">
        <v>0</v>
      </c>
      <c r="D410" s="5">
        <f>VLOOKUP(A410,[1]塔防等级属性!$A:$AN,37,FALSE)</f>
        <v>0</v>
      </c>
      <c r="E410" s="5">
        <f>VLOOKUP(A410,[1]塔防等级属性!$A:$AN,38,FALSE)</f>
        <v>29</v>
      </c>
      <c r="F410" s="5">
        <f>VLOOKUP(A410,[1]塔防等级属性!$A:$AN,39,FALSE)</f>
        <v>22</v>
      </c>
      <c r="G410" s="5">
        <f>VLOOKUP(A410,[1]塔防等级属性!$A:$AN,40,FALSE)</f>
        <v>2080</v>
      </c>
      <c r="H410" t="s">
        <v>236</v>
      </c>
      <c r="J410">
        <f>VLOOKUP(A410,[1]塔防等级属性!$A:$AN,36,FALSE)</f>
        <v>191</v>
      </c>
      <c r="K410">
        <f>VLOOKUP(A410,[1]塔防等级属性!$A:$AN,37,FALSE)</f>
        <v>0</v>
      </c>
    </row>
    <row r="411" spans="1:11" ht="16.5">
      <c r="A411" s="10">
        <v>1485005</v>
      </c>
      <c r="B411" s="5">
        <f>VLOOKUP(A411,[1]塔防等级属性!$A:$AN,35,FALSE)</f>
        <v>1480</v>
      </c>
      <c r="C411" s="6">
        <v>0</v>
      </c>
      <c r="D411" s="5">
        <f>VLOOKUP(A411,[1]塔防等级属性!$A:$AN,37,FALSE)</f>
        <v>0</v>
      </c>
      <c r="E411" s="5">
        <f>VLOOKUP(A411,[1]塔防等级属性!$A:$AN,38,FALSE)</f>
        <v>34</v>
      </c>
      <c r="F411" s="5">
        <f>VLOOKUP(A411,[1]塔防等级属性!$A:$AN,39,FALSE)</f>
        <v>25</v>
      </c>
      <c r="G411" s="5">
        <f>VLOOKUP(A411,[1]塔防等级属性!$A:$AN,40,FALSE)</f>
        <v>2080</v>
      </c>
      <c r="H411" t="s">
        <v>236</v>
      </c>
      <c r="J411">
        <f>VLOOKUP(A411,[1]塔防等级属性!$A:$AN,36,FALSE)</f>
        <v>220</v>
      </c>
      <c r="K411">
        <f>VLOOKUP(A411,[1]塔防等级属性!$A:$AN,37,FALSE)</f>
        <v>0</v>
      </c>
    </row>
    <row r="412" spans="1:11" ht="16.5">
      <c r="A412" s="10">
        <v>1485006</v>
      </c>
      <c r="B412" s="5">
        <f>VLOOKUP(A412,[1]塔防等级属性!$A:$AN,35,FALSE)</f>
        <v>1682</v>
      </c>
      <c r="C412" s="6">
        <v>0</v>
      </c>
      <c r="D412" s="5">
        <f>VLOOKUP(A412,[1]塔防等级属性!$A:$AN,37,FALSE)</f>
        <v>0</v>
      </c>
      <c r="E412" s="5">
        <f>VLOOKUP(A412,[1]塔防等级属性!$A:$AN,38,FALSE)</f>
        <v>38</v>
      </c>
      <c r="F412" s="5">
        <f>VLOOKUP(A412,[1]塔防等级属性!$A:$AN,39,FALSE)</f>
        <v>28</v>
      </c>
      <c r="G412" s="5">
        <f>VLOOKUP(A412,[1]塔防等级属性!$A:$AN,40,FALSE)</f>
        <v>2080</v>
      </c>
      <c r="H412" t="s">
        <v>236</v>
      </c>
      <c r="J412">
        <f>VLOOKUP(A412,[1]塔防等级属性!$A:$AN,36,FALSE)</f>
        <v>250</v>
      </c>
      <c r="K412">
        <f>VLOOKUP(A412,[1]塔防等级属性!$A:$AN,37,FALSE)</f>
        <v>0</v>
      </c>
    </row>
    <row r="413" spans="1:11" ht="16.5">
      <c r="A413" s="10">
        <v>1485007</v>
      </c>
      <c r="B413" s="5">
        <f>VLOOKUP(A413,[1]塔防等级属性!$A:$AN,35,FALSE)</f>
        <v>1889</v>
      </c>
      <c r="C413" s="6">
        <v>0</v>
      </c>
      <c r="D413" s="5">
        <f>VLOOKUP(A413,[1]塔防等级属性!$A:$AN,37,FALSE)</f>
        <v>0</v>
      </c>
      <c r="E413" s="5">
        <f>VLOOKUP(A413,[1]塔防等级属性!$A:$AN,38,FALSE)</f>
        <v>43</v>
      </c>
      <c r="F413" s="5">
        <f>VLOOKUP(A413,[1]塔防等级属性!$A:$AN,39,FALSE)</f>
        <v>32</v>
      </c>
      <c r="G413" s="5">
        <f>VLOOKUP(A413,[1]塔防等级属性!$A:$AN,40,FALSE)</f>
        <v>2080</v>
      </c>
      <c r="H413" t="s">
        <v>236</v>
      </c>
      <c r="J413">
        <f>VLOOKUP(A413,[1]塔防等级属性!$A:$AN,36,FALSE)</f>
        <v>280</v>
      </c>
      <c r="K413">
        <f>VLOOKUP(A413,[1]塔防等级属性!$A:$AN,37,FALSE)</f>
        <v>0</v>
      </c>
    </row>
    <row r="414" spans="1:11" ht="16.5">
      <c r="A414" s="10">
        <v>1485008</v>
      </c>
      <c r="B414" s="5">
        <f>VLOOKUP(A414,[1]塔防等级属性!$A:$AN,35,FALSE)</f>
        <v>2101</v>
      </c>
      <c r="C414" s="6">
        <v>0</v>
      </c>
      <c r="D414" s="5">
        <f>VLOOKUP(A414,[1]塔防等级属性!$A:$AN,37,FALSE)</f>
        <v>0</v>
      </c>
      <c r="E414" s="5">
        <f>VLOOKUP(A414,[1]塔防等级属性!$A:$AN,38,FALSE)</f>
        <v>48</v>
      </c>
      <c r="F414" s="5">
        <f>VLOOKUP(A414,[1]塔防等级属性!$A:$AN,39,FALSE)</f>
        <v>35</v>
      </c>
      <c r="G414" s="5">
        <f>VLOOKUP(A414,[1]塔防等级属性!$A:$AN,40,FALSE)</f>
        <v>2080</v>
      </c>
      <c r="H414" t="s">
        <v>236</v>
      </c>
      <c r="J414">
        <f>VLOOKUP(A414,[1]塔防等级属性!$A:$AN,36,FALSE)</f>
        <v>312</v>
      </c>
      <c r="K414">
        <f>VLOOKUP(A414,[1]塔防等级属性!$A:$AN,37,FALSE)</f>
        <v>0</v>
      </c>
    </row>
    <row r="415" spans="1:11" ht="16.5">
      <c r="A415" s="10">
        <v>1485009</v>
      </c>
      <c r="B415" s="5">
        <f>VLOOKUP(A415,[1]塔防等级属性!$A:$AN,35,FALSE)</f>
        <v>2324</v>
      </c>
      <c r="C415" s="6">
        <v>0</v>
      </c>
      <c r="D415" s="5">
        <f>VLOOKUP(A415,[1]塔防等级属性!$A:$AN,37,FALSE)</f>
        <v>0</v>
      </c>
      <c r="E415" s="5">
        <f>VLOOKUP(A415,[1]塔防等级属性!$A:$AN,38,FALSE)</f>
        <v>53</v>
      </c>
      <c r="F415" s="5">
        <f>VLOOKUP(A415,[1]塔防等级属性!$A:$AN,39,FALSE)</f>
        <v>39</v>
      </c>
      <c r="G415" s="5">
        <f>VLOOKUP(A415,[1]塔防等级属性!$A:$AN,40,FALSE)</f>
        <v>2080</v>
      </c>
      <c r="H415" t="s">
        <v>236</v>
      </c>
      <c r="J415">
        <f>VLOOKUP(A415,[1]塔防等级属性!$A:$AN,36,FALSE)</f>
        <v>345</v>
      </c>
      <c r="K415">
        <f>VLOOKUP(A415,[1]塔防等级属性!$A:$AN,37,FALSE)</f>
        <v>0</v>
      </c>
    </row>
    <row r="416" spans="1:11" ht="16.5">
      <c r="A416" s="10">
        <v>1485010</v>
      </c>
      <c r="B416" s="5">
        <f>VLOOKUP(A416,[1]塔防等级属性!$A:$AN,35,FALSE)</f>
        <v>2558</v>
      </c>
      <c r="C416" s="6">
        <v>0</v>
      </c>
      <c r="D416" s="5">
        <f>VLOOKUP(A416,[1]塔防等级属性!$A:$AN,37,FALSE)</f>
        <v>0</v>
      </c>
      <c r="E416" s="5">
        <f>VLOOKUP(A416,[1]塔防等级属性!$A:$AN,38,FALSE)</f>
        <v>58</v>
      </c>
      <c r="F416" s="5">
        <f>VLOOKUP(A416,[1]塔防等级属性!$A:$AN,39,FALSE)</f>
        <v>43</v>
      </c>
      <c r="G416" s="5">
        <f>VLOOKUP(A416,[1]塔防等级属性!$A:$AN,40,FALSE)</f>
        <v>2080</v>
      </c>
      <c r="H416" t="s">
        <v>236</v>
      </c>
      <c r="J416">
        <f>VLOOKUP(A416,[1]塔防等级属性!$A:$AN,36,FALSE)</f>
        <v>380</v>
      </c>
      <c r="K416">
        <f>VLOOKUP(A416,[1]塔防等级属性!$A:$AN,37,FALSE)</f>
        <v>0</v>
      </c>
    </row>
    <row r="417" spans="1:11" ht="16.5">
      <c r="A417" s="11">
        <v>1485101</v>
      </c>
      <c r="B417" s="5">
        <f>VLOOKUP(A417,[1]塔防等级属性!$A:$AN,35,FALSE)</f>
        <v>3063</v>
      </c>
      <c r="C417" s="6">
        <v>0</v>
      </c>
      <c r="D417" s="5">
        <f>VLOOKUP(A417,[1]塔防等级属性!$A:$AN,37,FALSE)</f>
        <v>0</v>
      </c>
      <c r="E417" s="5">
        <f>VLOOKUP(A417,[1]塔防等级属性!$A:$AN,38,FALSE)</f>
        <v>73</v>
      </c>
      <c r="F417" s="5">
        <f>VLOOKUP(A417,[1]塔防等级属性!$A:$AN,39,FALSE)</f>
        <v>55</v>
      </c>
      <c r="G417" s="5">
        <f>VLOOKUP(A417,[1]塔防等级属性!$A:$AN,40,FALSE)</f>
        <v>2080</v>
      </c>
      <c r="H417" t="s">
        <v>237</v>
      </c>
      <c r="J417">
        <f>VLOOKUP(A417,[1]塔防等级属性!$A:$AN,36,FALSE)</f>
        <v>483</v>
      </c>
      <c r="K417">
        <f>VLOOKUP(A417,[1]塔防等级属性!$A:$AN,37,FALSE)</f>
        <v>0</v>
      </c>
    </row>
    <row r="418" spans="1:11" ht="16.5">
      <c r="A418" s="11">
        <v>1485102</v>
      </c>
      <c r="B418" s="5">
        <f>VLOOKUP(A418,[1]塔防等级属性!$A:$AN,35,FALSE)</f>
        <v>3458</v>
      </c>
      <c r="C418" s="6">
        <v>0</v>
      </c>
      <c r="D418" s="5">
        <f>VLOOKUP(A418,[1]塔防等级属性!$A:$AN,37,FALSE)</f>
        <v>0</v>
      </c>
      <c r="E418" s="5">
        <f>VLOOKUP(A418,[1]塔防等级属性!$A:$AN,38,FALSE)</f>
        <v>83</v>
      </c>
      <c r="F418" s="5">
        <f>VLOOKUP(A418,[1]塔防等级属性!$A:$AN,39,FALSE)</f>
        <v>62</v>
      </c>
      <c r="G418" s="5">
        <f>VLOOKUP(A418,[1]塔防等级属性!$A:$AN,40,FALSE)</f>
        <v>2080</v>
      </c>
      <c r="H418" t="s">
        <v>237</v>
      </c>
      <c r="J418">
        <f>VLOOKUP(A418,[1]塔防等级属性!$A:$AN,36,FALSE)</f>
        <v>545</v>
      </c>
      <c r="K418">
        <f>VLOOKUP(A418,[1]塔防等级属性!$A:$AN,37,FALSE)</f>
        <v>0</v>
      </c>
    </row>
    <row r="419" spans="1:11" ht="16.5">
      <c r="A419" s="11">
        <v>1485103</v>
      </c>
      <c r="B419" s="5">
        <f>VLOOKUP(A419,[1]塔防等级属性!$A:$AN,35,FALSE)</f>
        <v>3860</v>
      </c>
      <c r="C419" s="6">
        <v>0</v>
      </c>
      <c r="D419" s="5">
        <f>VLOOKUP(A419,[1]塔防等级属性!$A:$AN,37,FALSE)</f>
        <v>0</v>
      </c>
      <c r="E419" s="5">
        <f>VLOOKUP(A419,[1]塔防等级属性!$A:$AN,38,FALSE)</f>
        <v>93</v>
      </c>
      <c r="F419" s="5">
        <f>VLOOKUP(A419,[1]塔防等级属性!$A:$AN,39,FALSE)</f>
        <v>70</v>
      </c>
      <c r="G419" s="5">
        <f>VLOOKUP(A419,[1]塔防等级属性!$A:$AN,40,FALSE)</f>
        <v>2080</v>
      </c>
      <c r="H419" t="s">
        <v>237</v>
      </c>
      <c r="J419">
        <f>VLOOKUP(A419,[1]塔防等级属性!$A:$AN,36,FALSE)</f>
        <v>608</v>
      </c>
      <c r="K419">
        <f>VLOOKUP(A419,[1]塔防等级属性!$A:$AN,37,FALSE)</f>
        <v>0</v>
      </c>
    </row>
    <row r="420" spans="1:11" ht="16.5">
      <c r="A420" s="11">
        <v>1485104</v>
      </c>
      <c r="B420" s="5">
        <f>VLOOKUP(A420,[1]塔防等级属性!$A:$AN,35,FALSE)</f>
        <v>4266</v>
      </c>
      <c r="C420" s="6">
        <v>0</v>
      </c>
      <c r="D420" s="5">
        <f>VLOOKUP(A420,[1]塔防等级属性!$A:$AN,37,FALSE)</f>
        <v>0</v>
      </c>
      <c r="E420" s="5">
        <f>VLOOKUP(A420,[1]塔防等级属性!$A:$AN,38,FALSE)</f>
        <v>102</v>
      </c>
      <c r="F420" s="5">
        <f>VLOOKUP(A420,[1]塔防等级属性!$A:$AN,39,FALSE)</f>
        <v>77</v>
      </c>
      <c r="G420" s="5">
        <f>VLOOKUP(A420,[1]塔防等级属性!$A:$AN,40,FALSE)</f>
        <v>2080</v>
      </c>
      <c r="H420" t="s">
        <v>237</v>
      </c>
      <c r="J420">
        <f>VLOOKUP(A420,[1]塔防等级属性!$A:$AN,36,FALSE)</f>
        <v>672</v>
      </c>
      <c r="K420">
        <f>VLOOKUP(A420,[1]塔防等级属性!$A:$AN,37,FALSE)</f>
        <v>0</v>
      </c>
    </row>
    <row r="421" spans="1:11" ht="16.5">
      <c r="A421" s="11">
        <v>1485105</v>
      </c>
      <c r="B421" s="5">
        <f>VLOOKUP(A421,[1]塔防等级属性!$A:$AN,35,FALSE)</f>
        <v>4678</v>
      </c>
      <c r="C421" s="6">
        <v>0</v>
      </c>
      <c r="D421" s="5">
        <f>VLOOKUP(A421,[1]塔防等级属性!$A:$AN,37,FALSE)</f>
        <v>0</v>
      </c>
      <c r="E421" s="5">
        <f>VLOOKUP(A421,[1]塔防等级属性!$A:$AN,38,FALSE)</f>
        <v>112</v>
      </c>
      <c r="F421" s="5">
        <f>VLOOKUP(A421,[1]塔防等级属性!$A:$AN,39,FALSE)</f>
        <v>84</v>
      </c>
      <c r="G421" s="5">
        <f>VLOOKUP(A421,[1]塔防等级属性!$A:$AN,40,FALSE)</f>
        <v>2080</v>
      </c>
      <c r="H421" t="s">
        <v>237</v>
      </c>
      <c r="J421">
        <f>VLOOKUP(A421,[1]塔防等级属性!$A:$AN,36,FALSE)</f>
        <v>737</v>
      </c>
      <c r="K421">
        <f>VLOOKUP(A421,[1]塔防等级属性!$A:$AN,37,FALSE)</f>
        <v>0</v>
      </c>
    </row>
    <row r="422" spans="1:11" ht="16.5">
      <c r="A422" s="11">
        <v>1485106</v>
      </c>
      <c r="B422" s="5">
        <f>VLOOKUP(A422,[1]塔防等级属性!$A:$AN,35,FALSE)</f>
        <v>5095</v>
      </c>
      <c r="C422" s="6">
        <v>0</v>
      </c>
      <c r="D422" s="5">
        <f>VLOOKUP(A422,[1]塔防等级属性!$A:$AN,37,FALSE)</f>
        <v>0</v>
      </c>
      <c r="E422" s="5">
        <f>VLOOKUP(A422,[1]塔防等级属性!$A:$AN,38,FALSE)</f>
        <v>122</v>
      </c>
      <c r="F422" s="5">
        <f>VLOOKUP(A422,[1]塔防等级属性!$A:$AN,39,FALSE)</f>
        <v>92</v>
      </c>
      <c r="G422" s="5">
        <f>VLOOKUP(A422,[1]塔防等级属性!$A:$AN,40,FALSE)</f>
        <v>2080</v>
      </c>
      <c r="H422" t="s">
        <v>237</v>
      </c>
      <c r="J422">
        <f>VLOOKUP(A422,[1]塔防等级属性!$A:$AN,36,FALSE)</f>
        <v>803</v>
      </c>
      <c r="K422">
        <f>VLOOKUP(A422,[1]塔防等级属性!$A:$AN,37,FALSE)</f>
        <v>0</v>
      </c>
    </row>
    <row r="423" spans="1:11" ht="16.5">
      <c r="A423" s="11">
        <v>1485107</v>
      </c>
      <c r="B423" s="5">
        <f>VLOOKUP(A423,[1]塔防等级属性!$A:$AN,35,FALSE)</f>
        <v>5518</v>
      </c>
      <c r="C423" s="6">
        <v>0</v>
      </c>
      <c r="D423" s="5">
        <f>VLOOKUP(A423,[1]塔防等级属性!$A:$AN,37,FALSE)</f>
        <v>0</v>
      </c>
      <c r="E423" s="5">
        <f>VLOOKUP(A423,[1]塔防等级属性!$A:$AN,38,FALSE)</f>
        <v>132</v>
      </c>
      <c r="F423" s="5">
        <f>VLOOKUP(A423,[1]塔防等级属性!$A:$AN,39,FALSE)</f>
        <v>99</v>
      </c>
      <c r="G423" s="5">
        <f>VLOOKUP(A423,[1]塔防等级属性!$A:$AN,40,FALSE)</f>
        <v>2080</v>
      </c>
      <c r="H423" t="s">
        <v>237</v>
      </c>
      <c r="J423">
        <f>VLOOKUP(A423,[1]塔防等级属性!$A:$AN,36,FALSE)</f>
        <v>870</v>
      </c>
      <c r="K423">
        <f>VLOOKUP(A423,[1]塔防等级属性!$A:$AN,37,FALSE)</f>
        <v>0</v>
      </c>
    </row>
    <row r="424" spans="1:11" ht="16.5">
      <c r="A424" s="11">
        <v>1485108</v>
      </c>
      <c r="B424" s="5">
        <f>VLOOKUP(A424,[1]塔防等级属性!$A:$AN,35,FALSE)</f>
        <v>5947</v>
      </c>
      <c r="C424" s="6">
        <v>0</v>
      </c>
      <c r="D424" s="5">
        <f>VLOOKUP(A424,[1]塔防等级属性!$A:$AN,37,FALSE)</f>
        <v>0</v>
      </c>
      <c r="E424" s="5">
        <f>VLOOKUP(A424,[1]塔防等级属性!$A:$AN,38,FALSE)</f>
        <v>143</v>
      </c>
      <c r="F424" s="5">
        <f>VLOOKUP(A424,[1]塔防等级属性!$A:$AN,39,FALSE)</f>
        <v>107</v>
      </c>
      <c r="G424" s="5">
        <f>VLOOKUP(A424,[1]塔防等级属性!$A:$AN,40,FALSE)</f>
        <v>2080</v>
      </c>
      <c r="H424" t="s">
        <v>237</v>
      </c>
      <c r="J424">
        <f>VLOOKUP(A424,[1]塔防等级属性!$A:$AN,36,FALSE)</f>
        <v>937</v>
      </c>
      <c r="K424">
        <f>VLOOKUP(A424,[1]塔防等级属性!$A:$AN,37,FALSE)</f>
        <v>0</v>
      </c>
    </row>
    <row r="425" spans="1:11" ht="16.5">
      <c r="A425" s="11">
        <v>1485109</v>
      </c>
      <c r="B425" s="5">
        <f>VLOOKUP(A425,[1]塔防等级属性!$A:$AN,35,FALSE)</f>
        <v>6380</v>
      </c>
      <c r="C425" s="6">
        <v>0</v>
      </c>
      <c r="D425" s="5">
        <f>VLOOKUP(A425,[1]塔防等级属性!$A:$AN,37,FALSE)</f>
        <v>0</v>
      </c>
      <c r="E425" s="5">
        <f>VLOOKUP(A425,[1]塔防等级属性!$A:$AN,38,FALSE)</f>
        <v>153</v>
      </c>
      <c r="F425" s="5">
        <f>VLOOKUP(A425,[1]塔防等级属性!$A:$AN,39,FALSE)</f>
        <v>115</v>
      </c>
      <c r="G425" s="5">
        <f>VLOOKUP(A425,[1]塔防等级属性!$A:$AN,40,FALSE)</f>
        <v>2080</v>
      </c>
      <c r="H425" t="s">
        <v>237</v>
      </c>
      <c r="J425">
        <f>VLOOKUP(A425,[1]塔防等级属性!$A:$AN,36,FALSE)</f>
        <v>1006</v>
      </c>
      <c r="K425">
        <f>VLOOKUP(A425,[1]塔防等级属性!$A:$AN,37,FALSE)</f>
        <v>0</v>
      </c>
    </row>
    <row r="426" spans="1:11" ht="16.5">
      <c r="A426" s="11">
        <v>1485110</v>
      </c>
      <c r="B426" s="5">
        <f>VLOOKUP(A426,[1]塔防等级属性!$A:$AN,35,FALSE)</f>
        <v>6819</v>
      </c>
      <c r="C426" s="6">
        <v>0</v>
      </c>
      <c r="D426" s="5">
        <f>VLOOKUP(A426,[1]塔防等级属性!$A:$AN,37,FALSE)</f>
        <v>0</v>
      </c>
      <c r="E426" s="5">
        <f>VLOOKUP(A426,[1]塔防等级属性!$A:$AN,38,FALSE)</f>
        <v>163</v>
      </c>
      <c r="F426" s="5">
        <f>VLOOKUP(A426,[1]塔防等级属性!$A:$AN,39,FALSE)</f>
        <v>123</v>
      </c>
      <c r="G426" s="5">
        <f>VLOOKUP(A426,[1]塔防等级属性!$A:$AN,40,FALSE)</f>
        <v>2080</v>
      </c>
      <c r="H426" t="s">
        <v>237</v>
      </c>
      <c r="J426">
        <f>VLOOKUP(A426,[1]塔防等级属性!$A:$AN,36,FALSE)</f>
        <v>1075</v>
      </c>
      <c r="K426">
        <f>VLOOKUP(A426,[1]塔防等级属性!$A:$AN,37,FALSE)</f>
        <v>0</v>
      </c>
    </row>
    <row r="427" spans="1:11" ht="16.5">
      <c r="A427" s="11">
        <v>1485111</v>
      </c>
      <c r="B427" s="5">
        <f>VLOOKUP(A427,[1]塔防等级属性!$A:$AN,35,FALSE)</f>
        <v>7264</v>
      </c>
      <c r="C427" s="6">
        <v>0</v>
      </c>
      <c r="D427" s="5">
        <f>VLOOKUP(A427,[1]塔防等级属性!$A:$AN,37,FALSE)</f>
        <v>0</v>
      </c>
      <c r="E427" s="5">
        <f>VLOOKUP(A427,[1]塔防等级属性!$A:$AN,38,FALSE)</f>
        <v>174</v>
      </c>
      <c r="F427" s="5">
        <f>VLOOKUP(A427,[1]塔防等级属性!$A:$AN,39,FALSE)</f>
        <v>131</v>
      </c>
      <c r="G427" s="5">
        <f>VLOOKUP(A427,[1]塔防等级属性!$A:$AN,40,FALSE)</f>
        <v>2080</v>
      </c>
      <c r="H427" t="s">
        <v>237</v>
      </c>
      <c r="J427">
        <f>VLOOKUP(A427,[1]塔防等级属性!$A:$AN,36,FALSE)</f>
        <v>1145</v>
      </c>
      <c r="K427">
        <f>VLOOKUP(A427,[1]塔防等级属性!$A:$AN,37,FALSE)</f>
        <v>0</v>
      </c>
    </row>
    <row r="428" spans="1:11" ht="16.5">
      <c r="A428" s="11">
        <v>1485112</v>
      </c>
      <c r="B428" s="5">
        <f>VLOOKUP(A428,[1]塔防等级属性!$A:$AN,35,FALSE)</f>
        <v>7714</v>
      </c>
      <c r="C428" s="6">
        <v>0</v>
      </c>
      <c r="D428" s="5">
        <f>VLOOKUP(A428,[1]塔防等级属性!$A:$AN,37,FALSE)</f>
        <v>0</v>
      </c>
      <c r="E428" s="5">
        <f>VLOOKUP(A428,[1]塔防等级属性!$A:$AN,38,FALSE)</f>
        <v>185</v>
      </c>
      <c r="F428" s="5">
        <f>VLOOKUP(A428,[1]塔防等级属性!$A:$AN,39,FALSE)</f>
        <v>139</v>
      </c>
      <c r="G428" s="5">
        <f>VLOOKUP(A428,[1]塔防等级属性!$A:$AN,40,FALSE)</f>
        <v>2080</v>
      </c>
      <c r="H428" t="s">
        <v>237</v>
      </c>
      <c r="J428">
        <f>VLOOKUP(A428,[1]塔防等级属性!$A:$AN,36,FALSE)</f>
        <v>1216</v>
      </c>
      <c r="K428">
        <f>VLOOKUP(A428,[1]塔防等级属性!$A:$AN,37,FALSE)</f>
        <v>0</v>
      </c>
    </row>
    <row r="429" spans="1:11" ht="16.5">
      <c r="A429" s="11">
        <v>1485113</v>
      </c>
      <c r="B429" s="5">
        <f>VLOOKUP(A429,[1]塔防等级属性!$A:$AN,35,FALSE)</f>
        <v>8169</v>
      </c>
      <c r="C429" s="6">
        <v>0</v>
      </c>
      <c r="D429" s="5">
        <f>VLOOKUP(A429,[1]塔防等级属性!$A:$AN,37,FALSE)</f>
        <v>0</v>
      </c>
      <c r="E429" s="5">
        <f>VLOOKUP(A429,[1]塔防等级属性!$A:$AN,38,FALSE)</f>
        <v>196</v>
      </c>
      <c r="F429" s="5">
        <f>VLOOKUP(A429,[1]塔防等级属性!$A:$AN,39,FALSE)</f>
        <v>147</v>
      </c>
      <c r="G429" s="5">
        <f>VLOOKUP(A429,[1]塔防等级属性!$A:$AN,40,FALSE)</f>
        <v>2080</v>
      </c>
      <c r="H429" t="s">
        <v>237</v>
      </c>
      <c r="J429">
        <f>VLOOKUP(A429,[1]塔防等级属性!$A:$AN,36,FALSE)</f>
        <v>1288</v>
      </c>
      <c r="K429">
        <f>VLOOKUP(A429,[1]塔防等级属性!$A:$AN,37,FALSE)</f>
        <v>0</v>
      </c>
    </row>
    <row r="430" spans="1:11" ht="16.5">
      <c r="A430" s="11">
        <v>1485114</v>
      </c>
      <c r="B430" s="5">
        <f>VLOOKUP(A430,[1]塔防等级属性!$A:$AN,35,FALSE)</f>
        <v>8630</v>
      </c>
      <c r="C430" s="6">
        <v>0</v>
      </c>
      <c r="D430" s="5">
        <f>VLOOKUP(A430,[1]塔防等级属性!$A:$AN,37,FALSE)</f>
        <v>0</v>
      </c>
      <c r="E430" s="5">
        <f>VLOOKUP(A430,[1]塔防等级属性!$A:$AN,38,FALSE)</f>
        <v>207</v>
      </c>
      <c r="F430" s="5">
        <f>VLOOKUP(A430,[1]塔防等级属性!$A:$AN,39,FALSE)</f>
        <v>156</v>
      </c>
      <c r="G430" s="5">
        <f>VLOOKUP(A430,[1]塔防等级属性!$A:$AN,40,FALSE)</f>
        <v>2080</v>
      </c>
      <c r="H430" t="s">
        <v>237</v>
      </c>
      <c r="J430">
        <f>VLOOKUP(A430,[1]塔防等级属性!$A:$AN,36,FALSE)</f>
        <v>1360</v>
      </c>
      <c r="K430">
        <f>VLOOKUP(A430,[1]塔防等级属性!$A:$AN,37,FALSE)</f>
        <v>0</v>
      </c>
    </row>
    <row r="431" spans="1:11" ht="16.5">
      <c r="A431" s="11">
        <v>1485115</v>
      </c>
      <c r="B431" s="5">
        <f>VLOOKUP(A431,[1]塔防等级属性!$A:$AN,35,FALSE)</f>
        <v>9096</v>
      </c>
      <c r="C431" s="6">
        <v>0</v>
      </c>
      <c r="D431" s="5">
        <f>VLOOKUP(A431,[1]塔防等级属性!$A:$AN,37,FALSE)</f>
        <v>0</v>
      </c>
      <c r="E431" s="5">
        <f>VLOOKUP(A431,[1]塔防等级属性!$A:$AN,38,FALSE)</f>
        <v>218</v>
      </c>
      <c r="F431" s="5">
        <f>VLOOKUP(A431,[1]塔防等级属性!$A:$AN,39,FALSE)</f>
        <v>164</v>
      </c>
      <c r="G431" s="5">
        <f>VLOOKUP(A431,[1]塔防等级属性!$A:$AN,40,FALSE)</f>
        <v>2080</v>
      </c>
      <c r="H431" t="s">
        <v>237</v>
      </c>
      <c r="J431">
        <f>VLOOKUP(A431,[1]塔防等级属性!$A:$AN,36,FALSE)</f>
        <v>1434</v>
      </c>
      <c r="K431">
        <f>VLOOKUP(A431,[1]塔防等级属性!$A:$AN,37,FALSE)</f>
        <v>0</v>
      </c>
    </row>
    <row r="432" spans="1:11" ht="16.5">
      <c r="A432" s="11"/>
      <c r="B432" s="5"/>
      <c r="C432" s="5"/>
      <c r="D432" s="5"/>
      <c r="E432" s="5"/>
      <c r="F432" s="5"/>
      <c r="G432" s="5"/>
    </row>
    <row r="433" spans="1:10">
      <c r="A433" s="9">
        <v>1485201</v>
      </c>
      <c r="B433" s="5">
        <v>99999</v>
      </c>
      <c r="C433" s="5">
        <v>0</v>
      </c>
      <c r="D433" s="5">
        <v>0</v>
      </c>
      <c r="E433" s="5">
        <v>99999</v>
      </c>
      <c r="F433" s="5">
        <v>99999</v>
      </c>
      <c r="G433" s="9">
        <v>0</v>
      </c>
      <c r="H433" t="s">
        <v>188</v>
      </c>
    </row>
    <row r="434" spans="1:10">
      <c r="A434" s="9">
        <v>1485301</v>
      </c>
      <c r="B434" s="5">
        <v>99999</v>
      </c>
      <c r="C434" s="5">
        <v>0</v>
      </c>
      <c r="D434" s="5">
        <v>0</v>
      </c>
      <c r="E434" s="5">
        <v>99999</v>
      </c>
      <c r="F434" s="5">
        <v>99999</v>
      </c>
      <c r="G434" s="9">
        <v>0</v>
      </c>
      <c r="H434" t="s">
        <v>189</v>
      </c>
    </row>
    <row r="435" spans="1:10">
      <c r="A435">
        <v>1450136</v>
      </c>
      <c r="B435" s="5">
        <v>200</v>
      </c>
      <c r="C435" s="5">
        <v>0</v>
      </c>
      <c r="D435" s="5">
        <v>0</v>
      </c>
      <c r="E435" s="5">
        <f t="shared" ref="E435:F437" si="3">E232</f>
        <v>3</v>
      </c>
      <c r="F435" s="5">
        <f t="shared" si="3"/>
        <v>2</v>
      </c>
      <c r="G435" s="5">
        <v>0</v>
      </c>
      <c r="H435" t="s">
        <v>190</v>
      </c>
      <c r="J435" s="5">
        <v>202</v>
      </c>
    </row>
    <row r="436" spans="1:10">
      <c r="A436">
        <v>1450145</v>
      </c>
      <c r="B436" s="5">
        <v>350</v>
      </c>
      <c r="C436" s="5">
        <v>0</v>
      </c>
      <c r="D436" s="5">
        <v>0</v>
      </c>
      <c r="E436" s="5">
        <f t="shared" si="3"/>
        <v>5</v>
      </c>
      <c r="F436" s="5">
        <f t="shared" si="3"/>
        <v>5</v>
      </c>
      <c r="G436" s="5">
        <v>0</v>
      </c>
      <c r="H436" t="s">
        <v>190</v>
      </c>
      <c r="J436" s="5">
        <v>310</v>
      </c>
    </row>
    <row r="437" spans="1:10">
      <c r="A437">
        <v>1450150</v>
      </c>
      <c r="B437" s="5">
        <v>500</v>
      </c>
      <c r="C437" s="5">
        <v>0</v>
      </c>
      <c r="D437" s="5">
        <v>0</v>
      </c>
      <c r="E437" s="5">
        <f t="shared" si="3"/>
        <v>8</v>
      </c>
      <c r="F437" s="5">
        <f t="shared" si="3"/>
        <v>7</v>
      </c>
      <c r="G437" s="5">
        <v>0</v>
      </c>
      <c r="H437" t="s">
        <v>190</v>
      </c>
      <c r="J437" s="5">
        <v>419</v>
      </c>
    </row>
  </sheetData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workbookViewId="0">
      <selection activeCell="B3" sqref="B3"/>
    </sheetView>
  </sheetViews>
  <sheetFormatPr defaultColWidth="9" defaultRowHeight="13.5"/>
  <sheetData>
    <row r="1" spans="1:25">
      <c r="B1">
        <v>0.5</v>
      </c>
    </row>
    <row r="2" spans="1:25">
      <c r="A2" t="s">
        <v>238</v>
      </c>
      <c r="B2" t="s">
        <v>193</v>
      </c>
      <c r="C2" t="s">
        <v>194</v>
      </c>
      <c r="D2" t="s">
        <v>239</v>
      </c>
      <c r="E2" t="s">
        <v>240</v>
      </c>
      <c r="F2" t="s">
        <v>241</v>
      </c>
      <c r="G2" t="s">
        <v>242</v>
      </c>
      <c r="H2" t="s">
        <v>192</v>
      </c>
      <c r="I2" t="s">
        <v>243</v>
      </c>
      <c r="J2" t="s">
        <v>244</v>
      </c>
      <c r="K2" t="s">
        <v>245</v>
      </c>
      <c r="L2" t="s">
        <v>195</v>
      </c>
      <c r="M2" t="s">
        <v>196</v>
      </c>
      <c r="N2" t="s">
        <v>246</v>
      </c>
      <c r="O2" t="s">
        <v>247</v>
      </c>
      <c r="P2" t="s">
        <v>248</v>
      </c>
      <c r="Q2" t="s">
        <v>249</v>
      </c>
      <c r="R2" t="s">
        <v>250</v>
      </c>
      <c r="S2" t="s">
        <v>251</v>
      </c>
      <c r="T2" t="s">
        <v>252</v>
      </c>
      <c r="U2" t="s">
        <v>253</v>
      </c>
      <c r="V2" t="s">
        <v>254</v>
      </c>
      <c r="W2" t="s">
        <v>255</v>
      </c>
      <c r="X2" t="s">
        <v>256</v>
      </c>
      <c r="Y2" t="s">
        <v>257</v>
      </c>
    </row>
    <row r="3" spans="1:25">
      <c r="A3">
        <v>1</v>
      </c>
      <c r="B3">
        <v>50</v>
      </c>
      <c r="C3">
        <v>50</v>
      </c>
      <c r="D3">
        <v>2</v>
      </c>
      <c r="E3">
        <v>0</v>
      </c>
      <c r="F3">
        <v>0</v>
      </c>
      <c r="G3">
        <v>0</v>
      </c>
      <c r="H3">
        <v>500</v>
      </c>
      <c r="I3">
        <v>500</v>
      </c>
      <c r="J3">
        <v>5</v>
      </c>
      <c r="K3">
        <v>5</v>
      </c>
      <c r="L3">
        <v>15</v>
      </c>
      <c r="M3">
        <v>15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75</v>
      </c>
      <c r="C4">
        <v>75</v>
      </c>
      <c r="D4">
        <v>2</v>
      </c>
      <c r="E4">
        <v>0</v>
      </c>
      <c r="F4">
        <v>0</v>
      </c>
      <c r="G4">
        <v>0</v>
      </c>
      <c r="H4">
        <v>750</v>
      </c>
      <c r="I4">
        <v>750</v>
      </c>
      <c r="J4">
        <v>8</v>
      </c>
      <c r="K4">
        <v>8</v>
      </c>
      <c r="L4">
        <v>23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100</v>
      </c>
      <c r="C5">
        <v>100</v>
      </c>
      <c r="D5">
        <v>2</v>
      </c>
      <c r="E5">
        <v>0</v>
      </c>
      <c r="F5">
        <v>0</v>
      </c>
      <c r="G5">
        <v>0</v>
      </c>
      <c r="H5">
        <v>1000</v>
      </c>
      <c r="I5">
        <v>1000</v>
      </c>
      <c r="J5">
        <v>10</v>
      </c>
      <c r="K5">
        <v>10</v>
      </c>
      <c r="L5">
        <v>30</v>
      </c>
      <c r="M5">
        <v>30</v>
      </c>
      <c r="N5">
        <v>0.11</v>
      </c>
      <c r="O5">
        <v>0.11</v>
      </c>
      <c r="P5">
        <v>0.11</v>
      </c>
      <c r="Q5">
        <v>0.11</v>
      </c>
      <c r="R5">
        <v>0.11</v>
      </c>
      <c r="S5">
        <v>0.11</v>
      </c>
      <c r="T5">
        <v>0.11</v>
      </c>
      <c r="U5">
        <v>0.11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138</v>
      </c>
      <c r="C6">
        <v>138</v>
      </c>
      <c r="D6">
        <v>2</v>
      </c>
      <c r="E6">
        <v>0</v>
      </c>
      <c r="F6">
        <v>0</v>
      </c>
      <c r="G6">
        <v>0</v>
      </c>
      <c r="H6">
        <v>1375</v>
      </c>
      <c r="I6">
        <v>1375</v>
      </c>
      <c r="J6">
        <v>14</v>
      </c>
      <c r="K6">
        <v>14</v>
      </c>
      <c r="L6">
        <v>41</v>
      </c>
      <c r="M6">
        <v>41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175</v>
      </c>
      <c r="C7">
        <v>175</v>
      </c>
      <c r="D7">
        <v>2</v>
      </c>
      <c r="E7">
        <v>0.5</v>
      </c>
      <c r="F7">
        <v>0.75</v>
      </c>
      <c r="G7">
        <v>0.6</v>
      </c>
      <c r="H7">
        <v>1750</v>
      </c>
      <c r="I7">
        <v>1750</v>
      </c>
      <c r="J7">
        <v>17.5</v>
      </c>
      <c r="K7">
        <v>17.5</v>
      </c>
      <c r="L7">
        <v>52</v>
      </c>
      <c r="M7">
        <v>52</v>
      </c>
      <c r="N7">
        <v>0.12</v>
      </c>
      <c r="O7">
        <v>0.12</v>
      </c>
      <c r="P7">
        <v>0.12</v>
      </c>
      <c r="Q7">
        <v>0.12</v>
      </c>
      <c r="R7">
        <v>0.12</v>
      </c>
      <c r="S7">
        <v>0.12</v>
      </c>
      <c r="T7">
        <v>0.12</v>
      </c>
      <c r="U7">
        <v>0.12</v>
      </c>
      <c r="V7">
        <v>0.4</v>
      </c>
      <c r="W7">
        <v>0</v>
      </c>
      <c r="X7">
        <v>0</v>
      </c>
      <c r="Y7">
        <v>0</v>
      </c>
    </row>
    <row r="8" spans="1:25">
      <c r="A8">
        <v>6</v>
      </c>
      <c r="B8">
        <v>208</v>
      </c>
      <c r="C8">
        <v>208</v>
      </c>
      <c r="D8">
        <v>2</v>
      </c>
      <c r="E8">
        <v>1</v>
      </c>
      <c r="F8">
        <v>1</v>
      </c>
      <c r="G8">
        <v>1</v>
      </c>
      <c r="H8">
        <v>2083</v>
      </c>
      <c r="I8">
        <v>2083</v>
      </c>
      <c r="J8">
        <v>21</v>
      </c>
      <c r="K8">
        <v>21</v>
      </c>
      <c r="L8">
        <v>62</v>
      </c>
      <c r="M8">
        <v>62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242</v>
      </c>
      <c r="C9">
        <v>242</v>
      </c>
      <c r="D9">
        <v>2</v>
      </c>
      <c r="E9">
        <v>1</v>
      </c>
      <c r="F9">
        <v>1</v>
      </c>
      <c r="G9">
        <v>1</v>
      </c>
      <c r="H9">
        <v>2417</v>
      </c>
      <c r="I9">
        <v>2417</v>
      </c>
      <c r="J9">
        <v>24</v>
      </c>
      <c r="K9">
        <v>24</v>
      </c>
      <c r="L9">
        <v>72</v>
      </c>
      <c r="M9">
        <v>72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275</v>
      </c>
      <c r="C10">
        <v>275</v>
      </c>
      <c r="D10">
        <v>2</v>
      </c>
      <c r="E10">
        <v>0.51</v>
      </c>
      <c r="F10">
        <v>0.76</v>
      </c>
      <c r="G10">
        <v>0.61</v>
      </c>
      <c r="H10">
        <v>2750</v>
      </c>
      <c r="I10">
        <v>2750</v>
      </c>
      <c r="J10">
        <v>27.5</v>
      </c>
      <c r="K10">
        <v>27.5</v>
      </c>
      <c r="L10">
        <v>82</v>
      </c>
      <c r="M10">
        <v>82</v>
      </c>
      <c r="N10">
        <v>0.13</v>
      </c>
      <c r="O10">
        <v>0.13</v>
      </c>
      <c r="P10">
        <v>0.13</v>
      </c>
      <c r="Q10">
        <v>0.13</v>
      </c>
      <c r="R10">
        <v>0.13</v>
      </c>
      <c r="S10">
        <v>0.13</v>
      </c>
      <c r="T10">
        <v>0.13</v>
      </c>
      <c r="U10">
        <v>0.13</v>
      </c>
      <c r="V10">
        <v>0.40799999999999997</v>
      </c>
      <c r="W10">
        <v>0</v>
      </c>
      <c r="X10">
        <v>0</v>
      </c>
      <c r="Y10">
        <v>0</v>
      </c>
    </row>
    <row r="11" spans="1:25">
      <c r="A11">
        <v>9</v>
      </c>
      <c r="B11">
        <v>338</v>
      </c>
      <c r="C11">
        <v>338</v>
      </c>
      <c r="D11">
        <v>2</v>
      </c>
      <c r="E11">
        <v>1</v>
      </c>
      <c r="F11">
        <v>1</v>
      </c>
      <c r="G11">
        <v>1</v>
      </c>
      <c r="H11">
        <v>3375</v>
      </c>
      <c r="I11">
        <v>3375</v>
      </c>
      <c r="J11">
        <v>34</v>
      </c>
      <c r="K11">
        <v>34</v>
      </c>
      <c r="L11">
        <v>101</v>
      </c>
      <c r="M11">
        <v>101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40</v>
      </c>
      <c r="X11">
        <v>0</v>
      </c>
      <c r="Y11">
        <v>0</v>
      </c>
    </row>
    <row r="12" spans="1:25">
      <c r="A12">
        <v>10</v>
      </c>
      <c r="B12">
        <v>400</v>
      </c>
      <c r="C12">
        <v>400</v>
      </c>
      <c r="D12">
        <v>2</v>
      </c>
      <c r="E12">
        <v>0.52</v>
      </c>
      <c r="F12">
        <v>0.77</v>
      </c>
      <c r="G12">
        <v>0.62</v>
      </c>
      <c r="H12">
        <v>4000</v>
      </c>
      <c r="I12">
        <v>4000</v>
      </c>
      <c r="J12">
        <v>40</v>
      </c>
      <c r="K12">
        <v>40</v>
      </c>
      <c r="L12">
        <v>120</v>
      </c>
      <c r="M12">
        <v>120</v>
      </c>
      <c r="N12">
        <v>0.14000000000000001</v>
      </c>
      <c r="O12">
        <v>0.14000000000000001</v>
      </c>
      <c r="P12">
        <v>0.14000000000000001</v>
      </c>
      <c r="Q12">
        <v>0.14000000000000001</v>
      </c>
      <c r="R12">
        <v>0.14000000000000001</v>
      </c>
      <c r="S12">
        <v>0.14000000000000001</v>
      </c>
      <c r="T12">
        <v>0.14000000000000001</v>
      </c>
      <c r="U12">
        <v>0.14000000000000001</v>
      </c>
      <c r="V12">
        <v>0.41599999999999998</v>
      </c>
      <c r="W12">
        <v>80</v>
      </c>
      <c r="X12">
        <v>0</v>
      </c>
      <c r="Y12">
        <v>0.2</v>
      </c>
    </row>
    <row r="13" spans="1:25">
      <c r="A13">
        <v>11</v>
      </c>
      <c r="B13">
        <v>430</v>
      </c>
      <c r="C13">
        <v>430</v>
      </c>
      <c r="D13">
        <v>2</v>
      </c>
      <c r="E13">
        <v>0.52400000000000002</v>
      </c>
      <c r="F13">
        <v>0.77200000000000002</v>
      </c>
      <c r="G13">
        <v>0.624</v>
      </c>
      <c r="H13">
        <v>4300</v>
      </c>
      <c r="I13">
        <v>4300</v>
      </c>
      <c r="J13">
        <v>43</v>
      </c>
      <c r="K13">
        <v>43</v>
      </c>
      <c r="L13">
        <v>129</v>
      </c>
      <c r="M13">
        <v>129</v>
      </c>
      <c r="N13">
        <v>0.14199999999999999</v>
      </c>
      <c r="O13">
        <v>0.14199999999999999</v>
      </c>
      <c r="P13">
        <v>0.14199999999999999</v>
      </c>
      <c r="Q13">
        <v>0.14199999999999999</v>
      </c>
      <c r="R13">
        <v>0.14199999999999999</v>
      </c>
      <c r="S13">
        <v>0.14199999999999999</v>
      </c>
      <c r="T13">
        <v>0.14199999999999999</v>
      </c>
      <c r="U13">
        <v>0.14199999999999999</v>
      </c>
      <c r="V13">
        <v>0.41920000000000002</v>
      </c>
      <c r="W13">
        <v>80.8</v>
      </c>
      <c r="X13">
        <v>0</v>
      </c>
      <c r="Y13">
        <v>0.20200000000000001</v>
      </c>
    </row>
    <row r="14" spans="1:25">
      <c r="A14">
        <v>12</v>
      </c>
      <c r="B14">
        <v>460</v>
      </c>
      <c r="C14">
        <v>460</v>
      </c>
      <c r="D14">
        <v>2</v>
      </c>
      <c r="E14">
        <v>0.52800000000000002</v>
      </c>
      <c r="F14">
        <v>0.77400000000000002</v>
      </c>
      <c r="G14">
        <v>0.628</v>
      </c>
      <c r="H14">
        <v>4600</v>
      </c>
      <c r="I14">
        <v>4600</v>
      </c>
      <c r="J14">
        <v>46</v>
      </c>
      <c r="K14">
        <v>46</v>
      </c>
      <c r="L14">
        <v>138</v>
      </c>
      <c r="M14">
        <v>138</v>
      </c>
      <c r="N14">
        <v>0.14399999999999999</v>
      </c>
      <c r="O14">
        <v>0.14399999999999999</v>
      </c>
      <c r="P14">
        <v>0.14399999999999999</v>
      </c>
      <c r="Q14">
        <v>0.14399999999999999</v>
      </c>
      <c r="R14">
        <v>0.14399999999999999</v>
      </c>
      <c r="S14">
        <v>0.14399999999999999</v>
      </c>
      <c r="T14">
        <v>0.14399999999999999</v>
      </c>
      <c r="U14">
        <v>0.14399999999999999</v>
      </c>
      <c r="V14">
        <v>0.4224</v>
      </c>
      <c r="W14">
        <v>81.599999999999994</v>
      </c>
      <c r="X14">
        <v>0</v>
      </c>
      <c r="Y14">
        <v>0.20399999999999999</v>
      </c>
    </row>
    <row r="15" spans="1:25">
      <c r="A15">
        <v>13</v>
      </c>
      <c r="B15">
        <v>490</v>
      </c>
      <c r="C15">
        <v>490</v>
      </c>
      <c r="D15">
        <v>2</v>
      </c>
      <c r="E15">
        <v>0.53200000000000003</v>
      </c>
      <c r="F15">
        <v>0.77600000000000002</v>
      </c>
      <c r="G15">
        <v>0.63200000000000001</v>
      </c>
      <c r="H15">
        <v>4900</v>
      </c>
      <c r="I15">
        <v>4900</v>
      </c>
      <c r="J15">
        <v>49</v>
      </c>
      <c r="K15">
        <v>49</v>
      </c>
      <c r="L15">
        <v>147</v>
      </c>
      <c r="M15">
        <v>147</v>
      </c>
      <c r="N15">
        <v>0.14599999999999999</v>
      </c>
      <c r="O15">
        <v>0.14599999999999999</v>
      </c>
      <c r="P15">
        <v>0.14599999999999999</v>
      </c>
      <c r="Q15">
        <v>0.14599999999999999</v>
      </c>
      <c r="R15">
        <v>0.14599999999999999</v>
      </c>
      <c r="S15">
        <v>0.14599999999999999</v>
      </c>
      <c r="T15">
        <v>0.14599999999999999</v>
      </c>
      <c r="U15">
        <v>0.14599999999999999</v>
      </c>
      <c r="V15">
        <v>0.42559999999999998</v>
      </c>
      <c r="W15">
        <v>82.4</v>
      </c>
      <c r="X15">
        <v>0</v>
      </c>
      <c r="Y15">
        <v>0.20599999999999999</v>
      </c>
    </row>
    <row r="16" spans="1:25">
      <c r="A16">
        <v>14</v>
      </c>
      <c r="B16">
        <v>520</v>
      </c>
      <c r="C16">
        <v>520</v>
      </c>
      <c r="D16">
        <v>2</v>
      </c>
      <c r="E16">
        <v>0.53600000000000003</v>
      </c>
      <c r="F16">
        <v>0.77800000000000002</v>
      </c>
      <c r="G16">
        <v>0.63600000000000001</v>
      </c>
      <c r="H16">
        <v>5200</v>
      </c>
      <c r="I16">
        <v>5200</v>
      </c>
      <c r="J16">
        <v>52</v>
      </c>
      <c r="K16">
        <v>52</v>
      </c>
      <c r="L16">
        <v>156</v>
      </c>
      <c r="M16">
        <v>156</v>
      </c>
      <c r="N16">
        <v>0.14799999999999999</v>
      </c>
      <c r="O16">
        <v>0.14799999999999999</v>
      </c>
      <c r="P16">
        <v>0.14799999999999999</v>
      </c>
      <c r="Q16">
        <v>0.14799999999999999</v>
      </c>
      <c r="R16">
        <v>0.14799999999999999</v>
      </c>
      <c r="S16">
        <v>0.14799999999999999</v>
      </c>
      <c r="T16">
        <v>0.14799999999999999</v>
      </c>
      <c r="U16">
        <v>0.14799999999999999</v>
      </c>
      <c r="V16">
        <v>0.42880000000000001</v>
      </c>
      <c r="W16">
        <v>83.2</v>
      </c>
      <c r="X16">
        <v>0</v>
      </c>
      <c r="Y16">
        <v>0.20799999999999999</v>
      </c>
    </row>
    <row r="17" spans="1:25">
      <c r="A17">
        <v>15</v>
      </c>
      <c r="B17">
        <v>550</v>
      </c>
      <c r="C17">
        <v>550</v>
      </c>
      <c r="D17">
        <v>2</v>
      </c>
      <c r="E17">
        <v>0.54</v>
      </c>
      <c r="F17">
        <v>0.78</v>
      </c>
      <c r="G17">
        <v>0.64</v>
      </c>
      <c r="H17">
        <v>5500</v>
      </c>
      <c r="I17">
        <v>5500</v>
      </c>
      <c r="J17">
        <v>55</v>
      </c>
      <c r="K17">
        <v>55</v>
      </c>
      <c r="L17">
        <v>165</v>
      </c>
      <c r="M17">
        <v>165</v>
      </c>
      <c r="N17">
        <v>0.15</v>
      </c>
      <c r="O17">
        <v>0.15</v>
      </c>
      <c r="P17">
        <v>0.15</v>
      </c>
      <c r="Q17">
        <v>0.15</v>
      </c>
      <c r="R17">
        <v>0.15</v>
      </c>
      <c r="S17">
        <v>0.15</v>
      </c>
      <c r="T17">
        <v>0.15</v>
      </c>
      <c r="U17">
        <v>0.15</v>
      </c>
      <c r="V17">
        <v>0.432</v>
      </c>
      <c r="W17">
        <v>84</v>
      </c>
      <c r="X17">
        <v>0</v>
      </c>
      <c r="Y17">
        <v>0.21</v>
      </c>
    </row>
    <row r="18" spans="1:25">
      <c r="A18">
        <v>16</v>
      </c>
      <c r="B18">
        <v>590</v>
      </c>
      <c r="C18">
        <v>590</v>
      </c>
      <c r="D18">
        <v>2</v>
      </c>
      <c r="E18">
        <v>0.54400000000000004</v>
      </c>
      <c r="F18">
        <v>0.78200000000000003</v>
      </c>
      <c r="G18">
        <v>0.64400000000000002</v>
      </c>
      <c r="H18">
        <v>5900</v>
      </c>
      <c r="I18">
        <v>5900</v>
      </c>
      <c r="J18">
        <v>59</v>
      </c>
      <c r="K18">
        <v>59</v>
      </c>
      <c r="L18">
        <v>177</v>
      </c>
      <c r="M18">
        <v>177</v>
      </c>
      <c r="N18">
        <v>0.152</v>
      </c>
      <c r="O18">
        <v>0.152</v>
      </c>
      <c r="P18">
        <v>0.152</v>
      </c>
      <c r="Q18">
        <v>0.152</v>
      </c>
      <c r="R18">
        <v>0.152</v>
      </c>
      <c r="S18">
        <v>0.152</v>
      </c>
      <c r="T18">
        <v>0.152</v>
      </c>
      <c r="U18">
        <v>0.152</v>
      </c>
      <c r="V18">
        <v>0.43519999999999998</v>
      </c>
      <c r="W18">
        <v>84.8</v>
      </c>
      <c r="X18">
        <v>0</v>
      </c>
      <c r="Y18">
        <v>0.21199999999999999</v>
      </c>
    </row>
    <row r="19" spans="1:25">
      <c r="A19">
        <v>17</v>
      </c>
      <c r="B19">
        <v>630</v>
      </c>
      <c r="C19">
        <v>630</v>
      </c>
      <c r="D19">
        <v>2</v>
      </c>
      <c r="E19">
        <v>0.54800000000000004</v>
      </c>
      <c r="F19">
        <v>0.78400000000000003</v>
      </c>
      <c r="G19">
        <v>0.64800000000000002</v>
      </c>
      <c r="H19">
        <v>6300</v>
      </c>
      <c r="I19">
        <v>6300</v>
      </c>
      <c r="J19">
        <v>63</v>
      </c>
      <c r="K19">
        <v>63</v>
      </c>
      <c r="L19">
        <v>189</v>
      </c>
      <c r="M19">
        <v>189</v>
      </c>
      <c r="N19">
        <v>0.154</v>
      </c>
      <c r="O19">
        <v>0.154</v>
      </c>
      <c r="P19">
        <v>0.154</v>
      </c>
      <c r="Q19">
        <v>0.154</v>
      </c>
      <c r="R19">
        <v>0.154</v>
      </c>
      <c r="S19">
        <v>0.154</v>
      </c>
      <c r="T19">
        <v>0.154</v>
      </c>
      <c r="U19">
        <v>0.154</v>
      </c>
      <c r="V19">
        <v>0.43840000000000001</v>
      </c>
      <c r="W19">
        <v>85.6</v>
      </c>
      <c r="X19">
        <v>0</v>
      </c>
      <c r="Y19">
        <v>0.214</v>
      </c>
    </row>
    <row r="20" spans="1:25">
      <c r="A20">
        <v>18</v>
      </c>
      <c r="B20">
        <v>670</v>
      </c>
      <c r="C20">
        <v>670</v>
      </c>
      <c r="D20">
        <v>2</v>
      </c>
      <c r="E20">
        <v>0.55200000000000005</v>
      </c>
      <c r="F20">
        <v>0.78600000000000003</v>
      </c>
      <c r="G20">
        <v>0.65200000000000002</v>
      </c>
      <c r="H20">
        <v>6700</v>
      </c>
      <c r="I20">
        <v>6700</v>
      </c>
      <c r="J20">
        <v>67</v>
      </c>
      <c r="K20">
        <v>67</v>
      </c>
      <c r="L20">
        <v>201</v>
      </c>
      <c r="M20">
        <v>201</v>
      </c>
      <c r="N20">
        <v>0.156</v>
      </c>
      <c r="O20">
        <v>0.156</v>
      </c>
      <c r="P20">
        <v>0.156</v>
      </c>
      <c r="Q20">
        <v>0.156</v>
      </c>
      <c r="R20">
        <v>0.156</v>
      </c>
      <c r="S20">
        <v>0.156</v>
      </c>
      <c r="T20">
        <v>0.156</v>
      </c>
      <c r="U20">
        <v>0.156</v>
      </c>
      <c r="V20">
        <v>0.44159999999999999</v>
      </c>
      <c r="W20">
        <v>86.4</v>
      </c>
      <c r="X20">
        <v>0</v>
      </c>
      <c r="Y20">
        <v>0.216</v>
      </c>
    </row>
    <row r="21" spans="1:25">
      <c r="A21">
        <v>19</v>
      </c>
      <c r="B21">
        <v>710</v>
      </c>
      <c r="C21">
        <v>710</v>
      </c>
      <c r="D21">
        <v>2</v>
      </c>
      <c r="E21">
        <v>0.55600000000000005</v>
      </c>
      <c r="F21">
        <v>0.78800000000000003</v>
      </c>
      <c r="G21">
        <v>0.65600000000000003</v>
      </c>
      <c r="H21">
        <v>7100</v>
      </c>
      <c r="I21">
        <v>7100</v>
      </c>
      <c r="J21">
        <v>71</v>
      </c>
      <c r="K21">
        <v>71</v>
      </c>
      <c r="L21">
        <v>213</v>
      </c>
      <c r="M21">
        <v>213</v>
      </c>
      <c r="N21">
        <v>0.158</v>
      </c>
      <c r="O21">
        <v>0.158</v>
      </c>
      <c r="P21">
        <v>0.158</v>
      </c>
      <c r="Q21">
        <v>0.158</v>
      </c>
      <c r="R21">
        <v>0.158</v>
      </c>
      <c r="S21">
        <v>0.158</v>
      </c>
      <c r="T21">
        <v>0.158</v>
      </c>
      <c r="U21">
        <v>0.158</v>
      </c>
      <c r="V21">
        <v>0.44479999999999997</v>
      </c>
      <c r="W21">
        <v>87.2</v>
      </c>
      <c r="X21">
        <v>0</v>
      </c>
      <c r="Y21">
        <v>0.218</v>
      </c>
    </row>
    <row r="22" spans="1:25">
      <c r="A22">
        <v>20</v>
      </c>
      <c r="B22">
        <v>750</v>
      </c>
      <c r="C22">
        <v>750</v>
      </c>
      <c r="D22">
        <v>2</v>
      </c>
      <c r="E22">
        <v>0.56000000000000005</v>
      </c>
      <c r="F22">
        <v>0.79</v>
      </c>
      <c r="G22">
        <v>0.66</v>
      </c>
      <c r="H22">
        <v>7500</v>
      </c>
      <c r="I22">
        <v>7500</v>
      </c>
      <c r="J22">
        <v>75</v>
      </c>
      <c r="K22">
        <v>75</v>
      </c>
      <c r="L22">
        <v>225</v>
      </c>
      <c r="M22">
        <v>225</v>
      </c>
      <c r="N22">
        <v>0.16</v>
      </c>
      <c r="O22">
        <v>0.16</v>
      </c>
      <c r="P22">
        <v>0.16</v>
      </c>
      <c r="Q22">
        <v>0.16</v>
      </c>
      <c r="R22">
        <v>0.16</v>
      </c>
      <c r="S22">
        <v>0.16</v>
      </c>
      <c r="T22">
        <v>0.16</v>
      </c>
      <c r="U22">
        <v>0.16</v>
      </c>
      <c r="V22">
        <v>0.44800000000000001</v>
      </c>
      <c r="W22">
        <v>88</v>
      </c>
      <c r="X22">
        <v>0</v>
      </c>
      <c r="Y22">
        <v>0.22</v>
      </c>
    </row>
    <row r="23" spans="1:25">
      <c r="A23">
        <v>21</v>
      </c>
      <c r="B23">
        <v>800</v>
      </c>
      <c r="C23">
        <v>800</v>
      </c>
      <c r="D23">
        <v>2</v>
      </c>
      <c r="E23">
        <v>0.56399999999999995</v>
      </c>
      <c r="F23">
        <v>0.79200000000000004</v>
      </c>
      <c r="G23">
        <v>0.66400000000000003</v>
      </c>
      <c r="H23">
        <v>8000</v>
      </c>
      <c r="I23">
        <v>8000</v>
      </c>
      <c r="J23">
        <v>80</v>
      </c>
      <c r="K23">
        <v>80</v>
      </c>
      <c r="L23">
        <v>240</v>
      </c>
      <c r="M23">
        <v>240</v>
      </c>
      <c r="N23">
        <v>0.16200000000000001</v>
      </c>
      <c r="O23">
        <v>0.16200000000000001</v>
      </c>
      <c r="P23">
        <v>0.16200000000000001</v>
      </c>
      <c r="Q23">
        <v>0.16200000000000001</v>
      </c>
      <c r="R23">
        <v>0.16200000000000001</v>
      </c>
      <c r="S23">
        <v>0.16200000000000001</v>
      </c>
      <c r="T23">
        <v>0.16200000000000001</v>
      </c>
      <c r="U23">
        <v>0.16200000000000001</v>
      </c>
      <c r="V23">
        <v>0.45119999999999999</v>
      </c>
      <c r="W23">
        <v>88.8</v>
      </c>
      <c r="X23">
        <v>0</v>
      </c>
      <c r="Y23">
        <v>0.222</v>
      </c>
    </row>
    <row r="24" spans="1:25">
      <c r="A24">
        <v>22</v>
      </c>
      <c r="B24">
        <v>850</v>
      </c>
      <c r="C24">
        <v>850</v>
      </c>
      <c r="D24">
        <v>2</v>
      </c>
      <c r="E24">
        <v>0.56799999999999995</v>
      </c>
      <c r="F24">
        <v>0.79400000000000004</v>
      </c>
      <c r="G24">
        <v>0.66800000000000004</v>
      </c>
      <c r="H24">
        <v>8500</v>
      </c>
      <c r="I24">
        <v>8500</v>
      </c>
      <c r="J24">
        <v>85</v>
      </c>
      <c r="K24">
        <v>85</v>
      </c>
      <c r="L24">
        <v>255</v>
      </c>
      <c r="M24">
        <v>255</v>
      </c>
      <c r="N24">
        <v>0.16400000000000001</v>
      </c>
      <c r="O24">
        <v>0.16400000000000001</v>
      </c>
      <c r="P24">
        <v>0.16400000000000001</v>
      </c>
      <c r="Q24">
        <v>0.16400000000000001</v>
      </c>
      <c r="R24">
        <v>0.16400000000000001</v>
      </c>
      <c r="S24">
        <v>0.16400000000000001</v>
      </c>
      <c r="T24">
        <v>0.16400000000000001</v>
      </c>
      <c r="U24">
        <v>0.16400000000000001</v>
      </c>
      <c r="V24">
        <v>0.45440000000000003</v>
      </c>
      <c r="W24">
        <v>89.6</v>
      </c>
      <c r="X24">
        <v>0</v>
      </c>
      <c r="Y24">
        <v>0.224</v>
      </c>
    </row>
    <row r="25" spans="1:25">
      <c r="A25">
        <v>23</v>
      </c>
      <c r="B25">
        <v>900</v>
      </c>
      <c r="C25">
        <v>900</v>
      </c>
      <c r="D25">
        <v>2</v>
      </c>
      <c r="E25">
        <v>0.57199999999999995</v>
      </c>
      <c r="F25">
        <v>0.79600000000000004</v>
      </c>
      <c r="G25">
        <v>0.67200000000000004</v>
      </c>
      <c r="H25">
        <v>9000</v>
      </c>
      <c r="I25">
        <v>9000</v>
      </c>
      <c r="J25">
        <v>90</v>
      </c>
      <c r="K25">
        <v>90</v>
      </c>
      <c r="L25">
        <v>270</v>
      </c>
      <c r="M25">
        <v>270</v>
      </c>
      <c r="N25">
        <v>0.16600000000000001</v>
      </c>
      <c r="O25">
        <v>0.16600000000000001</v>
      </c>
      <c r="P25">
        <v>0.16600000000000001</v>
      </c>
      <c r="Q25">
        <v>0.16600000000000001</v>
      </c>
      <c r="R25">
        <v>0.16600000000000001</v>
      </c>
      <c r="S25">
        <v>0.16600000000000001</v>
      </c>
      <c r="T25">
        <v>0.16600000000000001</v>
      </c>
      <c r="U25">
        <v>0.16600000000000001</v>
      </c>
      <c r="V25">
        <v>0.45760000000000001</v>
      </c>
      <c r="W25">
        <v>90.4</v>
      </c>
      <c r="X25">
        <v>0</v>
      </c>
      <c r="Y25">
        <v>0.22600000000000001</v>
      </c>
    </row>
    <row r="26" spans="1:25">
      <c r="A26">
        <v>24</v>
      </c>
      <c r="B26">
        <v>950</v>
      </c>
      <c r="C26">
        <v>950</v>
      </c>
      <c r="D26">
        <v>2</v>
      </c>
      <c r="E26">
        <v>0.57599999999999996</v>
      </c>
      <c r="F26">
        <v>0.79800000000000004</v>
      </c>
      <c r="G26">
        <v>0.67600000000000005</v>
      </c>
      <c r="H26">
        <v>9500</v>
      </c>
      <c r="I26">
        <v>9500</v>
      </c>
      <c r="J26">
        <v>95</v>
      </c>
      <c r="K26">
        <v>95</v>
      </c>
      <c r="L26">
        <v>285</v>
      </c>
      <c r="M26">
        <v>285</v>
      </c>
      <c r="N26">
        <v>0.16800000000000001</v>
      </c>
      <c r="O26">
        <v>0.16800000000000001</v>
      </c>
      <c r="P26">
        <v>0.16800000000000001</v>
      </c>
      <c r="Q26">
        <v>0.16800000000000001</v>
      </c>
      <c r="R26">
        <v>0.16800000000000001</v>
      </c>
      <c r="S26">
        <v>0.16800000000000001</v>
      </c>
      <c r="T26">
        <v>0.16800000000000001</v>
      </c>
      <c r="U26">
        <v>0.16800000000000001</v>
      </c>
      <c r="V26">
        <v>0.46079999999999999</v>
      </c>
      <c r="W26">
        <v>91.2</v>
      </c>
      <c r="X26">
        <v>0</v>
      </c>
      <c r="Y26">
        <v>0.22800000000000001</v>
      </c>
    </row>
    <row r="27" spans="1:25">
      <c r="A27">
        <v>25</v>
      </c>
      <c r="B27">
        <v>1000</v>
      </c>
      <c r="C27">
        <v>1000</v>
      </c>
      <c r="D27">
        <v>2</v>
      </c>
      <c r="E27">
        <v>0.57999999999999996</v>
      </c>
      <c r="F27">
        <v>0.8</v>
      </c>
      <c r="G27">
        <v>0.68</v>
      </c>
      <c r="H27">
        <v>10000</v>
      </c>
      <c r="I27">
        <v>10000</v>
      </c>
      <c r="J27">
        <v>100</v>
      </c>
      <c r="K27">
        <v>100</v>
      </c>
      <c r="L27">
        <v>300</v>
      </c>
      <c r="M27">
        <v>300</v>
      </c>
      <c r="N27">
        <v>0.17</v>
      </c>
      <c r="O27">
        <v>0.17</v>
      </c>
      <c r="P27">
        <v>0.17</v>
      </c>
      <c r="Q27">
        <v>0.17</v>
      </c>
      <c r="R27">
        <v>0.17</v>
      </c>
      <c r="S27">
        <v>0.17</v>
      </c>
      <c r="T27">
        <v>0.17</v>
      </c>
      <c r="U27">
        <v>0.17</v>
      </c>
      <c r="V27">
        <v>0.46400000000000002</v>
      </c>
      <c r="W27">
        <v>92</v>
      </c>
      <c r="X27">
        <v>0</v>
      </c>
      <c r="Y27">
        <v>0.23</v>
      </c>
    </row>
    <row r="28" spans="1:25">
      <c r="A28">
        <v>26</v>
      </c>
      <c r="B28">
        <v>1050</v>
      </c>
      <c r="C28">
        <v>1050</v>
      </c>
      <c r="D28">
        <v>2</v>
      </c>
      <c r="E28">
        <v>0.58399999999999996</v>
      </c>
      <c r="F28">
        <v>0.80200000000000005</v>
      </c>
      <c r="G28">
        <v>0.68400000000000005</v>
      </c>
      <c r="H28">
        <v>10500</v>
      </c>
      <c r="I28">
        <v>10500</v>
      </c>
      <c r="J28">
        <v>105</v>
      </c>
      <c r="K28">
        <v>105</v>
      </c>
      <c r="L28">
        <v>315</v>
      </c>
      <c r="M28">
        <v>315</v>
      </c>
      <c r="N28">
        <v>0.17199999999999999</v>
      </c>
      <c r="O28">
        <v>0.17199999999999999</v>
      </c>
      <c r="P28">
        <v>0.17199999999999999</v>
      </c>
      <c r="Q28">
        <v>0.17199999999999999</v>
      </c>
      <c r="R28">
        <v>0.17199999999999999</v>
      </c>
      <c r="S28">
        <v>0.17199999999999999</v>
      </c>
      <c r="T28">
        <v>0.17199999999999999</v>
      </c>
      <c r="U28">
        <v>0.17199999999999999</v>
      </c>
      <c r="V28">
        <v>0.4672</v>
      </c>
      <c r="W28">
        <v>92.8</v>
      </c>
      <c r="X28">
        <v>0</v>
      </c>
      <c r="Y28">
        <v>0.23200000000000001</v>
      </c>
    </row>
    <row r="29" spans="1:25">
      <c r="A29">
        <v>27</v>
      </c>
      <c r="B29">
        <v>1100</v>
      </c>
      <c r="C29">
        <v>1100</v>
      </c>
      <c r="D29">
        <v>2</v>
      </c>
      <c r="E29">
        <v>0.58799999999999997</v>
      </c>
      <c r="F29">
        <v>0.80400000000000005</v>
      </c>
      <c r="G29">
        <v>0.68799999999999994</v>
      </c>
      <c r="H29">
        <v>11000</v>
      </c>
      <c r="I29">
        <v>11000</v>
      </c>
      <c r="J29">
        <v>110</v>
      </c>
      <c r="K29">
        <v>110</v>
      </c>
      <c r="L29">
        <v>330</v>
      </c>
      <c r="M29">
        <v>330</v>
      </c>
      <c r="N29">
        <v>0.17399999999999999</v>
      </c>
      <c r="O29">
        <v>0.17399999999999999</v>
      </c>
      <c r="P29">
        <v>0.17399999999999999</v>
      </c>
      <c r="Q29">
        <v>0.17399999999999999</v>
      </c>
      <c r="R29">
        <v>0.17399999999999999</v>
      </c>
      <c r="S29">
        <v>0.17399999999999999</v>
      </c>
      <c r="T29">
        <v>0.17399999999999999</v>
      </c>
      <c r="U29">
        <v>0.17399999999999999</v>
      </c>
      <c r="V29">
        <v>0.47039999999999998</v>
      </c>
      <c r="W29">
        <v>93.6</v>
      </c>
      <c r="X29">
        <v>0</v>
      </c>
      <c r="Y29">
        <v>0.23400000000000001</v>
      </c>
    </row>
    <row r="30" spans="1:25">
      <c r="A30">
        <v>28</v>
      </c>
      <c r="B30">
        <v>1150</v>
      </c>
      <c r="C30">
        <v>1150</v>
      </c>
      <c r="D30">
        <v>2</v>
      </c>
      <c r="E30">
        <v>0.59199999999999997</v>
      </c>
      <c r="F30">
        <v>0.80600000000000005</v>
      </c>
      <c r="G30">
        <v>0.69199999999999995</v>
      </c>
      <c r="H30">
        <v>11500</v>
      </c>
      <c r="I30">
        <v>11500</v>
      </c>
      <c r="J30">
        <v>115</v>
      </c>
      <c r="K30">
        <v>115</v>
      </c>
      <c r="L30">
        <v>345</v>
      </c>
      <c r="M30">
        <v>345</v>
      </c>
      <c r="N30">
        <v>0.17599999999999999</v>
      </c>
      <c r="O30">
        <v>0.17599999999999999</v>
      </c>
      <c r="P30">
        <v>0.17599999999999999</v>
      </c>
      <c r="Q30">
        <v>0.17599999999999999</v>
      </c>
      <c r="R30">
        <v>0.17599999999999999</v>
      </c>
      <c r="S30">
        <v>0.17599999999999999</v>
      </c>
      <c r="T30">
        <v>0.17599999999999999</v>
      </c>
      <c r="U30">
        <v>0.17599999999999999</v>
      </c>
      <c r="V30">
        <v>0.47360000000000002</v>
      </c>
      <c r="W30">
        <v>94.4</v>
      </c>
      <c r="X30">
        <v>0</v>
      </c>
      <c r="Y30">
        <v>0.23599999999999999</v>
      </c>
    </row>
    <row r="31" spans="1:25">
      <c r="A31">
        <v>29</v>
      </c>
      <c r="B31">
        <v>1200</v>
      </c>
      <c r="C31">
        <v>1200</v>
      </c>
      <c r="D31">
        <v>2</v>
      </c>
      <c r="E31">
        <v>0.59599999999999997</v>
      </c>
      <c r="F31">
        <v>0.80800000000000005</v>
      </c>
      <c r="G31">
        <v>0.69599999999999995</v>
      </c>
      <c r="H31">
        <v>12000</v>
      </c>
      <c r="I31">
        <v>12000</v>
      </c>
      <c r="J31">
        <v>120</v>
      </c>
      <c r="K31">
        <v>120</v>
      </c>
      <c r="L31">
        <v>360</v>
      </c>
      <c r="M31">
        <v>360</v>
      </c>
      <c r="N31">
        <v>0.17799999999999999</v>
      </c>
      <c r="O31">
        <v>0.17799999999999999</v>
      </c>
      <c r="P31">
        <v>0.17799999999999999</v>
      </c>
      <c r="Q31">
        <v>0.17799999999999999</v>
      </c>
      <c r="R31">
        <v>0.17799999999999999</v>
      </c>
      <c r="S31">
        <v>0.17799999999999999</v>
      </c>
      <c r="T31">
        <v>0.17799999999999999</v>
      </c>
      <c r="U31">
        <v>0.17799999999999999</v>
      </c>
      <c r="V31">
        <v>0.4768</v>
      </c>
      <c r="W31">
        <v>95.2</v>
      </c>
      <c r="X31">
        <v>0</v>
      </c>
      <c r="Y31">
        <v>0.23799999999999999</v>
      </c>
    </row>
    <row r="32" spans="1:25">
      <c r="A32">
        <v>30</v>
      </c>
      <c r="B32">
        <v>1250</v>
      </c>
      <c r="C32">
        <v>1250</v>
      </c>
      <c r="D32">
        <v>2</v>
      </c>
      <c r="E32">
        <v>0.6</v>
      </c>
      <c r="F32">
        <v>0.81</v>
      </c>
      <c r="G32">
        <v>0.7</v>
      </c>
      <c r="H32">
        <v>12500</v>
      </c>
      <c r="I32">
        <v>12500</v>
      </c>
      <c r="J32">
        <v>125</v>
      </c>
      <c r="K32">
        <v>125</v>
      </c>
      <c r="L32">
        <v>375</v>
      </c>
      <c r="M32">
        <v>375</v>
      </c>
      <c r="N32">
        <v>0.18</v>
      </c>
      <c r="O32">
        <v>0.18</v>
      </c>
      <c r="P32">
        <v>0.18</v>
      </c>
      <c r="Q32">
        <v>0.18</v>
      </c>
      <c r="R32">
        <v>0.18</v>
      </c>
      <c r="S32">
        <v>0.18</v>
      </c>
      <c r="T32">
        <v>0.18</v>
      </c>
      <c r="U32">
        <v>0.18</v>
      </c>
      <c r="V32">
        <v>0.48</v>
      </c>
      <c r="W32">
        <v>96</v>
      </c>
      <c r="X32">
        <v>0</v>
      </c>
      <c r="Y32">
        <v>0.24</v>
      </c>
    </row>
    <row r="33" spans="1:25">
      <c r="A33">
        <v>31</v>
      </c>
      <c r="B33">
        <v>1300</v>
      </c>
      <c r="C33">
        <v>1300</v>
      </c>
      <c r="D33">
        <v>2</v>
      </c>
      <c r="E33">
        <v>0.60399999999999998</v>
      </c>
      <c r="F33">
        <v>0.81200000000000006</v>
      </c>
      <c r="G33">
        <v>0.70399999999999996</v>
      </c>
      <c r="H33">
        <v>13000</v>
      </c>
      <c r="I33">
        <v>13000</v>
      </c>
      <c r="J33">
        <v>130</v>
      </c>
      <c r="K33">
        <v>130</v>
      </c>
      <c r="L33">
        <v>390</v>
      </c>
      <c r="M33">
        <v>390</v>
      </c>
      <c r="N33">
        <v>0.182</v>
      </c>
      <c r="O33">
        <v>0.182</v>
      </c>
      <c r="P33">
        <v>0.182</v>
      </c>
      <c r="Q33">
        <v>0.182</v>
      </c>
      <c r="R33">
        <v>0.182</v>
      </c>
      <c r="S33">
        <v>0.182</v>
      </c>
      <c r="T33">
        <v>0.182</v>
      </c>
      <c r="U33">
        <v>0.182</v>
      </c>
      <c r="V33">
        <v>0.48320000000000002</v>
      </c>
      <c r="W33">
        <v>96.8</v>
      </c>
      <c r="X33">
        <v>0</v>
      </c>
      <c r="Y33">
        <v>0.24199999999999999</v>
      </c>
    </row>
    <row r="34" spans="1:25">
      <c r="A34">
        <v>32</v>
      </c>
      <c r="B34">
        <v>1350</v>
      </c>
      <c r="C34">
        <v>1350</v>
      </c>
      <c r="D34">
        <v>2</v>
      </c>
      <c r="E34">
        <v>0.60799999999999998</v>
      </c>
      <c r="F34">
        <v>0.81399999999999995</v>
      </c>
      <c r="G34">
        <v>0.70799999999999996</v>
      </c>
      <c r="H34">
        <v>13500</v>
      </c>
      <c r="I34">
        <v>13500</v>
      </c>
      <c r="J34">
        <v>135</v>
      </c>
      <c r="K34">
        <v>135</v>
      </c>
      <c r="L34">
        <v>405</v>
      </c>
      <c r="M34">
        <v>405</v>
      </c>
      <c r="N34">
        <v>0.184</v>
      </c>
      <c r="O34">
        <v>0.184</v>
      </c>
      <c r="P34">
        <v>0.184</v>
      </c>
      <c r="Q34">
        <v>0.184</v>
      </c>
      <c r="R34">
        <v>0.184</v>
      </c>
      <c r="S34">
        <v>0.184</v>
      </c>
      <c r="T34">
        <v>0.184</v>
      </c>
      <c r="U34">
        <v>0.184</v>
      </c>
      <c r="V34">
        <v>0.4864</v>
      </c>
      <c r="W34">
        <v>97.6</v>
      </c>
      <c r="X34">
        <v>0</v>
      </c>
      <c r="Y34">
        <v>0.24399999999999999</v>
      </c>
    </row>
    <row r="35" spans="1:25">
      <c r="A35">
        <v>33</v>
      </c>
      <c r="B35">
        <v>1400</v>
      </c>
      <c r="C35">
        <v>1400</v>
      </c>
      <c r="D35">
        <v>2</v>
      </c>
      <c r="E35">
        <v>0.61199999999999999</v>
      </c>
      <c r="F35">
        <v>0.81599999999999995</v>
      </c>
      <c r="G35">
        <v>0.71199999999999997</v>
      </c>
      <c r="H35">
        <v>14000</v>
      </c>
      <c r="I35">
        <v>14000</v>
      </c>
      <c r="J35">
        <v>140</v>
      </c>
      <c r="K35">
        <v>140</v>
      </c>
      <c r="L35">
        <v>420</v>
      </c>
      <c r="M35">
        <v>420</v>
      </c>
      <c r="N35">
        <v>0.186</v>
      </c>
      <c r="O35">
        <v>0.186</v>
      </c>
      <c r="P35">
        <v>0.186</v>
      </c>
      <c r="Q35">
        <v>0.186</v>
      </c>
      <c r="R35">
        <v>0.186</v>
      </c>
      <c r="S35">
        <v>0.186</v>
      </c>
      <c r="T35">
        <v>0.186</v>
      </c>
      <c r="U35">
        <v>0.186</v>
      </c>
      <c r="V35">
        <v>0.48959999999999998</v>
      </c>
      <c r="W35">
        <v>98.4</v>
      </c>
      <c r="X35">
        <v>0</v>
      </c>
      <c r="Y35">
        <v>0.246</v>
      </c>
    </row>
    <row r="36" spans="1:25">
      <c r="A36">
        <v>34</v>
      </c>
      <c r="B36">
        <v>1450</v>
      </c>
      <c r="C36">
        <v>1450</v>
      </c>
      <c r="D36">
        <v>2</v>
      </c>
      <c r="E36">
        <v>0.61599999999999999</v>
      </c>
      <c r="F36">
        <v>0.81799999999999995</v>
      </c>
      <c r="G36">
        <v>0.71599999999999997</v>
      </c>
      <c r="H36">
        <v>14500</v>
      </c>
      <c r="I36">
        <v>14500</v>
      </c>
      <c r="J36">
        <v>145</v>
      </c>
      <c r="K36">
        <v>145</v>
      </c>
      <c r="L36">
        <v>435</v>
      </c>
      <c r="M36">
        <v>435</v>
      </c>
      <c r="N36">
        <v>0.188</v>
      </c>
      <c r="O36">
        <v>0.188</v>
      </c>
      <c r="P36">
        <v>0.188</v>
      </c>
      <c r="Q36">
        <v>0.188</v>
      </c>
      <c r="R36">
        <v>0.188</v>
      </c>
      <c r="S36">
        <v>0.188</v>
      </c>
      <c r="T36">
        <v>0.188</v>
      </c>
      <c r="U36">
        <v>0.188</v>
      </c>
      <c r="V36">
        <v>0.49280000000000002</v>
      </c>
      <c r="W36">
        <v>99.2</v>
      </c>
      <c r="X36">
        <v>0</v>
      </c>
      <c r="Y36">
        <v>0.248</v>
      </c>
    </row>
    <row r="37" spans="1:25">
      <c r="A37">
        <v>35</v>
      </c>
      <c r="B37">
        <v>1500</v>
      </c>
      <c r="C37">
        <v>1500</v>
      </c>
      <c r="D37">
        <v>2</v>
      </c>
      <c r="E37">
        <v>0.62</v>
      </c>
      <c r="F37">
        <v>0.82</v>
      </c>
      <c r="G37">
        <v>0.72</v>
      </c>
      <c r="H37">
        <v>15000</v>
      </c>
      <c r="I37">
        <v>15000</v>
      </c>
      <c r="J37">
        <v>150</v>
      </c>
      <c r="K37">
        <v>150</v>
      </c>
      <c r="L37">
        <v>450</v>
      </c>
      <c r="M37">
        <v>450</v>
      </c>
      <c r="N37">
        <v>0.19</v>
      </c>
      <c r="O37">
        <v>0.19</v>
      </c>
      <c r="P37">
        <v>0.19</v>
      </c>
      <c r="Q37">
        <v>0.19</v>
      </c>
      <c r="R37">
        <v>0.19</v>
      </c>
      <c r="S37">
        <v>0.19</v>
      </c>
      <c r="T37">
        <v>0.19</v>
      </c>
      <c r="U37">
        <v>0.19</v>
      </c>
      <c r="V37">
        <v>0.496</v>
      </c>
      <c r="W37">
        <v>100</v>
      </c>
      <c r="X37">
        <v>0</v>
      </c>
      <c r="Y37">
        <v>0.25</v>
      </c>
    </row>
    <row r="38" spans="1:25">
      <c r="A38">
        <v>36</v>
      </c>
      <c r="B38">
        <v>1600</v>
      </c>
      <c r="C38">
        <v>1600</v>
      </c>
      <c r="D38">
        <v>2</v>
      </c>
      <c r="E38">
        <v>0.624</v>
      </c>
      <c r="F38">
        <v>0.82199999999999995</v>
      </c>
      <c r="G38">
        <v>0.72399999999999998</v>
      </c>
      <c r="H38">
        <v>16000</v>
      </c>
      <c r="I38">
        <v>16000</v>
      </c>
      <c r="J38">
        <v>160</v>
      </c>
      <c r="K38">
        <v>160</v>
      </c>
      <c r="L38">
        <v>480</v>
      </c>
      <c r="M38">
        <v>480</v>
      </c>
      <c r="N38">
        <v>0.192</v>
      </c>
      <c r="O38">
        <v>0.192</v>
      </c>
      <c r="P38">
        <v>0.192</v>
      </c>
      <c r="Q38">
        <v>0.192</v>
      </c>
      <c r="R38">
        <v>0.192</v>
      </c>
      <c r="S38">
        <v>0.192</v>
      </c>
      <c r="T38">
        <v>0.192</v>
      </c>
      <c r="U38">
        <v>0.192</v>
      </c>
      <c r="V38">
        <v>0.49919999999999998</v>
      </c>
      <c r="W38">
        <v>101</v>
      </c>
      <c r="X38">
        <v>0</v>
      </c>
      <c r="Y38">
        <v>0.252</v>
      </c>
    </row>
    <row r="39" spans="1:25">
      <c r="A39">
        <v>37</v>
      </c>
      <c r="B39">
        <v>1700</v>
      </c>
      <c r="C39">
        <v>1700</v>
      </c>
      <c r="D39">
        <v>2</v>
      </c>
      <c r="E39">
        <v>0.628</v>
      </c>
      <c r="F39">
        <v>0.82399999999999995</v>
      </c>
      <c r="G39">
        <v>0.72799999999999998</v>
      </c>
      <c r="H39">
        <v>17000</v>
      </c>
      <c r="I39">
        <v>17000</v>
      </c>
      <c r="J39">
        <v>170</v>
      </c>
      <c r="K39">
        <v>170</v>
      </c>
      <c r="L39">
        <v>510</v>
      </c>
      <c r="M39">
        <v>510</v>
      </c>
      <c r="N39">
        <v>0.19400000000000001</v>
      </c>
      <c r="O39">
        <v>0.19400000000000001</v>
      </c>
      <c r="P39">
        <v>0.19400000000000001</v>
      </c>
      <c r="Q39">
        <v>0.19400000000000001</v>
      </c>
      <c r="R39">
        <v>0.19400000000000001</v>
      </c>
      <c r="S39">
        <v>0.19400000000000001</v>
      </c>
      <c r="T39">
        <v>0.19400000000000001</v>
      </c>
      <c r="U39">
        <v>0.19400000000000001</v>
      </c>
      <c r="V39">
        <v>0.50239999999999996</v>
      </c>
      <c r="W39">
        <v>102</v>
      </c>
      <c r="X39">
        <v>0</v>
      </c>
      <c r="Y39">
        <v>0.254</v>
      </c>
    </row>
    <row r="40" spans="1:25">
      <c r="A40">
        <v>38</v>
      </c>
      <c r="B40">
        <v>1800</v>
      </c>
      <c r="C40">
        <v>1800</v>
      </c>
      <c r="D40">
        <v>2</v>
      </c>
      <c r="E40">
        <v>0.63200000000000001</v>
      </c>
      <c r="F40">
        <v>0.82599999999999996</v>
      </c>
      <c r="G40">
        <v>0.73199999999999998</v>
      </c>
      <c r="H40">
        <v>18000</v>
      </c>
      <c r="I40">
        <v>18000</v>
      </c>
      <c r="J40">
        <v>180</v>
      </c>
      <c r="K40">
        <v>180</v>
      </c>
      <c r="L40">
        <v>540</v>
      </c>
      <c r="M40">
        <v>540</v>
      </c>
      <c r="N40">
        <v>0.19600000000000001</v>
      </c>
      <c r="O40">
        <v>0.19600000000000001</v>
      </c>
      <c r="P40">
        <v>0.19600000000000001</v>
      </c>
      <c r="Q40">
        <v>0.19600000000000001</v>
      </c>
      <c r="R40">
        <v>0.19600000000000001</v>
      </c>
      <c r="S40">
        <v>0.19600000000000001</v>
      </c>
      <c r="T40">
        <v>0.19600000000000001</v>
      </c>
      <c r="U40">
        <v>0.19600000000000001</v>
      </c>
      <c r="V40">
        <v>0.50560000000000005</v>
      </c>
      <c r="W40">
        <v>103</v>
      </c>
      <c r="X40">
        <v>0</v>
      </c>
      <c r="Y40">
        <v>0.25600000000000001</v>
      </c>
    </row>
    <row r="41" spans="1:25">
      <c r="A41">
        <v>39</v>
      </c>
      <c r="B41">
        <v>1900</v>
      </c>
      <c r="C41">
        <v>1900</v>
      </c>
      <c r="D41">
        <v>2</v>
      </c>
      <c r="E41">
        <v>0.63600000000000001</v>
      </c>
      <c r="F41">
        <v>0.82799999999999996</v>
      </c>
      <c r="G41">
        <v>0.73599999999999999</v>
      </c>
      <c r="H41">
        <v>19000</v>
      </c>
      <c r="I41">
        <v>19000</v>
      </c>
      <c r="J41">
        <v>190</v>
      </c>
      <c r="K41">
        <v>190</v>
      </c>
      <c r="L41">
        <v>570</v>
      </c>
      <c r="M41">
        <v>570</v>
      </c>
      <c r="N41">
        <v>0.19800000000000001</v>
      </c>
      <c r="O41">
        <v>0.19800000000000001</v>
      </c>
      <c r="P41">
        <v>0.19800000000000001</v>
      </c>
      <c r="Q41">
        <v>0.19800000000000001</v>
      </c>
      <c r="R41">
        <v>0.19800000000000001</v>
      </c>
      <c r="S41">
        <v>0.19800000000000001</v>
      </c>
      <c r="T41">
        <v>0.19800000000000001</v>
      </c>
      <c r="U41">
        <v>0.19800000000000001</v>
      </c>
      <c r="V41">
        <v>0.50880000000000003</v>
      </c>
      <c r="W41">
        <v>104</v>
      </c>
      <c r="X41">
        <v>0</v>
      </c>
      <c r="Y41">
        <v>0.25800000000000001</v>
      </c>
    </row>
    <row r="42" spans="1:25">
      <c r="A42">
        <v>40</v>
      </c>
      <c r="B42">
        <v>2000</v>
      </c>
      <c r="C42">
        <v>2000</v>
      </c>
      <c r="D42">
        <v>2</v>
      </c>
      <c r="E42">
        <v>0.64</v>
      </c>
      <c r="F42">
        <v>0.83</v>
      </c>
      <c r="G42">
        <v>0.74</v>
      </c>
      <c r="H42">
        <v>20000</v>
      </c>
      <c r="I42">
        <v>20000</v>
      </c>
      <c r="J42">
        <v>200</v>
      </c>
      <c r="K42">
        <v>200</v>
      </c>
      <c r="L42">
        <v>600</v>
      </c>
      <c r="M42">
        <v>600</v>
      </c>
      <c r="N42">
        <v>0.2</v>
      </c>
      <c r="O42">
        <v>0.2</v>
      </c>
      <c r="P42">
        <v>0.2</v>
      </c>
      <c r="Q42">
        <v>0.2</v>
      </c>
      <c r="R42">
        <v>0.2</v>
      </c>
      <c r="S42">
        <v>0.2</v>
      </c>
      <c r="T42">
        <v>0.2</v>
      </c>
      <c r="U42">
        <v>0.2</v>
      </c>
      <c r="V42">
        <v>0.51200000000000001</v>
      </c>
      <c r="W42">
        <v>105</v>
      </c>
      <c r="X42">
        <v>0</v>
      </c>
      <c r="Y42">
        <v>0.26</v>
      </c>
    </row>
    <row r="43" spans="1:25">
      <c r="A43">
        <v>41</v>
      </c>
      <c r="B43">
        <v>2100</v>
      </c>
      <c r="C43">
        <v>2100</v>
      </c>
      <c r="D43">
        <v>2</v>
      </c>
      <c r="E43">
        <v>0.64400000000000002</v>
      </c>
      <c r="F43">
        <v>0.83199999999999996</v>
      </c>
      <c r="G43">
        <v>0.74399999999999999</v>
      </c>
      <c r="H43">
        <v>21000</v>
      </c>
      <c r="I43">
        <v>21000</v>
      </c>
      <c r="J43">
        <v>210</v>
      </c>
      <c r="K43">
        <v>210</v>
      </c>
      <c r="L43">
        <v>630</v>
      </c>
      <c r="M43">
        <v>630</v>
      </c>
      <c r="N43">
        <v>0.20399999999999999</v>
      </c>
      <c r="O43">
        <v>0.20399999999999999</v>
      </c>
      <c r="P43">
        <v>0.20399999999999999</v>
      </c>
      <c r="Q43">
        <v>0.20399999999999999</v>
      </c>
      <c r="R43">
        <v>0.20399999999999999</v>
      </c>
      <c r="S43">
        <v>0.20399999999999999</v>
      </c>
      <c r="T43">
        <v>0.20399999999999999</v>
      </c>
      <c r="U43">
        <v>0.20399999999999999</v>
      </c>
      <c r="V43">
        <v>0.51519999999999999</v>
      </c>
      <c r="W43">
        <v>106</v>
      </c>
      <c r="X43">
        <v>0</v>
      </c>
      <c r="Y43">
        <v>0.26200000000000001</v>
      </c>
    </row>
    <row r="44" spans="1:25">
      <c r="A44">
        <v>42</v>
      </c>
      <c r="B44">
        <v>2200</v>
      </c>
      <c r="C44">
        <v>2200</v>
      </c>
      <c r="D44">
        <v>2</v>
      </c>
      <c r="E44">
        <v>0.64800000000000002</v>
      </c>
      <c r="F44">
        <v>0.83399999999999996</v>
      </c>
      <c r="G44">
        <v>0.748</v>
      </c>
      <c r="H44">
        <v>22000</v>
      </c>
      <c r="I44">
        <v>22000</v>
      </c>
      <c r="J44">
        <v>220</v>
      </c>
      <c r="K44">
        <v>220</v>
      </c>
      <c r="L44">
        <v>660</v>
      </c>
      <c r="M44">
        <v>660</v>
      </c>
      <c r="N44">
        <v>0.20799999999999999</v>
      </c>
      <c r="O44">
        <v>0.20799999999999999</v>
      </c>
      <c r="P44">
        <v>0.20799999999999999</v>
      </c>
      <c r="Q44">
        <v>0.20799999999999999</v>
      </c>
      <c r="R44">
        <v>0.20799999999999999</v>
      </c>
      <c r="S44">
        <v>0.20799999999999999</v>
      </c>
      <c r="T44">
        <v>0.20799999999999999</v>
      </c>
      <c r="U44">
        <v>0.20799999999999999</v>
      </c>
      <c r="V44">
        <v>0.51839999999999997</v>
      </c>
      <c r="W44">
        <v>107</v>
      </c>
      <c r="X44">
        <v>0</v>
      </c>
      <c r="Y44">
        <v>0.26400000000000001</v>
      </c>
    </row>
    <row r="45" spans="1:25">
      <c r="A45">
        <v>43</v>
      </c>
      <c r="B45">
        <v>2300</v>
      </c>
      <c r="C45">
        <v>2300</v>
      </c>
      <c r="D45">
        <v>2</v>
      </c>
      <c r="E45">
        <v>0.65200000000000002</v>
      </c>
      <c r="F45">
        <v>0.83599999999999997</v>
      </c>
      <c r="G45">
        <v>0.752</v>
      </c>
      <c r="H45">
        <v>23000</v>
      </c>
      <c r="I45">
        <v>23000</v>
      </c>
      <c r="J45">
        <v>230</v>
      </c>
      <c r="K45">
        <v>230</v>
      </c>
      <c r="L45">
        <v>690</v>
      </c>
      <c r="M45">
        <v>690</v>
      </c>
      <c r="N45">
        <v>0.21199999999999999</v>
      </c>
      <c r="O45">
        <v>0.21199999999999999</v>
      </c>
      <c r="P45">
        <v>0.21199999999999999</v>
      </c>
      <c r="Q45">
        <v>0.21199999999999999</v>
      </c>
      <c r="R45">
        <v>0.21199999999999999</v>
      </c>
      <c r="S45">
        <v>0.21199999999999999</v>
      </c>
      <c r="T45">
        <v>0.21199999999999999</v>
      </c>
      <c r="U45">
        <v>0.21199999999999999</v>
      </c>
      <c r="V45">
        <v>0.52159999999999995</v>
      </c>
      <c r="W45">
        <v>108</v>
      </c>
      <c r="X45">
        <v>0</v>
      </c>
      <c r="Y45">
        <v>0.26600000000000001</v>
      </c>
    </row>
    <row r="46" spans="1:25">
      <c r="A46">
        <v>44</v>
      </c>
      <c r="B46">
        <v>2400</v>
      </c>
      <c r="C46">
        <v>2400</v>
      </c>
      <c r="D46">
        <v>2</v>
      </c>
      <c r="E46">
        <v>0.65600000000000003</v>
      </c>
      <c r="F46">
        <v>0.83799999999999997</v>
      </c>
      <c r="G46">
        <v>0.75600000000000001</v>
      </c>
      <c r="H46">
        <v>24000</v>
      </c>
      <c r="I46">
        <v>24000</v>
      </c>
      <c r="J46">
        <v>240</v>
      </c>
      <c r="K46">
        <v>240</v>
      </c>
      <c r="L46">
        <v>720</v>
      </c>
      <c r="M46">
        <v>720</v>
      </c>
      <c r="N46">
        <v>0.216</v>
      </c>
      <c r="O46">
        <v>0.216</v>
      </c>
      <c r="P46">
        <v>0.216</v>
      </c>
      <c r="Q46">
        <v>0.216</v>
      </c>
      <c r="R46">
        <v>0.216</v>
      </c>
      <c r="S46">
        <v>0.216</v>
      </c>
      <c r="T46">
        <v>0.216</v>
      </c>
      <c r="U46">
        <v>0.216</v>
      </c>
      <c r="V46">
        <v>0.52480000000000004</v>
      </c>
      <c r="W46">
        <v>109</v>
      </c>
      <c r="X46">
        <v>0</v>
      </c>
      <c r="Y46">
        <v>0.26800000000000002</v>
      </c>
    </row>
    <row r="47" spans="1:25">
      <c r="A47">
        <v>45</v>
      </c>
      <c r="B47">
        <v>2500</v>
      </c>
      <c r="C47">
        <v>2500</v>
      </c>
      <c r="D47">
        <v>2</v>
      </c>
      <c r="E47">
        <v>0.66</v>
      </c>
      <c r="F47">
        <v>0.84</v>
      </c>
      <c r="G47">
        <v>0.76</v>
      </c>
      <c r="H47">
        <v>25000</v>
      </c>
      <c r="I47">
        <v>25000</v>
      </c>
      <c r="J47">
        <v>250</v>
      </c>
      <c r="K47">
        <v>250</v>
      </c>
      <c r="L47">
        <v>750</v>
      </c>
      <c r="M47">
        <v>750</v>
      </c>
      <c r="N47">
        <v>0.22</v>
      </c>
      <c r="O47">
        <v>0.22</v>
      </c>
      <c r="P47">
        <v>0.22</v>
      </c>
      <c r="Q47">
        <v>0.22</v>
      </c>
      <c r="R47">
        <v>0.22</v>
      </c>
      <c r="S47">
        <v>0.22</v>
      </c>
      <c r="T47">
        <v>0.22</v>
      </c>
      <c r="U47">
        <v>0.22</v>
      </c>
      <c r="V47">
        <v>0.52800000000000002</v>
      </c>
      <c r="W47">
        <v>110</v>
      </c>
      <c r="X47">
        <v>0</v>
      </c>
      <c r="Y47">
        <v>0.27</v>
      </c>
    </row>
    <row r="48" spans="1:25">
      <c r="A48">
        <v>46</v>
      </c>
      <c r="B48">
        <v>2650</v>
      </c>
      <c r="C48">
        <v>2650</v>
      </c>
      <c r="D48">
        <v>2</v>
      </c>
      <c r="E48">
        <v>0.66400000000000003</v>
      </c>
      <c r="F48">
        <v>0.84199999999999997</v>
      </c>
      <c r="G48">
        <v>0.76400000000000001</v>
      </c>
      <c r="H48">
        <v>26500</v>
      </c>
      <c r="I48">
        <v>26500</v>
      </c>
      <c r="J48">
        <v>265</v>
      </c>
      <c r="K48">
        <v>265</v>
      </c>
      <c r="L48">
        <v>795</v>
      </c>
      <c r="M48">
        <v>795</v>
      </c>
      <c r="N48">
        <v>0.224</v>
      </c>
      <c r="O48">
        <v>0.224</v>
      </c>
      <c r="P48">
        <v>0.224</v>
      </c>
      <c r="Q48">
        <v>0.224</v>
      </c>
      <c r="R48">
        <v>0.224</v>
      </c>
      <c r="S48">
        <v>0.224</v>
      </c>
      <c r="T48">
        <v>0.224</v>
      </c>
      <c r="U48">
        <v>0.224</v>
      </c>
      <c r="V48">
        <v>0.53120000000000001</v>
      </c>
      <c r="W48">
        <v>111</v>
      </c>
      <c r="X48">
        <v>0</v>
      </c>
      <c r="Y48">
        <v>0.27200000000000002</v>
      </c>
    </row>
    <row r="49" spans="1:25">
      <c r="A49">
        <v>47</v>
      </c>
      <c r="B49">
        <v>2800</v>
      </c>
      <c r="C49">
        <v>2800</v>
      </c>
      <c r="D49">
        <v>2</v>
      </c>
      <c r="E49">
        <v>0.66800000000000004</v>
      </c>
      <c r="F49">
        <v>0.84399999999999997</v>
      </c>
      <c r="G49">
        <v>0.76800000000000002</v>
      </c>
      <c r="H49">
        <v>28000</v>
      </c>
      <c r="I49">
        <v>28000</v>
      </c>
      <c r="J49">
        <v>280</v>
      </c>
      <c r="K49">
        <v>280</v>
      </c>
      <c r="L49">
        <v>840</v>
      </c>
      <c r="M49">
        <v>840</v>
      </c>
      <c r="N49">
        <v>0.22800000000000001</v>
      </c>
      <c r="O49">
        <v>0.22800000000000001</v>
      </c>
      <c r="P49">
        <v>0.22800000000000001</v>
      </c>
      <c r="Q49">
        <v>0.22800000000000001</v>
      </c>
      <c r="R49">
        <v>0.22800000000000001</v>
      </c>
      <c r="S49">
        <v>0.22800000000000001</v>
      </c>
      <c r="T49">
        <v>0.22800000000000001</v>
      </c>
      <c r="U49">
        <v>0.22800000000000001</v>
      </c>
      <c r="V49">
        <v>0.53439999999999999</v>
      </c>
      <c r="W49">
        <v>112</v>
      </c>
      <c r="X49">
        <v>0</v>
      </c>
      <c r="Y49">
        <v>0.27400000000000002</v>
      </c>
    </row>
    <row r="50" spans="1:25">
      <c r="A50">
        <v>48</v>
      </c>
      <c r="B50">
        <v>2950</v>
      </c>
      <c r="C50">
        <v>2950</v>
      </c>
      <c r="D50">
        <v>2</v>
      </c>
      <c r="E50">
        <v>0.67200000000000004</v>
      </c>
      <c r="F50">
        <v>0.84599999999999997</v>
      </c>
      <c r="G50">
        <v>0.77200000000000002</v>
      </c>
      <c r="H50">
        <v>29500</v>
      </c>
      <c r="I50">
        <v>29500</v>
      </c>
      <c r="J50">
        <v>295</v>
      </c>
      <c r="K50">
        <v>295</v>
      </c>
      <c r="L50">
        <v>885</v>
      </c>
      <c r="M50">
        <v>885</v>
      </c>
      <c r="N50">
        <v>0.23200000000000001</v>
      </c>
      <c r="O50">
        <v>0.23200000000000001</v>
      </c>
      <c r="P50">
        <v>0.23200000000000001</v>
      </c>
      <c r="Q50">
        <v>0.23200000000000001</v>
      </c>
      <c r="R50">
        <v>0.23200000000000001</v>
      </c>
      <c r="S50">
        <v>0.23200000000000001</v>
      </c>
      <c r="T50">
        <v>0.23200000000000001</v>
      </c>
      <c r="U50">
        <v>0.23200000000000001</v>
      </c>
      <c r="V50">
        <v>0.53759999999999997</v>
      </c>
      <c r="W50">
        <v>113</v>
      </c>
      <c r="X50">
        <v>0</v>
      </c>
      <c r="Y50">
        <v>0.27600000000000002</v>
      </c>
    </row>
    <row r="51" spans="1:25">
      <c r="A51">
        <v>49</v>
      </c>
      <c r="B51">
        <v>3100</v>
      </c>
      <c r="C51">
        <v>3100</v>
      </c>
      <c r="D51">
        <v>2</v>
      </c>
      <c r="E51">
        <v>0.67600000000000005</v>
      </c>
      <c r="F51">
        <v>0.84799999999999998</v>
      </c>
      <c r="G51">
        <v>0.77600000000000002</v>
      </c>
      <c r="H51">
        <v>31000</v>
      </c>
      <c r="I51">
        <v>31000</v>
      </c>
      <c r="J51">
        <v>310</v>
      </c>
      <c r="K51">
        <v>310</v>
      </c>
      <c r="L51">
        <v>930</v>
      </c>
      <c r="M51">
        <v>930</v>
      </c>
      <c r="N51">
        <v>0.23599999999999999</v>
      </c>
      <c r="O51">
        <v>0.23599999999999999</v>
      </c>
      <c r="P51">
        <v>0.23599999999999999</v>
      </c>
      <c r="Q51">
        <v>0.23599999999999999</v>
      </c>
      <c r="R51">
        <v>0.23599999999999999</v>
      </c>
      <c r="S51">
        <v>0.23599999999999999</v>
      </c>
      <c r="T51">
        <v>0.23599999999999999</v>
      </c>
      <c r="U51">
        <v>0.23599999999999999</v>
      </c>
      <c r="V51">
        <v>0.54079999999999995</v>
      </c>
      <c r="W51">
        <v>114</v>
      </c>
      <c r="X51">
        <v>0</v>
      </c>
      <c r="Y51">
        <v>0.27800000000000002</v>
      </c>
    </row>
    <row r="52" spans="1:25">
      <c r="A52">
        <v>50</v>
      </c>
      <c r="B52">
        <v>3250</v>
      </c>
      <c r="C52">
        <v>3250</v>
      </c>
      <c r="D52">
        <v>2</v>
      </c>
      <c r="E52">
        <v>0.68</v>
      </c>
      <c r="F52">
        <v>0.85</v>
      </c>
      <c r="G52">
        <v>0.78</v>
      </c>
      <c r="H52">
        <v>32500</v>
      </c>
      <c r="I52">
        <v>32500</v>
      </c>
      <c r="J52">
        <v>325</v>
      </c>
      <c r="K52">
        <v>325</v>
      </c>
      <c r="L52">
        <v>975</v>
      </c>
      <c r="M52">
        <v>975</v>
      </c>
      <c r="N52">
        <v>0.24</v>
      </c>
      <c r="O52">
        <v>0.24</v>
      </c>
      <c r="P52">
        <v>0.24</v>
      </c>
      <c r="Q52">
        <v>0.24</v>
      </c>
      <c r="R52">
        <v>0.24</v>
      </c>
      <c r="S52">
        <v>0.24</v>
      </c>
      <c r="T52">
        <v>0.24</v>
      </c>
      <c r="U52">
        <v>0.24</v>
      </c>
      <c r="V52">
        <v>0.54400000000000004</v>
      </c>
      <c r="W52">
        <v>115</v>
      </c>
      <c r="X52">
        <v>0</v>
      </c>
      <c r="Y52">
        <v>0.28000000000000003</v>
      </c>
    </row>
    <row r="53" spans="1:25">
      <c r="A53">
        <v>51</v>
      </c>
      <c r="B53">
        <v>3400</v>
      </c>
      <c r="C53">
        <v>3400</v>
      </c>
      <c r="D53">
        <v>2</v>
      </c>
      <c r="E53">
        <v>0.68400000000000005</v>
      </c>
      <c r="F53">
        <v>0.85199999999999998</v>
      </c>
      <c r="G53">
        <v>0.78400000000000003</v>
      </c>
      <c r="H53">
        <v>34000</v>
      </c>
      <c r="I53">
        <v>34000</v>
      </c>
      <c r="J53">
        <v>340</v>
      </c>
      <c r="K53">
        <v>340</v>
      </c>
      <c r="L53">
        <v>1020</v>
      </c>
      <c r="M53">
        <v>1020</v>
      </c>
      <c r="N53">
        <v>0.24399999999999999</v>
      </c>
      <c r="O53">
        <v>0.24399999999999999</v>
      </c>
      <c r="P53">
        <v>0.24399999999999999</v>
      </c>
      <c r="Q53">
        <v>0.24399999999999999</v>
      </c>
      <c r="R53">
        <v>0.24399999999999999</v>
      </c>
      <c r="S53">
        <v>0.24399999999999999</v>
      </c>
      <c r="T53">
        <v>0.24399999999999999</v>
      </c>
      <c r="U53">
        <v>0.24399999999999999</v>
      </c>
      <c r="V53">
        <v>0.54720000000000002</v>
      </c>
      <c r="W53">
        <v>116</v>
      </c>
      <c r="X53">
        <v>0</v>
      </c>
      <c r="Y53">
        <v>0.28199999999999997</v>
      </c>
    </row>
    <row r="54" spans="1:25">
      <c r="A54">
        <v>52</v>
      </c>
      <c r="B54">
        <v>3550</v>
      </c>
      <c r="C54">
        <v>3550</v>
      </c>
      <c r="D54">
        <v>2</v>
      </c>
      <c r="E54">
        <v>0.68799999999999994</v>
      </c>
      <c r="F54">
        <v>0.85399999999999998</v>
      </c>
      <c r="G54">
        <v>0.78800000000000003</v>
      </c>
      <c r="H54">
        <v>35500</v>
      </c>
      <c r="I54">
        <v>35500</v>
      </c>
      <c r="J54">
        <v>355</v>
      </c>
      <c r="K54">
        <v>355</v>
      </c>
      <c r="L54">
        <v>1065</v>
      </c>
      <c r="M54">
        <v>1065</v>
      </c>
      <c r="N54">
        <v>0.248</v>
      </c>
      <c r="O54">
        <v>0.248</v>
      </c>
      <c r="P54">
        <v>0.248</v>
      </c>
      <c r="Q54">
        <v>0.248</v>
      </c>
      <c r="R54">
        <v>0.248</v>
      </c>
      <c r="S54">
        <v>0.248</v>
      </c>
      <c r="T54">
        <v>0.248</v>
      </c>
      <c r="U54">
        <v>0.248</v>
      </c>
      <c r="V54">
        <v>0.5504</v>
      </c>
      <c r="W54">
        <v>117</v>
      </c>
      <c r="X54">
        <v>0</v>
      </c>
      <c r="Y54">
        <v>0.28399999999999997</v>
      </c>
    </row>
    <row r="55" spans="1:25">
      <c r="A55">
        <v>53</v>
      </c>
      <c r="B55">
        <v>3700</v>
      </c>
      <c r="C55">
        <v>3700</v>
      </c>
      <c r="D55">
        <v>2</v>
      </c>
      <c r="E55">
        <v>0.69199999999999995</v>
      </c>
      <c r="F55">
        <v>0.85599999999999998</v>
      </c>
      <c r="G55">
        <v>0.79200000000000004</v>
      </c>
      <c r="H55">
        <v>37000</v>
      </c>
      <c r="I55">
        <v>37000</v>
      </c>
      <c r="J55">
        <v>370</v>
      </c>
      <c r="K55">
        <v>370</v>
      </c>
      <c r="L55">
        <v>1110</v>
      </c>
      <c r="M55">
        <v>1110</v>
      </c>
      <c r="N55">
        <v>0.252</v>
      </c>
      <c r="O55">
        <v>0.252</v>
      </c>
      <c r="P55">
        <v>0.252</v>
      </c>
      <c r="Q55">
        <v>0.252</v>
      </c>
      <c r="R55">
        <v>0.252</v>
      </c>
      <c r="S55">
        <v>0.252</v>
      </c>
      <c r="T55">
        <v>0.252</v>
      </c>
      <c r="U55">
        <v>0.252</v>
      </c>
      <c r="V55">
        <v>0.55359999999999998</v>
      </c>
      <c r="W55">
        <v>118</v>
      </c>
      <c r="X55">
        <v>0</v>
      </c>
      <c r="Y55">
        <v>0.28599999999999998</v>
      </c>
    </row>
    <row r="56" spans="1:25">
      <c r="A56">
        <v>54</v>
      </c>
      <c r="B56">
        <v>3850</v>
      </c>
      <c r="C56">
        <v>3850</v>
      </c>
      <c r="D56">
        <v>2</v>
      </c>
      <c r="E56">
        <v>0.69599999999999995</v>
      </c>
      <c r="F56">
        <v>0.85799999999999998</v>
      </c>
      <c r="G56">
        <v>0.79600000000000004</v>
      </c>
      <c r="H56">
        <v>38500</v>
      </c>
      <c r="I56">
        <v>38500</v>
      </c>
      <c r="J56">
        <v>385</v>
      </c>
      <c r="K56">
        <v>385</v>
      </c>
      <c r="L56">
        <v>1155</v>
      </c>
      <c r="M56">
        <v>1155</v>
      </c>
      <c r="N56">
        <v>0.25600000000000001</v>
      </c>
      <c r="O56">
        <v>0.25600000000000001</v>
      </c>
      <c r="P56">
        <v>0.25600000000000001</v>
      </c>
      <c r="Q56">
        <v>0.25600000000000001</v>
      </c>
      <c r="R56">
        <v>0.25600000000000001</v>
      </c>
      <c r="S56">
        <v>0.25600000000000001</v>
      </c>
      <c r="T56">
        <v>0.25600000000000001</v>
      </c>
      <c r="U56">
        <v>0.25600000000000001</v>
      </c>
      <c r="V56">
        <v>0.55679999999999996</v>
      </c>
      <c r="W56">
        <v>119</v>
      </c>
      <c r="X56">
        <v>0</v>
      </c>
      <c r="Y56">
        <v>0.28799999999999998</v>
      </c>
    </row>
    <row r="57" spans="1:25">
      <c r="A57">
        <v>55</v>
      </c>
      <c r="B57">
        <v>4000</v>
      </c>
      <c r="C57">
        <v>4000</v>
      </c>
      <c r="D57">
        <v>2</v>
      </c>
      <c r="E57">
        <v>0.7</v>
      </c>
      <c r="F57">
        <v>0.86</v>
      </c>
      <c r="G57">
        <v>0.8</v>
      </c>
      <c r="H57">
        <v>40000</v>
      </c>
      <c r="I57">
        <v>40000</v>
      </c>
      <c r="J57">
        <v>400</v>
      </c>
      <c r="K57">
        <v>400</v>
      </c>
      <c r="L57">
        <v>1200</v>
      </c>
      <c r="M57">
        <v>1200</v>
      </c>
      <c r="N57">
        <v>0.26</v>
      </c>
      <c r="O57">
        <v>0.26</v>
      </c>
      <c r="P57">
        <v>0.26</v>
      </c>
      <c r="Q57">
        <v>0.26</v>
      </c>
      <c r="R57">
        <v>0.26</v>
      </c>
      <c r="S57">
        <v>0.26</v>
      </c>
      <c r="T57">
        <v>0.26</v>
      </c>
      <c r="U57">
        <v>0.26</v>
      </c>
      <c r="V57">
        <v>0.56000000000000005</v>
      </c>
      <c r="W57">
        <v>120</v>
      </c>
      <c r="X57">
        <v>0</v>
      </c>
      <c r="Y57">
        <v>0.28999999999999998</v>
      </c>
    </row>
    <row r="58" spans="1:25">
      <c r="A58">
        <v>56</v>
      </c>
      <c r="B58">
        <v>4200</v>
      </c>
      <c r="C58">
        <v>4200</v>
      </c>
      <c r="D58">
        <v>2</v>
      </c>
      <c r="E58">
        <v>0.70399999999999996</v>
      </c>
      <c r="F58">
        <v>0.86199999999999999</v>
      </c>
      <c r="G58">
        <v>0.80400000000000005</v>
      </c>
      <c r="H58">
        <v>42000</v>
      </c>
      <c r="I58">
        <v>42000</v>
      </c>
      <c r="J58">
        <v>420</v>
      </c>
      <c r="K58">
        <v>420</v>
      </c>
      <c r="L58">
        <v>1260</v>
      </c>
      <c r="M58">
        <v>1260</v>
      </c>
      <c r="N58">
        <v>0.26400000000000001</v>
      </c>
      <c r="O58">
        <v>0.26400000000000001</v>
      </c>
      <c r="P58">
        <v>0.26400000000000001</v>
      </c>
      <c r="Q58">
        <v>0.26400000000000001</v>
      </c>
      <c r="R58">
        <v>0.26400000000000001</v>
      </c>
      <c r="S58">
        <v>0.26400000000000001</v>
      </c>
      <c r="T58">
        <v>0.26400000000000001</v>
      </c>
      <c r="U58">
        <v>0.26400000000000001</v>
      </c>
      <c r="V58">
        <v>0.56320000000000003</v>
      </c>
      <c r="W58">
        <v>121</v>
      </c>
      <c r="X58">
        <v>0</v>
      </c>
      <c r="Y58">
        <v>0.29199999999999998</v>
      </c>
    </row>
    <row r="59" spans="1:25">
      <c r="A59">
        <v>57</v>
      </c>
      <c r="B59">
        <v>4400</v>
      </c>
      <c r="C59">
        <v>4400</v>
      </c>
      <c r="D59">
        <v>2</v>
      </c>
      <c r="E59">
        <v>0.70799999999999996</v>
      </c>
      <c r="F59">
        <v>0.86399999999999999</v>
      </c>
      <c r="G59">
        <v>0.80800000000000005</v>
      </c>
      <c r="H59">
        <v>44000</v>
      </c>
      <c r="I59">
        <v>44000</v>
      </c>
      <c r="J59">
        <v>440</v>
      </c>
      <c r="K59">
        <v>440</v>
      </c>
      <c r="L59">
        <v>1320</v>
      </c>
      <c r="M59">
        <v>1320</v>
      </c>
      <c r="N59">
        <v>0.26800000000000002</v>
      </c>
      <c r="O59">
        <v>0.26800000000000002</v>
      </c>
      <c r="P59">
        <v>0.26800000000000002</v>
      </c>
      <c r="Q59">
        <v>0.26800000000000002</v>
      </c>
      <c r="R59">
        <v>0.26800000000000002</v>
      </c>
      <c r="S59">
        <v>0.26800000000000002</v>
      </c>
      <c r="T59">
        <v>0.26800000000000002</v>
      </c>
      <c r="U59">
        <v>0.26800000000000002</v>
      </c>
      <c r="V59">
        <v>0.56640000000000001</v>
      </c>
      <c r="W59">
        <v>122</v>
      </c>
      <c r="X59">
        <v>0</v>
      </c>
      <c r="Y59">
        <v>0.29399999999999998</v>
      </c>
    </row>
    <row r="60" spans="1:25">
      <c r="A60">
        <v>58</v>
      </c>
      <c r="B60">
        <v>4600</v>
      </c>
      <c r="C60">
        <v>4600</v>
      </c>
      <c r="D60">
        <v>2</v>
      </c>
      <c r="E60">
        <v>0.71199999999999997</v>
      </c>
      <c r="F60">
        <v>0.86599999999999999</v>
      </c>
      <c r="G60">
        <v>0.81200000000000006</v>
      </c>
      <c r="H60">
        <v>46000</v>
      </c>
      <c r="I60">
        <v>46000</v>
      </c>
      <c r="J60">
        <v>460</v>
      </c>
      <c r="K60">
        <v>460</v>
      </c>
      <c r="L60">
        <v>1380</v>
      </c>
      <c r="M60">
        <v>1380</v>
      </c>
      <c r="N60">
        <v>0.27200000000000002</v>
      </c>
      <c r="O60">
        <v>0.27200000000000002</v>
      </c>
      <c r="P60">
        <v>0.27200000000000002</v>
      </c>
      <c r="Q60">
        <v>0.27200000000000002</v>
      </c>
      <c r="R60">
        <v>0.27200000000000002</v>
      </c>
      <c r="S60">
        <v>0.27200000000000002</v>
      </c>
      <c r="T60">
        <v>0.27200000000000002</v>
      </c>
      <c r="U60">
        <v>0.27200000000000002</v>
      </c>
      <c r="V60">
        <v>0.5696</v>
      </c>
      <c r="W60">
        <v>123</v>
      </c>
      <c r="X60">
        <v>0</v>
      </c>
      <c r="Y60">
        <v>0.29599999999999999</v>
      </c>
    </row>
    <row r="61" spans="1:25">
      <c r="A61">
        <v>59</v>
      </c>
      <c r="B61">
        <v>4800</v>
      </c>
      <c r="C61">
        <v>4800</v>
      </c>
      <c r="D61">
        <v>2</v>
      </c>
      <c r="E61">
        <v>0.71599999999999997</v>
      </c>
      <c r="F61">
        <v>0.86799999999999999</v>
      </c>
      <c r="G61">
        <v>0.81599999999999995</v>
      </c>
      <c r="H61">
        <v>48000</v>
      </c>
      <c r="I61">
        <v>48000</v>
      </c>
      <c r="J61">
        <v>480</v>
      </c>
      <c r="K61">
        <v>480</v>
      </c>
      <c r="L61">
        <v>1440</v>
      </c>
      <c r="M61">
        <v>1440</v>
      </c>
      <c r="N61">
        <v>0.27600000000000002</v>
      </c>
      <c r="O61">
        <v>0.27600000000000002</v>
      </c>
      <c r="P61">
        <v>0.27600000000000002</v>
      </c>
      <c r="Q61">
        <v>0.27600000000000002</v>
      </c>
      <c r="R61">
        <v>0.27600000000000002</v>
      </c>
      <c r="S61">
        <v>0.27600000000000002</v>
      </c>
      <c r="T61">
        <v>0.27600000000000002</v>
      </c>
      <c r="U61">
        <v>0.27600000000000002</v>
      </c>
      <c r="V61">
        <v>0.57279999999999998</v>
      </c>
      <c r="W61">
        <v>124</v>
      </c>
      <c r="X61">
        <v>0</v>
      </c>
      <c r="Y61">
        <v>0.29799999999999999</v>
      </c>
    </row>
    <row r="62" spans="1:25">
      <c r="A62">
        <v>60</v>
      </c>
      <c r="B62">
        <v>5000</v>
      </c>
      <c r="C62">
        <v>5000</v>
      </c>
      <c r="D62">
        <v>2</v>
      </c>
      <c r="E62">
        <v>0.72</v>
      </c>
      <c r="F62">
        <v>0.87</v>
      </c>
      <c r="G62">
        <v>0.82</v>
      </c>
      <c r="H62">
        <v>50000</v>
      </c>
      <c r="I62">
        <v>50000</v>
      </c>
      <c r="J62">
        <v>500</v>
      </c>
      <c r="K62">
        <v>500</v>
      </c>
      <c r="L62">
        <v>1500</v>
      </c>
      <c r="M62">
        <v>1500</v>
      </c>
      <c r="N62">
        <v>0.28000000000000003</v>
      </c>
      <c r="O62">
        <v>0.28000000000000003</v>
      </c>
      <c r="P62">
        <v>0.28000000000000003</v>
      </c>
      <c r="Q62">
        <v>0.28000000000000003</v>
      </c>
      <c r="R62">
        <v>0.28000000000000003</v>
      </c>
      <c r="S62">
        <v>0.28000000000000003</v>
      </c>
      <c r="T62">
        <v>0.28000000000000003</v>
      </c>
      <c r="U62">
        <v>0.28000000000000003</v>
      </c>
      <c r="V62">
        <v>0.57599999999999996</v>
      </c>
      <c r="W62">
        <v>125</v>
      </c>
      <c r="X62">
        <v>0</v>
      </c>
      <c r="Y62">
        <v>0.3</v>
      </c>
    </row>
    <row r="63" spans="1:25">
      <c r="A63">
        <v>61</v>
      </c>
      <c r="B63">
        <v>5250</v>
      </c>
      <c r="C63">
        <v>5250</v>
      </c>
      <c r="D63">
        <v>2</v>
      </c>
      <c r="E63">
        <v>0.72399999999999998</v>
      </c>
      <c r="F63">
        <v>0.872</v>
      </c>
      <c r="G63">
        <v>0.82399999999999995</v>
      </c>
      <c r="H63">
        <v>52500</v>
      </c>
      <c r="I63">
        <v>52500</v>
      </c>
      <c r="J63">
        <v>525</v>
      </c>
      <c r="K63">
        <v>525</v>
      </c>
      <c r="L63">
        <v>1575</v>
      </c>
      <c r="M63">
        <v>1575</v>
      </c>
      <c r="N63">
        <v>0.28399999999999997</v>
      </c>
      <c r="O63">
        <v>0.28399999999999997</v>
      </c>
      <c r="P63">
        <v>0.28399999999999997</v>
      </c>
      <c r="Q63">
        <v>0.28399999999999997</v>
      </c>
      <c r="R63">
        <v>0.28399999999999997</v>
      </c>
      <c r="S63">
        <v>0.28399999999999997</v>
      </c>
      <c r="T63">
        <v>0.28399999999999997</v>
      </c>
      <c r="U63">
        <v>0.28399999999999997</v>
      </c>
      <c r="V63">
        <v>0.57920000000000005</v>
      </c>
      <c r="W63">
        <v>126</v>
      </c>
      <c r="X63">
        <v>0</v>
      </c>
      <c r="Y63">
        <v>0.30199999999999999</v>
      </c>
    </row>
    <row r="64" spans="1:25">
      <c r="A64">
        <v>62</v>
      </c>
      <c r="B64">
        <v>5500</v>
      </c>
      <c r="C64">
        <v>5500</v>
      </c>
      <c r="D64">
        <v>2</v>
      </c>
      <c r="E64">
        <v>0.72799999999999998</v>
      </c>
      <c r="F64">
        <v>0.874</v>
      </c>
      <c r="G64">
        <v>0.82799999999999996</v>
      </c>
      <c r="H64">
        <v>55000</v>
      </c>
      <c r="I64">
        <v>55000</v>
      </c>
      <c r="J64">
        <v>550</v>
      </c>
      <c r="K64">
        <v>550</v>
      </c>
      <c r="L64">
        <v>1650</v>
      </c>
      <c r="M64">
        <v>1650</v>
      </c>
      <c r="N64">
        <v>0.28799999999999998</v>
      </c>
      <c r="O64">
        <v>0.28799999999999998</v>
      </c>
      <c r="P64">
        <v>0.28799999999999998</v>
      </c>
      <c r="Q64">
        <v>0.28799999999999998</v>
      </c>
      <c r="R64">
        <v>0.28799999999999998</v>
      </c>
      <c r="S64">
        <v>0.28799999999999998</v>
      </c>
      <c r="T64">
        <v>0.28799999999999998</v>
      </c>
      <c r="U64">
        <v>0.28799999999999998</v>
      </c>
      <c r="V64">
        <v>0.58240000000000003</v>
      </c>
      <c r="W64">
        <v>127</v>
      </c>
      <c r="X64">
        <v>0</v>
      </c>
      <c r="Y64">
        <v>0.30399999999999999</v>
      </c>
    </row>
    <row r="65" spans="1:25">
      <c r="A65">
        <v>63</v>
      </c>
      <c r="B65">
        <v>5750</v>
      </c>
      <c r="C65">
        <v>5750</v>
      </c>
      <c r="D65">
        <v>2</v>
      </c>
      <c r="E65">
        <v>0.73199999999999998</v>
      </c>
      <c r="F65">
        <v>0.876</v>
      </c>
      <c r="G65">
        <v>0.83199999999999996</v>
      </c>
      <c r="H65">
        <v>57500</v>
      </c>
      <c r="I65">
        <v>57500</v>
      </c>
      <c r="J65">
        <v>575</v>
      </c>
      <c r="K65">
        <v>575</v>
      </c>
      <c r="L65">
        <v>1725</v>
      </c>
      <c r="M65">
        <v>1725</v>
      </c>
      <c r="N65">
        <v>0.29199999999999998</v>
      </c>
      <c r="O65">
        <v>0.29199999999999998</v>
      </c>
      <c r="P65">
        <v>0.29199999999999998</v>
      </c>
      <c r="Q65">
        <v>0.29199999999999998</v>
      </c>
      <c r="R65">
        <v>0.29199999999999998</v>
      </c>
      <c r="S65">
        <v>0.29199999999999998</v>
      </c>
      <c r="T65">
        <v>0.29199999999999998</v>
      </c>
      <c r="U65">
        <v>0.29199999999999998</v>
      </c>
      <c r="V65">
        <v>0.58560000000000001</v>
      </c>
      <c r="W65">
        <v>128</v>
      </c>
      <c r="X65">
        <v>0</v>
      </c>
      <c r="Y65">
        <v>0.30599999999999999</v>
      </c>
    </row>
    <row r="66" spans="1:25">
      <c r="A66">
        <v>64</v>
      </c>
      <c r="B66">
        <v>6000</v>
      </c>
      <c r="C66">
        <v>6000</v>
      </c>
      <c r="D66">
        <v>2</v>
      </c>
      <c r="E66">
        <v>0.73599999999999999</v>
      </c>
      <c r="F66">
        <v>0.878</v>
      </c>
      <c r="G66">
        <v>0.83599999999999997</v>
      </c>
      <c r="H66">
        <v>60000</v>
      </c>
      <c r="I66">
        <v>60000</v>
      </c>
      <c r="J66">
        <v>600</v>
      </c>
      <c r="K66">
        <v>600</v>
      </c>
      <c r="L66">
        <v>1800</v>
      </c>
      <c r="M66">
        <v>1800</v>
      </c>
      <c r="N66">
        <v>0.29599999999999999</v>
      </c>
      <c r="O66">
        <v>0.29599999999999999</v>
      </c>
      <c r="P66">
        <v>0.29599999999999999</v>
      </c>
      <c r="Q66">
        <v>0.29599999999999999</v>
      </c>
      <c r="R66">
        <v>0.29599999999999999</v>
      </c>
      <c r="S66">
        <v>0.29599999999999999</v>
      </c>
      <c r="T66">
        <v>0.29599999999999999</v>
      </c>
      <c r="U66">
        <v>0.29599999999999999</v>
      </c>
      <c r="V66">
        <v>0.58879999999999999</v>
      </c>
      <c r="W66">
        <v>129</v>
      </c>
      <c r="X66">
        <v>0</v>
      </c>
      <c r="Y66">
        <v>0.308</v>
      </c>
    </row>
    <row r="67" spans="1:25">
      <c r="A67">
        <v>65</v>
      </c>
      <c r="B67">
        <v>6250</v>
      </c>
      <c r="C67">
        <v>6250</v>
      </c>
      <c r="D67">
        <v>2</v>
      </c>
      <c r="E67">
        <v>0.74</v>
      </c>
      <c r="F67">
        <v>0.88</v>
      </c>
      <c r="G67">
        <v>0.84</v>
      </c>
      <c r="H67">
        <v>62500</v>
      </c>
      <c r="I67">
        <v>62500</v>
      </c>
      <c r="J67">
        <v>625</v>
      </c>
      <c r="K67">
        <v>625</v>
      </c>
      <c r="L67">
        <v>1875</v>
      </c>
      <c r="M67">
        <v>1875</v>
      </c>
      <c r="N67">
        <v>0.3</v>
      </c>
      <c r="O67">
        <v>0.3</v>
      </c>
      <c r="P67">
        <v>0.3</v>
      </c>
      <c r="Q67">
        <v>0.3</v>
      </c>
      <c r="R67">
        <v>0.3</v>
      </c>
      <c r="S67">
        <v>0.3</v>
      </c>
      <c r="T67">
        <v>0.3</v>
      </c>
      <c r="U67">
        <v>0.3</v>
      </c>
      <c r="V67">
        <v>0.59199999999999997</v>
      </c>
      <c r="W67">
        <v>130</v>
      </c>
      <c r="X67">
        <v>0</v>
      </c>
      <c r="Y67">
        <v>0.31</v>
      </c>
    </row>
    <row r="68" spans="1:25">
      <c r="A68">
        <v>66</v>
      </c>
      <c r="B68">
        <v>6500</v>
      </c>
      <c r="C68">
        <v>6500</v>
      </c>
      <c r="D68">
        <v>2</v>
      </c>
      <c r="E68">
        <v>0.74399999999999999</v>
      </c>
      <c r="F68">
        <v>0.88200000000000001</v>
      </c>
      <c r="G68">
        <v>0.84399999999999997</v>
      </c>
      <c r="H68">
        <v>65000</v>
      </c>
      <c r="I68">
        <v>65000</v>
      </c>
      <c r="J68">
        <v>650</v>
      </c>
      <c r="K68">
        <v>650</v>
      </c>
      <c r="L68">
        <v>1950</v>
      </c>
      <c r="M68">
        <v>1950</v>
      </c>
      <c r="N68">
        <v>0.30399999999999999</v>
      </c>
      <c r="O68">
        <v>0.30399999999999999</v>
      </c>
      <c r="P68">
        <v>0.30399999999999999</v>
      </c>
      <c r="Q68">
        <v>0.30399999999999999</v>
      </c>
      <c r="R68">
        <v>0.30399999999999999</v>
      </c>
      <c r="S68">
        <v>0.30399999999999999</v>
      </c>
      <c r="T68">
        <v>0.30399999999999999</v>
      </c>
      <c r="U68">
        <v>0.30399999999999999</v>
      </c>
      <c r="V68">
        <v>0.59519999999999995</v>
      </c>
      <c r="W68">
        <v>131</v>
      </c>
      <c r="X68">
        <v>0</v>
      </c>
      <c r="Y68">
        <v>0.312</v>
      </c>
    </row>
    <row r="69" spans="1:25">
      <c r="A69">
        <v>67</v>
      </c>
      <c r="B69">
        <v>6750</v>
      </c>
      <c r="C69">
        <v>6750</v>
      </c>
      <c r="D69">
        <v>2</v>
      </c>
      <c r="E69">
        <v>0.748</v>
      </c>
      <c r="F69">
        <v>0.88400000000000001</v>
      </c>
      <c r="G69">
        <v>0.84799999999999998</v>
      </c>
      <c r="H69">
        <v>67500</v>
      </c>
      <c r="I69">
        <v>67500</v>
      </c>
      <c r="J69">
        <v>675</v>
      </c>
      <c r="K69">
        <v>675</v>
      </c>
      <c r="L69">
        <v>2025</v>
      </c>
      <c r="M69">
        <v>2025</v>
      </c>
      <c r="N69">
        <v>0.308</v>
      </c>
      <c r="O69">
        <v>0.308</v>
      </c>
      <c r="P69">
        <v>0.308</v>
      </c>
      <c r="Q69">
        <v>0.308</v>
      </c>
      <c r="R69">
        <v>0.308</v>
      </c>
      <c r="S69">
        <v>0.308</v>
      </c>
      <c r="T69">
        <v>0.308</v>
      </c>
      <c r="U69">
        <v>0.308</v>
      </c>
      <c r="V69">
        <v>0.59840000000000004</v>
      </c>
      <c r="W69">
        <v>132</v>
      </c>
      <c r="X69">
        <v>0</v>
      </c>
      <c r="Y69">
        <v>0.314</v>
      </c>
    </row>
    <row r="70" spans="1:25">
      <c r="A70">
        <v>68</v>
      </c>
      <c r="B70">
        <v>7000</v>
      </c>
      <c r="C70">
        <v>7000</v>
      </c>
      <c r="D70">
        <v>2</v>
      </c>
      <c r="E70">
        <v>0.752</v>
      </c>
      <c r="F70">
        <v>0.88600000000000001</v>
      </c>
      <c r="G70">
        <v>0.85199999999999998</v>
      </c>
      <c r="H70">
        <v>70000</v>
      </c>
      <c r="I70">
        <v>70000</v>
      </c>
      <c r="J70">
        <v>700</v>
      </c>
      <c r="K70">
        <v>700</v>
      </c>
      <c r="L70">
        <v>2100</v>
      </c>
      <c r="M70">
        <v>2100</v>
      </c>
      <c r="N70">
        <v>0.312</v>
      </c>
      <c r="O70">
        <v>0.312</v>
      </c>
      <c r="P70">
        <v>0.312</v>
      </c>
      <c r="Q70">
        <v>0.312</v>
      </c>
      <c r="R70">
        <v>0.312</v>
      </c>
      <c r="S70">
        <v>0.312</v>
      </c>
      <c r="T70">
        <v>0.312</v>
      </c>
      <c r="U70">
        <v>0.312</v>
      </c>
      <c r="V70">
        <v>0.60160000000000002</v>
      </c>
      <c r="W70">
        <v>133</v>
      </c>
      <c r="X70">
        <v>0</v>
      </c>
      <c r="Y70">
        <v>0.316</v>
      </c>
    </row>
    <row r="71" spans="1:25">
      <c r="A71">
        <v>69</v>
      </c>
      <c r="B71">
        <v>7250</v>
      </c>
      <c r="C71">
        <v>7250</v>
      </c>
      <c r="D71">
        <v>2</v>
      </c>
      <c r="E71">
        <v>0.75600000000000001</v>
      </c>
      <c r="F71">
        <v>0.88800000000000001</v>
      </c>
      <c r="G71">
        <v>0.85599999999999998</v>
      </c>
      <c r="H71">
        <v>72500</v>
      </c>
      <c r="I71">
        <v>72500</v>
      </c>
      <c r="J71">
        <v>725</v>
      </c>
      <c r="K71">
        <v>725</v>
      </c>
      <c r="L71">
        <v>2175</v>
      </c>
      <c r="M71">
        <v>2175</v>
      </c>
      <c r="N71">
        <v>0.316</v>
      </c>
      <c r="O71">
        <v>0.316</v>
      </c>
      <c r="P71">
        <v>0.316</v>
      </c>
      <c r="Q71">
        <v>0.316</v>
      </c>
      <c r="R71">
        <v>0.316</v>
      </c>
      <c r="S71">
        <v>0.316</v>
      </c>
      <c r="T71">
        <v>0.316</v>
      </c>
      <c r="U71">
        <v>0.316</v>
      </c>
      <c r="V71">
        <v>0.6048</v>
      </c>
      <c r="W71">
        <v>134</v>
      </c>
      <c r="X71">
        <v>0</v>
      </c>
      <c r="Y71">
        <v>0.318</v>
      </c>
    </row>
    <row r="72" spans="1:25">
      <c r="A72">
        <v>70</v>
      </c>
      <c r="B72">
        <v>7500</v>
      </c>
      <c r="C72">
        <v>7500</v>
      </c>
      <c r="D72">
        <v>2</v>
      </c>
      <c r="E72">
        <v>0.76</v>
      </c>
      <c r="F72">
        <v>0.89</v>
      </c>
      <c r="G72">
        <v>0.86</v>
      </c>
      <c r="H72">
        <v>75000</v>
      </c>
      <c r="I72">
        <v>75000</v>
      </c>
      <c r="J72">
        <v>750</v>
      </c>
      <c r="K72">
        <v>750</v>
      </c>
      <c r="L72">
        <v>2250</v>
      </c>
      <c r="M72">
        <v>2250</v>
      </c>
      <c r="N72">
        <v>0.35</v>
      </c>
      <c r="O72">
        <v>0.35</v>
      </c>
      <c r="P72">
        <v>0.35</v>
      </c>
      <c r="Q72">
        <v>0.35</v>
      </c>
      <c r="R72">
        <v>0.35</v>
      </c>
      <c r="S72">
        <v>0.35</v>
      </c>
      <c r="T72">
        <v>0.35</v>
      </c>
      <c r="U72">
        <v>0.35</v>
      </c>
      <c r="V72">
        <v>0.60799999999999998</v>
      </c>
      <c r="W72">
        <v>135</v>
      </c>
      <c r="X72">
        <v>0</v>
      </c>
      <c r="Y72">
        <v>0.32</v>
      </c>
    </row>
    <row r="73" spans="1:25">
      <c r="A73">
        <v>71</v>
      </c>
      <c r="B73">
        <v>7800</v>
      </c>
      <c r="C73">
        <v>7800</v>
      </c>
      <c r="D73">
        <v>2</v>
      </c>
      <c r="E73">
        <v>0.76400000000000001</v>
      </c>
      <c r="F73">
        <v>0.89200000000000002</v>
      </c>
      <c r="G73">
        <v>0.86399999999999999</v>
      </c>
      <c r="H73">
        <v>78000</v>
      </c>
      <c r="I73">
        <v>78000</v>
      </c>
      <c r="J73">
        <v>780</v>
      </c>
      <c r="K73">
        <v>780</v>
      </c>
      <c r="L73">
        <v>2340</v>
      </c>
      <c r="M73">
        <v>2340</v>
      </c>
      <c r="N73">
        <v>0.36</v>
      </c>
      <c r="O73">
        <v>0.36</v>
      </c>
      <c r="P73">
        <v>0.36</v>
      </c>
      <c r="Q73">
        <v>0.36</v>
      </c>
      <c r="R73">
        <v>0.36</v>
      </c>
      <c r="S73">
        <v>0.36</v>
      </c>
      <c r="T73">
        <v>0.36</v>
      </c>
      <c r="U73">
        <v>0.36</v>
      </c>
      <c r="V73">
        <v>0.61119999999999997</v>
      </c>
      <c r="W73">
        <v>136</v>
      </c>
      <c r="X73">
        <v>0</v>
      </c>
      <c r="Y73">
        <v>0.32200000000000001</v>
      </c>
    </row>
    <row r="74" spans="1:25">
      <c r="A74">
        <v>72</v>
      </c>
      <c r="B74">
        <v>8100</v>
      </c>
      <c r="C74">
        <v>8100</v>
      </c>
      <c r="D74">
        <v>2</v>
      </c>
      <c r="E74">
        <v>0.76800000000000002</v>
      </c>
      <c r="F74">
        <v>0.89400000000000002</v>
      </c>
      <c r="G74">
        <v>0.86799999999999999</v>
      </c>
      <c r="H74">
        <v>81000</v>
      </c>
      <c r="I74">
        <v>81000</v>
      </c>
      <c r="J74">
        <v>810</v>
      </c>
      <c r="K74">
        <v>810</v>
      </c>
      <c r="L74">
        <v>2430</v>
      </c>
      <c r="M74">
        <v>2430</v>
      </c>
      <c r="N74">
        <v>0.37</v>
      </c>
      <c r="O74">
        <v>0.37</v>
      </c>
      <c r="P74">
        <v>0.37</v>
      </c>
      <c r="Q74">
        <v>0.37</v>
      </c>
      <c r="R74">
        <v>0.37</v>
      </c>
      <c r="S74">
        <v>0.37</v>
      </c>
      <c r="T74">
        <v>0.37</v>
      </c>
      <c r="U74">
        <v>0.37</v>
      </c>
      <c r="V74">
        <v>0.61439999999999995</v>
      </c>
      <c r="W74">
        <v>137</v>
      </c>
      <c r="X74">
        <v>0</v>
      </c>
      <c r="Y74">
        <v>0.32400000000000001</v>
      </c>
    </row>
    <row r="75" spans="1:25">
      <c r="A75">
        <v>73</v>
      </c>
      <c r="B75">
        <v>8400</v>
      </c>
      <c r="C75">
        <v>8400</v>
      </c>
      <c r="D75">
        <v>2</v>
      </c>
      <c r="E75">
        <v>0.77200000000000002</v>
      </c>
      <c r="F75">
        <v>0.89600000000000002</v>
      </c>
      <c r="G75">
        <v>0.872</v>
      </c>
      <c r="H75">
        <v>84000</v>
      </c>
      <c r="I75">
        <v>84000</v>
      </c>
      <c r="J75">
        <v>840</v>
      </c>
      <c r="K75">
        <v>840</v>
      </c>
      <c r="L75">
        <v>2520</v>
      </c>
      <c r="M75">
        <v>2520</v>
      </c>
      <c r="N75">
        <v>0.38</v>
      </c>
      <c r="O75">
        <v>0.38</v>
      </c>
      <c r="P75">
        <v>0.38</v>
      </c>
      <c r="Q75">
        <v>0.38</v>
      </c>
      <c r="R75">
        <v>0.38</v>
      </c>
      <c r="S75">
        <v>0.38</v>
      </c>
      <c r="T75">
        <v>0.38</v>
      </c>
      <c r="U75">
        <v>0.38</v>
      </c>
      <c r="V75">
        <v>0.61760000000000004</v>
      </c>
      <c r="W75">
        <v>138</v>
      </c>
      <c r="X75">
        <v>0</v>
      </c>
      <c r="Y75">
        <v>0.32600000000000001</v>
      </c>
    </row>
    <row r="76" spans="1:25">
      <c r="A76">
        <v>74</v>
      </c>
      <c r="B76">
        <v>8700</v>
      </c>
      <c r="C76">
        <v>8700</v>
      </c>
      <c r="D76">
        <v>2</v>
      </c>
      <c r="E76">
        <v>0.77600000000000002</v>
      </c>
      <c r="F76">
        <v>0.89800000000000002</v>
      </c>
      <c r="G76">
        <v>0.876</v>
      </c>
      <c r="H76">
        <v>87000</v>
      </c>
      <c r="I76">
        <v>87000</v>
      </c>
      <c r="J76">
        <v>870</v>
      </c>
      <c r="K76">
        <v>870</v>
      </c>
      <c r="L76">
        <v>2610</v>
      </c>
      <c r="M76">
        <v>2610</v>
      </c>
      <c r="N76">
        <v>0.39</v>
      </c>
      <c r="O76">
        <v>0.39</v>
      </c>
      <c r="P76">
        <v>0.39</v>
      </c>
      <c r="Q76">
        <v>0.39</v>
      </c>
      <c r="R76">
        <v>0.39</v>
      </c>
      <c r="S76">
        <v>0.39</v>
      </c>
      <c r="T76">
        <v>0.39</v>
      </c>
      <c r="U76">
        <v>0.39</v>
      </c>
      <c r="V76">
        <v>0.62080000000000002</v>
      </c>
      <c r="W76">
        <v>139</v>
      </c>
      <c r="X76">
        <v>0</v>
      </c>
      <c r="Y76">
        <v>0.32800000000000001</v>
      </c>
    </row>
    <row r="77" spans="1:25">
      <c r="A77">
        <v>75</v>
      </c>
      <c r="B77">
        <v>9000</v>
      </c>
      <c r="C77">
        <v>9000</v>
      </c>
      <c r="D77">
        <v>2</v>
      </c>
      <c r="E77">
        <v>0.78</v>
      </c>
      <c r="F77">
        <v>0.9</v>
      </c>
      <c r="G77">
        <v>0.88</v>
      </c>
      <c r="H77">
        <v>90000</v>
      </c>
      <c r="I77">
        <v>90000</v>
      </c>
      <c r="J77">
        <v>900</v>
      </c>
      <c r="K77">
        <v>900</v>
      </c>
      <c r="L77">
        <v>2700</v>
      </c>
      <c r="M77">
        <v>2700</v>
      </c>
      <c r="N77">
        <v>0.4</v>
      </c>
      <c r="O77">
        <v>0.4</v>
      </c>
      <c r="P77">
        <v>0.4</v>
      </c>
      <c r="Q77">
        <v>0.4</v>
      </c>
      <c r="R77">
        <v>0.4</v>
      </c>
      <c r="S77">
        <v>0.4</v>
      </c>
      <c r="T77">
        <v>0.4</v>
      </c>
      <c r="U77">
        <v>0.4</v>
      </c>
      <c r="V77">
        <v>0.624</v>
      </c>
      <c r="W77">
        <v>140</v>
      </c>
      <c r="X77">
        <v>0</v>
      </c>
      <c r="Y77">
        <v>0.33</v>
      </c>
    </row>
    <row r="78" spans="1:25">
      <c r="A78">
        <v>76</v>
      </c>
      <c r="B78">
        <v>9500</v>
      </c>
      <c r="C78">
        <v>9500</v>
      </c>
      <c r="D78">
        <v>2</v>
      </c>
      <c r="E78">
        <v>0.78400000000000003</v>
      </c>
      <c r="F78">
        <v>0.90200000000000002</v>
      </c>
      <c r="G78">
        <v>0.88400000000000001</v>
      </c>
      <c r="H78">
        <v>95000</v>
      </c>
      <c r="I78">
        <v>95000</v>
      </c>
      <c r="J78">
        <v>950</v>
      </c>
      <c r="K78">
        <v>950</v>
      </c>
      <c r="L78">
        <v>2850</v>
      </c>
      <c r="M78">
        <v>2850</v>
      </c>
      <c r="N78">
        <v>0.41</v>
      </c>
      <c r="O78">
        <v>0.41</v>
      </c>
      <c r="P78">
        <v>0.41</v>
      </c>
      <c r="Q78">
        <v>0.41</v>
      </c>
      <c r="R78">
        <v>0.41</v>
      </c>
      <c r="S78">
        <v>0.41</v>
      </c>
      <c r="T78">
        <v>0.41</v>
      </c>
      <c r="U78">
        <v>0.41</v>
      </c>
      <c r="V78">
        <v>0.62719999999999998</v>
      </c>
      <c r="W78">
        <v>141</v>
      </c>
      <c r="X78">
        <v>0</v>
      </c>
      <c r="Y78">
        <v>0.33200000000000002</v>
      </c>
    </row>
    <row r="79" spans="1:25">
      <c r="A79">
        <v>77</v>
      </c>
      <c r="B79">
        <v>10000</v>
      </c>
      <c r="C79">
        <v>10000</v>
      </c>
      <c r="D79">
        <v>2</v>
      </c>
      <c r="E79">
        <v>0.78800000000000003</v>
      </c>
      <c r="F79">
        <v>0.90400000000000003</v>
      </c>
      <c r="G79">
        <v>0.88800000000000001</v>
      </c>
      <c r="H79">
        <v>100000</v>
      </c>
      <c r="I79">
        <v>100000</v>
      </c>
      <c r="J79">
        <v>1000</v>
      </c>
      <c r="K79">
        <v>1000</v>
      </c>
      <c r="L79">
        <v>3000</v>
      </c>
      <c r="M79">
        <v>3000</v>
      </c>
      <c r="N79">
        <v>0.42</v>
      </c>
      <c r="O79">
        <v>0.42</v>
      </c>
      <c r="P79">
        <v>0.42</v>
      </c>
      <c r="Q79">
        <v>0.42</v>
      </c>
      <c r="R79">
        <v>0.42</v>
      </c>
      <c r="S79">
        <v>0.42</v>
      </c>
      <c r="T79">
        <v>0.42</v>
      </c>
      <c r="U79">
        <v>0.42</v>
      </c>
      <c r="V79">
        <v>0.63039999999999996</v>
      </c>
      <c r="W79">
        <v>142</v>
      </c>
      <c r="X79">
        <v>0</v>
      </c>
      <c r="Y79">
        <v>0.33400000000000002</v>
      </c>
    </row>
    <row r="80" spans="1:25">
      <c r="A80">
        <v>78</v>
      </c>
      <c r="B80">
        <v>10500</v>
      </c>
      <c r="C80">
        <v>10500</v>
      </c>
      <c r="D80">
        <v>2</v>
      </c>
      <c r="E80">
        <v>0.79200000000000004</v>
      </c>
      <c r="F80">
        <v>0.90600000000000003</v>
      </c>
      <c r="G80">
        <v>0.89200000000000002</v>
      </c>
      <c r="H80">
        <v>105000</v>
      </c>
      <c r="I80">
        <v>105000</v>
      </c>
      <c r="J80">
        <v>1050</v>
      </c>
      <c r="K80">
        <v>1050</v>
      </c>
      <c r="L80">
        <v>3150</v>
      </c>
      <c r="M80">
        <v>3150</v>
      </c>
      <c r="N80">
        <v>0.43</v>
      </c>
      <c r="O80">
        <v>0.43</v>
      </c>
      <c r="P80">
        <v>0.43</v>
      </c>
      <c r="Q80">
        <v>0.43</v>
      </c>
      <c r="R80">
        <v>0.43</v>
      </c>
      <c r="S80">
        <v>0.43</v>
      </c>
      <c r="T80">
        <v>0.43</v>
      </c>
      <c r="U80">
        <v>0.43</v>
      </c>
      <c r="V80">
        <v>0.63360000000000005</v>
      </c>
      <c r="W80">
        <v>143</v>
      </c>
      <c r="X80">
        <v>0</v>
      </c>
      <c r="Y80">
        <v>0.33600000000000002</v>
      </c>
    </row>
    <row r="81" spans="1:25">
      <c r="A81">
        <v>79</v>
      </c>
      <c r="B81">
        <v>11000</v>
      </c>
      <c r="C81">
        <v>11000</v>
      </c>
      <c r="D81">
        <v>2</v>
      </c>
      <c r="E81">
        <v>0.79600000000000004</v>
      </c>
      <c r="F81">
        <v>0.90800000000000003</v>
      </c>
      <c r="G81">
        <v>0.89600000000000002</v>
      </c>
      <c r="H81">
        <v>110000</v>
      </c>
      <c r="I81">
        <v>110000</v>
      </c>
      <c r="J81">
        <v>1100</v>
      </c>
      <c r="K81">
        <v>1100</v>
      </c>
      <c r="L81">
        <v>3300</v>
      </c>
      <c r="M81">
        <v>3300</v>
      </c>
      <c r="N81">
        <v>0.44</v>
      </c>
      <c r="O81">
        <v>0.44</v>
      </c>
      <c r="P81">
        <v>0.44</v>
      </c>
      <c r="Q81">
        <v>0.44</v>
      </c>
      <c r="R81">
        <v>0.44</v>
      </c>
      <c r="S81">
        <v>0.44</v>
      </c>
      <c r="T81">
        <v>0.44</v>
      </c>
      <c r="U81">
        <v>0.44</v>
      </c>
      <c r="V81">
        <v>0.63680000000000003</v>
      </c>
      <c r="W81">
        <v>144</v>
      </c>
      <c r="X81">
        <v>0</v>
      </c>
      <c r="Y81">
        <v>0.33800000000000002</v>
      </c>
    </row>
    <row r="82" spans="1:25">
      <c r="A82">
        <v>80</v>
      </c>
      <c r="B82">
        <v>11500</v>
      </c>
      <c r="C82">
        <v>11500</v>
      </c>
      <c r="D82">
        <v>2</v>
      </c>
      <c r="E82">
        <v>0.8</v>
      </c>
      <c r="F82">
        <v>0.91</v>
      </c>
      <c r="G82">
        <v>0.9</v>
      </c>
      <c r="H82">
        <v>115000</v>
      </c>
      <c r="I82">
        <v>115000</v>
      </c>
      <c r="J82">
        <v>1150</v>
      </c>
      <c r="K82">
        <v>1150</v>
      </c>
      <c r="L82">
        <v>3450</v>
      </c>
      <c r="M82">
        <v>3450</v>
      </c>
      <c r="N82">
        <v>0.45</v>
      </c>
      <c r="O82">
        <v>0.45</v>
      </c>
      <c r="P82">
        <v>0.45</v>
      </c>
      <c r="Q82">
        <v>0.45</v>
      </c>
      <c r="R82">
        <v>0.45</v>
      </c>
      <c r="S82">
        <v>0.45</v>
      </c>
      <c r="T82">
        <v>0.45</v>
      </c>
      <c r="U82">
        <v>0.45</v>
      </c>
      <c r="V82">
        <v>0.64</v>
      </c>
      <c r="W82">
        <v>145</v>
      </c>
      <c r="X82">
        <v>0</v>
      </c>
      <c r="Y82">
        <v>0.34</v>
      </c>
    </row>
    <row r="83" spans="1:25">
      <c r="A83">
        <v>81</v>
      </c>
      <c r="B83">
        <v>12200</v>
      </c>
      <c r="C83">
        <v>12200</v>
      </c>
      <c r="D83">
        <v>2</v>
      </c>
      <c r="E83">
        <v>0.80600000000000005</v>
      </c>
      <c r="F83">
        <v>0.91200000000000003</v>
      </c>
      <c r="G83">
        <v>0.90400000000000003</v>
      </c>
      <c r="H83">
        <v>122000</v>
      </c>
      <c r="I83">
        <v>122000</v>
      </c>
      <c r="J83">
        <v>1220</v>
      </c>
      <c r="K83">
        <v>1220</v>
      </c>
      <c r="L83">
        <v>3660</v>
      </c>
      <c r="M83">
        <v>3660</v>
      </c>
      <c r="N83">
        <v>0.46</v>
      </c>
      <c r="O83">
        <v>0.46</v>
      </c>
      <c r="P83">
        <v>0.46</v>
      </c>
      <c r="Q83">
        <v>0.46</v>
      </c>
      <c r="R83">
        <v>0.46</v>
      </c>
      <c r="S83">
        <v>0.46</v>
      </c>
      <c r="T83">
        <v>0.46</v>
      </c>
      <c r="U83">
        <v>0.46</v>
      </c>
      <c r="V83">
        <v>0.64480000000000004</v>
      </c>
      <c r="W83">
        <v>146</v>
      </c>
      <c r="X83">
        <v>0</v>
      </c>
      <c r="Y83">
        <v>0.34200000000000003</v>
      </c>
    </row>
    <row r="84" spans="1:25">
      <c r="A84">
        <v>82</v>
      </c>
      <c r="B84">
        <v>12900</v>
      </c>
      <c r="C84">
        <v>12900</v>
      </c>
      <c r="D84">
        <v>2</v>
      </c>
      <c r="E84">
        <v>0.81200000000000006</v>
      </c>
      <c r="F84">
        <v>0.91400000000000003</v>
      </c>
      <c r="G84">
        <v>0.90800000000000003</v>
      </c>
      <c r="H84">
        <v>129000</v>
      </c>
      <c r="I84">
        <v>129000</v>
      </c>
      <c r="J84">
        <v>1290</v>
      </c>
      <c r="K84">
        <v>1290</v>
      </c>
      <c r="L84">
        <v>3870</v>
      </c>
      <c r="M84">
        <v>3870</v>
      </c>
      <c r="N84">
        <v>0.47</v>
      </c>
      <c r="O84">
        <v>0.47</v>
      </c>
      <c r="P84">
        <v>0.47</v>
      </c>
      <c r="Q84">
        <v>0.47</v>
      </c>
      <c r="R84">
        <v>0.47</v>
      </c>
      <c r="S84">
        <v>0.47</v>
      </c>
      <c r="T84">
        <v>0.47</v>
      </c>
      <c r="U84">
        <v>0.47</v>
      </c>
      <c r="V84">
        <v>0.64959999999999996</v>
      </c>
      <c r="W84">
        <v>147</v>
      </c>
      <c r="X84">
        <v>0</v>
      </c>
      <c r="Y84">
        <v>0.34399999999999997</v>
      </c>
    </row>
    <row r="85" spans="1:25">
      <c r="A85">
        <v>83</v>
      </c>
      <c r="B85">
        <v>13600</v>
      </c>
      <c r="C85">
        <v>13600</v>
      </c>
      <c r="D85">
        <v>2</v>
      </c>
      <c r="E85">
        <v>0.81799999999999995</v>
      </c>
      <c r="F85">
        <v>0.91600000000000004</v>
      </c>
      <c r="G85">
        <v>0.91200000000000003</v>
      </c>
      <c r="H85">
        <v>136000</v>
      </c>
      <c r="I85">
        <v>136000</v>
      </c>
      <c r="J85">
        <v>1360</v>
      </c>
      <c r="K85">
        <v>1360</v>
      </c>
      <c r="L85">
        <v>4080</v>
      </c>
      <c r="M85">
        <v>4080</v>
      </c>
      <c r="N85">
        <v>0.48</v>
      </c>
      <c r="O85">
        <v>0.48</v>
      </c>
      <c r="P85">
        <v>0.48</v>
      </c>
      <c r="Q85">
        <v>0.48</v>
      </c>
      <c r="R85">
        <v>0.48</v>
      </c>
      <c r="S85">
        <v>0.48</v>
      </c>
      <c r="T85">
        <v>0.48</v>
      </c>
      <c r="U85">
        <v>0.48</v>
      </c>
      <c r="V85">
        <v>0.65439999999999998</v>
      </c>
      <c r="W85">
        <v>148</v>
      </c>
      <c r="X85">
        <v>0</v>
      </c>
      <c r="Y85">
        <v>0.34599999999999997</v>
      </c>
    </row>
    <row r="86" spans="1:25">
      <c r="A86">
        <v>84</v>
      </c>
      <c r="B86">
        <v>14300</v>
      </c>
      <c r="C86">
        <v>14300</v>
      </c>
      <c r="D86">
        <v>2</v>
      </c>
      <c r="E86">
        <v>0.82399999999999995</v>
      </c>
      <c r="F86">
        <v>0.91800000000000004</v>
      </c>
      <c r="G86">
        <v>0.91600000000000004</v>
      </c>
      <c r="H86">
        <v>143000</v>
      </c>
      <c r="I86">
        <v>143000</v>
      </c>
      <c r="J86">
        <v>1430</v>
      </c>
      <c r="K86">
        <v>1430</v>
      </c>
      <c r="L86">
        <v>4290</v>
      </c>
      <c r="M86">
        <v>4290</v>
      </c>
      <c r="N86">
        <v>0.49</v>
      </c>
      <c r="O86">
        <v>0.49</v>
      </c>
      <c r="P86">
        <v>0.49</v>
      </c>
      <c r="Q86">
        <v>0.49</v>
      </c>
      <c r="R86">
        <v>0.49</v>
      </c>
      <c r="S86">
        <v>0.49</v>
      </c>
      <c r="T86">
        <v>0.49</v>
      </c>
      <c r="U86">
        <v>0.49</v>
      </c>
      <c r="V86">
        <v>0.65920000000000001</v>
      </c>
      <c r="W86">
        <v>149</v>
      </c>
      <c r="X86">
        <v>0</v>
      </c>
      <c r="Y86">
        <v>0.34799999999999998</v>
      </c>
    </row>
    <row r="87" spans="1:25">
      <c r="A87">
        <v>85</v>
      </c>
      <c r="B87">
        <v>15000</v>
      </c>
      <c r="C87">
        <v>15000</v>
      </c>
      <c r="D87">
        <v>2</v>
      </c>
      <c r="E87">
        <v>0.83</v>
      </c>
      <c r="F87">
        <v>0.92</v>
      </c>
      <c r="G87">
        <v>0.92</v>
      </c>
      <c r="H87">
        <v>150000</v>
      </c>
      <c r="I87">
        <v>150000</v>
      </c>
      <c r="J87">
        <v>1500</v>
      </c>
      <c r="K87">
        <v>1500</v>
      </c>
      <c r="L87">
        <v>4500</v>
      </c>
      <c r="M87">
        <v>4500</v>
      </c>
      <c r="N87">
        <v>0.5</v>
      </c>
      <c r="O87">
        <v>0.5</v>
      </c>
      <c r="P87">
        <v>0.5</v>
      </c>
      <c r="Q87">
        <v>0.5</v>
      </c>
      <c r="R87">
        <v>0.5</v>
      </c>
      <c r="S87">
        <v>0.5</v>
      </c>
      <c r="T87">
        <v>0.5</v>
      </c>
      <c r="U87">
        <v>0.5</v>
      </c>
      <c r="V87">
        <v>0.66400000000000003</v>
      </c>
      <c r="W87">
        <v>150</v>
      </c>
      <c r="X87">
        <v>0</v>
      </c>
      <c r="Y87">
        <v>0.35</v>
      </c>
    </row>
    <row r="88" spans="1:25">
      <c r="A88">
        <v>86</v>
      </c>
      <c r="B88">
        <v>16000</v>
      </c>
      <c r="C88">
        <v>16000</v>
      </c>
      <c r="D88">
        <v>2</v>
      </c>
      <c r="E88">
        <v>0.83599999999999997</v>
      </c>
      <c r="F88">
        <v>0.92400000000000004</v>
      </c>
      <c r="G88">
        <v>0.92400000000000004</v>
      </c>
      <c r="H88">
        <v>160000</v>
      </c>
      <c r="I88">
        <v>160000</v>
      </c>
      <c r="J88">
        <v>1600</v>
      </c>
      <c r="K88">
        <v>1600</v>
      </c>
      <c r="L88">
        <v>4800</v>
      </c>
      <c r="M88">
        <v>4800</v>
      </c>
      <c r="N88">
        <v>0.51</v>
      </c>
      <c r="O88">
        <v>0.51</v>
      </c>
      <c r="P88">
        <v>0.51</v>
      </c>
      <c r="Q88">
        <v>0.51</v>
      </c>
      <c r="R88">
        <v>0.51</v>
      </c>
      <c r="S88">
        <v>0.51</v>
      </c>
      <c r="T88">
        <v>0.51</v>
      </c>
      <c r="U88">
        <v>0.51</v>
      </c>
      <c r="V88">
        <v>0.66879999999999995</v>
      </c>
      <c r="W88">
        <v>152</v>
      </c>
      <c r="X88">
        <v>0</v>
      </c>
      <c r="Y88">
        <v>0.35399999999999998</v>
      </c>
    </row>
    <row r="89" spans="1:25">
      <c r="A89">
        <v>87</v>
      </c>
      <c r="B89">
        <v>17000</v>
      </c>
      <c r="C89">
        <v>17000</v>
      </c>
      <c r="D89">
        <v>2</v>
      </c>
      <c r="E89">
        <v>0.84199999999999997</v>
      </c>
      <c r="F89">
        <v>0.92800000000000005</v>
      </c>
      <c r="G89">
        <v>0.92800000000000005</v>
      </c>
      <c r="H89">
        <v>170000</v>
      </c>
      <c r="I89">
        <v>170000</v>
      </c>
      <c r="J89">
        <v>1700</v>
      </c>
      <c r="K89">
        <v>1700</v>
      </c>
      <c r="L89">
        <v>5100</v>
      </c>
      <c r="M89">
        <v>5100</v>
      </c>
      <c r="N89">
        <v>0.52</v>
      </c>
      <c r="O89">
        <v>0.52</v>
      </c>
      <c r="P89">
        <v>0.52</v>
      </c>
      <c r="Q89">
        <v>0.52</v>
      </c>
      <c r="R89">
        <v>0.52</v>
      </c>
      <c r="S89">
        <v>0.52</v>
      </c>
      <c r="T89">
        <v>0.52</v>
      </c>
      <c r="U89">
        <v>0.52</v>
      </c>
      <c r="V89">
        <v>0.67359999999999998</v>
      </c>
      <c r="W89">
        <v>154</v>
      </c>
      <c r="X89">
        <v>0</v>
      </c>
      <c r="Y89">
        <v>0.35799999999999998</v>
      </c>
    </row>
    <row r="90" spans="1:25">
      <c r="A90">
        <v>88</v>
      </c>
      <c r="B90">
        <v>18000</v>
      </c>
      <c r="C90">
        <v>18000</v>
      </c>
      <c r="D90">
        <v>2</v>
      </c>
      <c r="E90">
        <v>0.84799999999999998</v>
      </c>
      <c r="F90">
        <v>0.93200000000000005</v>
      </c>
      <c r="G90">
        <v>0.93200000000000005</v>
      </c>
      <c r="H90">
        <v>180000</v>
      </c>
      <c r="I90">
        <v>180000</v>
      </c>
      <c r="J90">
        <v>1800</v>
      </c>
      <c r="K90">
        <v>1800</v>
      </c>
      <c r="L90">
        <v>5400</v>
      </c>
      <c r="M90">
        <v>5400</v>
      </c>
      <c r="N90">
        <v>0.53</v>
      </c>
      <c r="O90">
        <v>0.53</v>
      </c>
      <c r="P90">
        <v>0.53</v>
      </c>
      <c r="Q90">
        <v>0.53</v>
      </c>
      <c r="R90">
        <v>0.53</v>
      </c>
      <c r="S90">
        <v>0.53</v>
      </c>
      <c r="T90">
        <v>0.53</v>
      </c>
      <c r="U90">
        <v>0.53</v>
      </c>
      <c r="V90">
        <v>0.6784</v>
      </c>
      <c r="W90">
        <v>156</v>
      </c>
      <c r="X90">
        <v>0</v>
      </c>
      <c r="Y90">
        <v>0.36199999999999999</v>
      </c>
    </row>
    <row r="91" spans="1:25">
      <c r="A91">
        <v>89</v>
      </c>
      <c r="B91">
        <v>19000</v>
      </c>
      <c r="C91">
        <v>19000</v>
      </c>
      <c r="D91">
        <v>2</v>
      </c>
      <c r="E91">
        <v>0.85399999999999998</v>
      </c>
      <c r="F91">
        <v>0.93600000000000005</v>
      </c>
      <c r="G91">
        <v>0.93600000000000005</v>
      </c>
      <c r="H91">
        <v>190000</v>
      </c>
      <c r="I91">
        <v>190000</v>
      </c>
      <c r="J91">
        <v>1900</v>
      </c>
      <c r="K91">
        <v>1900</v>
      </c>
      <c r="L91">
        <v>5700</v>
      </c>
      <c r="M91">
        <v>5700</v>
      </c>
      <c r="N91">
        <v>0.54</v>
      </c>
      <c r="O91">
        <v>0.54</v>
      </c>
      <c r="P91">
        <v>0.54</v>
      </c>
      <c r="Q91">
        <v>0.54</v>
      </c>
      <c r="R91">
        <v>0.54</v>
      </c>
      <c r="S91">
        <v>0.54</v>
      </c>
      <c r="T91">
        <v>0.54</v>
      </c>
      <c r="U91">
        <v>0.54</v>
      </c>
      <c r="V91">
        <v>0.68320000000000003</v>
      </c>
      <c r="W91">
        <v>158</v>
      </c>
      <c r="X91">
        <v>0</v>
      </c>
      <c r="Y91">
        <v>0.36599999999999999</v>
      </c>
    </row>
    <row r="92" spans="1:25">
      <c r="A92">
        <v>90</v>
      </c>
      <c r="B92">
        <v>20000</v>
      </c>
      <c r="C92">
        <v>20000</v>
      </c>
      <c r="D92">
        <v>2</v>
      </c>
      <c r="E92">
        <v>0.86</v>
      </c>
      <c r="F92">
        <v>0.94</v>
      </c>
      <c r="G92">
        <v>0.94</v>
      </c>
      <c r="H92">
        <v>200000</v>
      </c>
      <c r="I92">
        <v>200000</v>
      </c>
      <c r="J92">
        <v>2000</v>
      </c>
      <c r="K92">
        <v>2000</v>
      </c>
      <c r="L92">
        <v>6000</v>
      </c>
      <c r="M92">
        <v>6000</v>
      </c>
      <c r="N92">
        <v>0.55000000000000004</v>
      </c>
      <c r="O92">
        <v>0.55000000000000004</v>
      </c>
      <c r="P92">
        <v>0.55000000000000004</v>
      </c>
      <c r="Q92">
        <v>0.55000000000000004</v>
      </c>
      <c r="R92">
        <v>0.55000000000000004</v>
      </c>
      <c r="S92">
        <v>0.55000000000000004</v>
      </c>
      <c r="T92">
        <v>0.55000000000000004</v>
      </c>
      <c r="U92">
        <v>0.55000000000000004</v>
      </c>
      <c r="V92">
        <v>0.68799999999999994</v>
      </c>
      <c r="W92">
        <v>160</v>
      </c>
      <c r="X92">
        <v>0</v>
      </c>
      <c r="Y92">
        <v>0.37</v>
      </c>
    </row>
    <row r="93" spans="1:25">
      <c r="A93">
        <v>91</v>
      </c>
      <c r="B93">
        <v>21500</v>
      </c>
      <c r="C93">
        <v>21500</v>
      </c>
      <c r="D93">
        <v>2</v>
      </c>
      <c r="E93">
        <v>0.872</v>
      </c>
      <c r="F93">
        <v>0.94399999999999995</v>
      </c>
      <c r="G93">
        <v>0.94399999999999995</v>
      </c>
      <c r="H93">
        <v>215000</v>
      </c>
      <c r="I93">
        <v>215000</v>
      </c>
      <c r="J93">
        <v>2150</v>
      </c>
      <c r="K93">
        <v>2150</v>
      </c>
      <c r="L93">
        <v>6450</v>
      </c>
      <c r="M93">
        <v>6450</v>
      </c>
      <c r="N93">
        <v>0.56000000000000005</v>
      </c>
      <c r="O93">
        <v>0.56000000000000005</v>
      </c>
      <c r="P93">
        <v>0.56000000000000005</v>
      </c>
      <c r="Q93">
        <v>0.56000000000000005</v>
      </c>
      <c r="R93">
        <v>0.56000000000000005</v>
      </c>
      <c r="S93">
        <v>0.56000000000000005</v>
      </c>
      <c r="T93">
        <v>0.56000000000000005</v>
      </c>
      <c r="U93">
        <v>0.56000000000000005</v>
      </c>
      <c r="V93">
        <v>0.6976</v>
      </c>
      <c r="W93">
        <v>164</v>
      </c>
      <c r="X93">
        <v>0</v>
      </c>
      <c r="Y93">
        <v>0.376</v>
      </c>
    </row>
    <row r="94" spans="1:25">
      <c r="A94">
        <v>92</v>
      </c>
      <c r="B94">
        <v>23000</v>
      </c>
      <c r="C94">
        <v>23000</v>
      </c>
      <c r="D94">
        <v>2</v>
      </c>
      <c r="E94">
        <v>0.88400000000000001</v>
      </c>
      <c r="F94">
        <v>0.94799999999999995</v>
      </c>
      <c r="G94">
        <v>0.94799999999999995</v>
      </c>
      <c r="H94">
        <v>230000</v>
      </c>
      <c r="I94">
        <v>230000</v>
      </c>
      <c r="J94">
        <v>2300</v>
      </c>
      <c r="K94">
        <v>2300</v>
      </c>
      <c r="L94">
        <v>6900</v>
      </c>
      <c r="M94">
        <v>6900</v>
      </c>
      <c r="N94">
        <v>0.56999999999999995</v>
      </c>
      <c r="O94">
        <v>0.56999999999999995</v>
      </c>
      <c r="P94">
        <v>0.56999999999999995</v>
      </c>
      <c r="Q94">
        <v>0.56999999999999995</v>
      </c>
      <c r="R94">
        <v>0.56999999999999995</v>
      </c>
      <c r="S94">
        <v>0.56999999999999995</v>
      </c>
      <c r="T94">
        <v>0.56999999999999995</v>
      </c>
      <c r="U94">
        <v>0.56999999999999995</v>
      </c>
      <c r="V94">
        <v>0.70720000000000005</v>
      </c>
      <c r="W94">
        <v>168</v>
      </c>
      <c r="X94">
        <v>0</v>
      </c>
      <c r="Y94">
        <v>0.38200000000000001</v>
      </c>
    </row>
    <row r="95" spans="1:25">
      <c r="A95">
        <v>93</v>
      </c>
      <c r="B95">
        <v>24500</v>
      </c>
      <c r="C95">
        <v>24500</v>
      </c>
      <c r="D95">
        <v>2</v>
      </c>
      <c r="E95">
        <v>0.89600000000000002</v>
      </c>
      <c r="F95">
        <v>0.95199999999999996</v>
      </c>
      <c r="G95">
        <v>0.95199999999999996</v>
      </c>
      <c r="H95">
        <v>245000</v>
      </c>
      <c r="I95">
        <v>245000</v>
      </c>
      <c r="J95">
        <v>2450</v>
      </c>
      <c r="K95">
        <v>2450</v>
      </c>
      <c r="L95">
        <v>7350</v>
      </c>
      <c r="M95">
        <v>7350</v>
      </c>
      <c r="N95">
        <v>0.57999999999999996</v>
      </c>
      <c r="O95">
        <v>0.57999999999999996</v>
      </c>
      <c r="P95">
        <v>0.57999999999999996</v>
      </c>
      <c r="Q95">
        <v>0.57999999999999996</v>
      </c>
      <c r="R95">
        <v>0.57999999999999996</v>
      </c>
      <c r="S95">
        <v>0.57999999999999996</v>
      </c>
      <c r="T95">
        <v>0.57999999999999996</v>
      </c>
      <c r="U95">
        <v>0.57999999999999996</v>
      </c>
      <c r="V95">
        <v>0.71679999999999999</v>
      </c>
      <c r="W95">
        <v>172</v>
      </c>
      <c r="X95">
        <v>0</v>
      </c>
      <c r="Y95">
        <v>0.38800000000000001</v>
      </c>
    </row>
    <row r="96" spans="1:25">
      <c r="A96">
        <v>94</v>
      </c>
      <c r="B96">
        <v>26000</v>
      </c>
      <c r="C96">
        <v>26000</v>
      </c>
      <c r="D96">
        <v>2</v>
      </c>
      <c r="E96">
        <v>0.90800000000000003</v>
      </c>
      <c r="F96">
        <v>0.95599999999999996</v>
      </c>
      <c r="G96">
        <v>0.95599999999999996</v>
      </c>
      <c r="H96">
        <v>260000</v>
      </c>
      <c r="I96">
        <v>260000</v>
      </c>
      <c r="J96">
        <v>2600</v>
      </c>
      <c r="K96">
        <v>2600</v>
      </c>
      <c r="L96">
        <v>7800</v>
      </c>
      <c r="M96">
        <v>7800</v>
      </c>
      <c r="N96">
        <v>0.59</v>
      </c>
      <c r="O96">
        <v>0.59</v>
      </c>
      <c r="P96">
        <v>0.59</v>
      </c>
      <c r="Q96">
        <v>0.59</v>
      </c>
      <c r="R96">
        <v>0.59</v>
      </c>
      <c r="S96">
        <v>0.59</v>
      </c>
      <c r="T96">
        <v>0.59</v>
      </c>
      <c r="U96">
        <v>0.59</v>
      </c>
      <c r="V96">
        <v>0.72640000000000005</v>
      </c>
      <c r="W96">
        <v>176</v>
      </c>
      <c r="X96">
        <v>0</v>
      </c>
      <c r="Y96">
        <v>0.39400000000000002</v>
      </c>
    </row>
    <row r="97" spans="1:25">
      <c r="A97">
        <v>95</v>
      </c>
      <c r="B97">
        <v>27500</v>
      </c>
      <c r="C97">
        <v>27500</v>
      </c>
      <c r="D97">
        <v>2</v>
      </c>
      <c r="E97">
        <v>0.92</v>
      </c>
      <c r="F97">
        <v>0.96</v>
      </c>
      <c r="G97">
        <v>0.96</v>
      </c>
      <c r="H97">
        <v>275000</v>
      </c>
      <c r="I97">
        <v>275000</v>
      </c>
      <c r="J97">
        <v>2750</v>
      </c>
      <c r="K97">
        <v>2750</v>
      </c>
      <c r="L97">
        <v>8250</v>
      </c>
      <c r="M97">
        <v>8250</v>
      </c>
      <c r="N97">
        <v>0.6</v>
      </c>
      <c r="O97">
        <v>0.6</v>
      </c>
      <c r="P97">
        <v>0.6</v>
      </c>
      <c r="Q97">
        <v>0.6</v>
      </c>
      <c r="R97">
        <v>0.6</v>
      </c>
      <c r="S97">
        <v>0.6</v>
      </c>
      <c r="T97">
        <v>0.6</v>
      </c>
      <c r="U97">
        <v>0.6</v>
      </c>
      <c r="V97">
        <v>0.73599999999999999</v>
      </c>
      <c r="W97">
        <v>180</v>
      </c>
      <c r="X97">
        <v>0</v>
      </c>
      <c r="Y97">
        <v>0.4</v>
      </c>
    </row>
    <row r="98" spans="1:25">
      <c r="A98">
        <v>96</v>
      </c>
      <c r="B98">
        <v>29000</v>
      </c>
      <c r="C98">
        <v>29000</v>
      </c>
      <c r="D98">
        <v>2</v>
      </c>
      <c r="E98">
        <v>0.93600000000000005</v>
      </c>
      <c r="F98">
        <v>0.96799999999999997</v>
      </c>
      <c r="G98">
        <v>0.96799999999999997</v>
      </c>
      <c r="H98">
        <v>290000</v>
      </c>
      <c r="I98">
        <v>290000</v>
      </c>
      <c r="J98">
        <v>2900</v>
      </c>
      <c r="K98">
        <v>2900</v>
      </c>
      <c r="L98">
        <v>8700</v>
      </c>
      <c r="M98">
        <v>8700</v>
      </c>
      <c r="N98">
        <v>0.63</v>
      </c>
      <c r="O98">
        <v>0.63</v>
      </c>
      <c r="P98">
        <v>0.63</v>
      </c>
      <c r="Q98">
        <v>0.63</v>
      </c>
      <c r="R98">
        <v>0.63</v>
      </c>
      <c r="S98">
        <v>0.63</v>
      </c>
      <c r="T98">
        <v>0.63</v>
      </c>
      <c r="U98">
        <v>0.63</v>
      </c>
      <c r="V98">
        <v>0.74880000000000002</v>
      </c>
      <c r="W98">
        <v>184</v>
      </c>
      <c r="X98">
        <v>0</v>
      </c>
      <c r="Y98">
        <v>0.41</v>
      </c>
    </row>
    <row r="99" spans="1:25">
      <c r="A99">
        <v>97</v>
      </c>
      <c r="B99">
        <v>30500</v>
      </c>
      <c r="C99">
        <v>30500</v>
      </c>
      <c r="D99">
        <v>2</v>
      </c>
      <c r="E99">
        <v>0.95199999999999996</v>
      </c>
      <c r="F99">
        <v>0.97599999999999998</v>
      </c>
      <c r="G99">
        <v>0.97599999999999998</v>
      </c>
      <c r="H99">
        <v>305000</v>
      </c>
      <c r="I99">
        <v>305000</v>
      </c>
      <c r="J99">
        <v>3050</v>
      </c>
      <c r="K99">
        <v>3050</v>
      </c>
      <c r="L99">
        <v>9150</v>
      </c>
      <c r="M99">
        <v>9150</v>
      </c>
      <c r="N99">
        <v>0.66</v>
      </c>
      <c r="O99">
        <v>0.66</v>
      </c>
      <c r="P99">
        <v>0.66</v>
      </c>
      <c r="Q99">
        <v>0.66</v>
      </c>
      <c r="R99">
        <v>0.66</v>
      </c>
      <c r="S99">
        <v>0.66</v>
      </c>
      <c r="T99">
        <v>0.66</v>
      </c>
      <c r="U99">
        <v>0.66</v>
      </c>
      <c r="V99">
        <v>0.76160000000000005</v>
      </c>
      <c r="W99">
        <v>188</v>
      </c>
      <c r="X99">
        <v>0</v>
      </c>
      <c r="Y99">
        <v>0.42</v>
      </c>
    </row>
    <row r="100" spans="1:25">
      <c r="A100">
        <v>98</v>
      </c>
      <c r="B100">
        <v>32000</v>
      </c>
      <c r="C100">
        <v>32000</v>
      </c>
      <c r="D100">
        <v>2</v>
      </c>
      <c r="E100">
        <v>0.96799999999999997</v>
      </c>
      <c r="F100">
        <v>0.98399999999999999</v>
      </c>
      <c r="G100">
        <v>0.98399999999999999</v>
      </c>
      <c r="H100">
        <v>320000</v>
      </c>
      <c r="I100">
        <v>320000</v>
      </c>
      <c r="J100">
        <v>3200</v>
      </c>
      <c r="K100">
        <v>3200</v>
      </c>
      <c r="L100">
        <v>9600</v>
      </c>
      <c r="M100">
        <v>9600</v>
      </c>
      <c r="N100">
        <v>0.69</v>
      </c>
      <c r="O100">
        <v>0.69</v>
      </c>
      <c r="P100">
        <v>0.69</v>
      </c>
      <c r="Q100">
        <v>0.69</v>
      </c>
      <c r="R100">
        <v>0.69</v>
      </c>
      <c r="S100">
        <v>0.69</v>
      </c>
      <c r="T100">
        <v>0.69</v>
      </c>
      <c r="U100">
        <v>0.69</v>
      </c>
      <c r="V100">
        <v>0.77439999999999998</v>
      </c>
      <c r="W100">
        <v>192</v>
      </c>
      <c r="X100">
        <v>0</v>
      </c>
      <c r="Y100">
        <v>0.43</v>
      </c>
    </row>
    <row r="101" spans="1:25">
      <c r="A101">
        <v>99</v>
      </c>
      <c r="B101">
        <v>33500</v>
      </c>
      <c r="C101">
        <v>33500</v>
      </c>
      <c r="D101">
        <v>2</v>
      </c>
      <c r="E101">
        <v>0.98399999999999999</v>
      </c>
      <c r="F101">
        <v>0.99199999999999999</v>
      </c>
      <c r="G101">
        <v>0.99199999999999999</v>
      </c>
      <c r="H101">
        <v>335000</v>
      </c>
      <c r="I101">
        <v>335000</v>
      </c>
      <c r="J101">
        <v>3350</v>
      </c>
      <c r="K101">
        <v>3350</v>
      </c>
      <c r="L101">
        <v>10050</v>
      </c>
      <c r="M101">
        <v>10050</v>
      </c>
      <c r="N101">
        <v>0.72</v>
      </c>
      <c r="O101">
        <v>0.72</v>
      </c>
      <c r="P101">
        <v>0.72</v>
      </c>
      <c r="Q101">
        <v>0.72</v>
      </c>
      <c r="R101">
        <v>0.72</v>
      </c>
      <c r="S101">
        <v>0.72</v>
      </c>
      <c r="T101">
        <v>0.72</v>
      </c>
      <c r="U101">
        <v>0.72</v>
      </c>
      <c r="V101">
        <v>0.78720000000000001</v>
      </c>
      <c r="W101">
        <v>196</v>
      </c>
      <c r="X101">
        <v>0</v>
      </c>
      <c r="Y101">
        <v>0.44</v>
      </c>
    </row>
    <row r="102" spans="1:25">
      <c r="A102">
        <v>100</v>
      </c>
      <c r="B102">
        <v>35000</v>
      </c>
      <c r="C102">
        <v>35000</v>
      </c>
      <c r="D102">
        <v>2</v>
      </c>
      <c r="E102">
        <v>1</v>
      </c>
      <c r="F102">
        <v>1</v>
      </c>
      <c r="G102">
        <v>1</v>
      </c>
      <c r="H102">
        <v>350000</v>
      </c>
      <c r="I102">
        <v>350000</v>
      </c>
      <c r="J102">
        <v>3500</v>
      </c>
      <c r="K102">
        <v>3500</v>
      </c>
      <c r="L102">
        <v>10500</v>
      </c>
      <c r="M102">
        <v>10500</v>
      </c>
      <c r="N102">
        <v>0.75</v>
      </c>
      <c r="O102">
        <v>0.75</v>
      </c>
      <c r="P102">
        <v>0.75</v>
      </c>
      <c r="Q102">
        <v>0.75</v>
      </c>
      <c r="R102">
        <v>0.75</v>
      </c>
      <c r="S102">
        <v>0.75</v>
      </c>
      <c r="T102">
        <v>0.75</v>
      </c>
      <c r="U102">
        <v>0.75</v>
      </c>
      <c r="V102">
        <v>0.8</v>
      </c>
      <c r="W102">
        <v>200</v>
      </c>
      <c r="X102">
        <v>0</v>
      </c>
      <c r="Y102">
        <v>0.45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2025-03-01T04:47:25Z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5e9bf31f-fb92-4ab7-811c-16de67ce14f5</vt:lpwstr>
  </property>
  <property fmtid="{D5CDD505-2E9C-101B-9397-08002B2CF9AE}" pid="3" name="KSOProductBuildVer">
    <vt:lpwstr>2052-11.1.0.9175</vt:lpwstr>
  </property>
</Properties>
</file>