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75" windowWidth="19320" windowHeight="9825"/>
  </bookViews>
  <sheets>
    <sheet name="SA-1810" sheetId="1" r:id="rId1"/>
  </sheets>
  <definedNames>
    <definedName name="_xlnm.Print_Area" localSheetId="0">'SA-1810'!$A$4:$M$48</definedName>
  </definedNames>
  <calcPr calcId="124519"/>
</workbook>
</file>

<file path=xl/calcChain.xml><?xml version="1.0" encoding="utf-8"?>
<calcChain xmlns="http://schemas.openxmlformats.org/spreadsheetml/2006/main">
  <c r="L30" i="1"/>
  <c r="L24"/>
  <c r="L26"/>
  <c r="L28"/>
  <c r="L32"/>
  <c r="M15" l="1"/>
  <c r="L36" l="1"/>
  <c r="C39" s="1"/>
</calcChain>
</file>

<file path=xl/sharedStrings.xml><?xml version="1.0" encoding="utf-8"?>
<sst xmlns="http://schemas.openxmlformats.org/spreadsheetml/2006/main" count="87" uniqueCount="83">
  <si>
    <r>
      <t>审核日期</t>
    </r>
    <r>
      <rPr>
        <sz val="10"/>
        <rFont val="Arial"/>
        <family val="2"/>
      </rPr>
      <t>Date:</t>
    </r>
    <phoneticPr fontId="2" type="noConversion"/>
  </si>
  <si>
    <r>
      <t>审核人</t>
    </r>
    <r>
      <rPr>
        <sz val="10"/>
        <rFont val="Arial"/>
        <family val="2"/>
      </rPr>
      <t>Checked by:</t>
    </r>
    <phoneticPr fontId="2" type="noConversion"/>
  </si>
  <si>
    <t>结论</t>
  </si>
  <si>
    <t>Conclusion</t>
  </si>
  <si>
    <r>
      <t xml:space="preserve">Remark 
</t>
    </r>
    <r>
      <rPr>
        <sz val="10"/>
        <rFont val="宋体"/>
        <family val="3"/>
        <charset val="134"/>
      </rPr>
      <t>备注</t>
    </r>
    <phoneticPr fontId="2" type="noConversion"/>
  </si>
  <si>
    <t xml:space="preserve">水分 (%) </t>
    <phoneticPr fontId="2" type="noConversion"/>
  </si>
  <si>
    <t>AOCS Tb 2-64</t>
  </si>
  <si>
    <t>Moisture</t>
    <phoneticPr fontId="2" type="noConversion"/>
  </si>
  <si>
    <t>碘值 (gI2/100g)</t>
    <phoneticPr fontId="2" type="noConversion"/>
  </si>
  <si>
    <t xml:space="preserve">AOCS Tg 1a-64 </t>
  </si>
  <si>
    <t>Iodine Value</t>
    <phoneticPr fontId="2" type="noConversion"/>
  </si>
  <si>
    <r>
      <rPr>
        <sz val="10"/>
        <rFont val="宋体"/>
        <family val="3"/>
        <charset val="134"/>
      </rPr>
      <t>皂化值</t>
    </r>
    <r>
      <rPr>
        <sz val="10"/>
        <rFont val="Arial"/>
        <family val="2"/>
      </rPr>
      <t xml:space="preserve"> (mgKOH/g)</t>
    </r>
    <phoneticPr fontId="2" type="noConversion"/>
  </si>
  <si>
    <t>AOCS Tl 1a-64</t>
  </si>
  <si>
    <t>Saponification Value</t>
    <phoneticPr fontId="2" type="noConversion"/>
  </si>
  <si>
    <t xml:space="preserve">Acid Value </t>
    <phoneticPr fontId="2" type="noConversion"/>
  </si>
  <si>
    <t>Colour</t>
  </si>
  <si>
    <r>
      <t>VISUAL</t>
    </r>
    <r>
      <rPr>
        <sz val="10"/>
        <rFont val="宋体"/>
        <family val="3"/>
        <charset val="134"/>
      </rPr>
      <t>目测</t>
    </r>
    <phoneticPr fontId="2" type="noConversion"/>
  </si>
  <si>
    <t>[Method of Analysis]</t>
  </si>
  <si>
    <t>[Individual Judgment]</t>
    <phoneticPr fontId="2" type="noConversion"/>
  </si>
  <si>
    <t>[Result]</t>
  </si>
  <si>
    <t>[SPEC.]</t>
  </si>
  <si>
    <t>[Item]</t>
    <phoneticPr fontId="2" type="noConversion"/>
  </si>
  <si>
    <t>分析方法</t>
    <phoneticPr fontId="2" type="noConversion"/>
  </si>
  <si>
    <t>单项判定</t>
    <phoneticPr fontId="2" type="noConversion"/>
  </si>
  <si>
    <t>结果</t>
  </si>
  <si>
    <t>指标</t>
  </si>
  <si>
    <t>项目</t>
    <phoneticPr fontId="2" type="noConversion"/>
  </si>
  <si>
    <r>
      <t>合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同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 xml:space="preserve"> Contract No.</t>
    </r>
    <phoneticPr fontId="2" type="noConversion"/>
  </si>
  <si>
    <r>
      <t>分析日期</t>
    </r>
    <r>
      <rPr>
        <sz val="10"/>
        <rFont val="Arial"/>
        <family val="2"/>
      </rPr>
      <t xml:space="preserve"> Analysis Date</t>
    </r>
    <r>
      <rPr>
        <sz val="10"/>
        <rFont val="宋体"/>
        <family val="3"/>
        <charset val="134"/>
      </rPr>
      <t>：</t>
    </r>
    <phoneticPr fontId="2" type="noConversion"/>
  </si>
  <si>
    <r>
      <t>报告单号</t>
    </r>
    <r>
      <rPr>
        <sz val="10"/>
        <rFont val="Arial"/>
        <family val="2"/>
      </rPr>
      <t xml:space="preserve"> Report No.</t>
    </r>
    <phoneticPr fontId="2" type="noConversion"/>
  </si>
  <si>
    <r>
      <t>有效期至</t>
    </r>
    <r>
      <rPr>
        <sz val="10"/>
        <rFont val="Arial"/>
        <family val="2"/>
      </rPr>
      <t xml:space="preserve"> Exp. Date</t>
    </r>
    <r>
      <rPr>
        <sz val="10"/>
        <rFont val="宋体"/>
        <family val="3"/>
        <charset val="134"/>
      </rPr>
      <t>：</t>
    </r>
    <phoneticPr fontId="2" type="noConversion"/>
  </si>
  <si>
    <r>
      <t>生产日期</t>
    </r>
    <r>
      <rPr>
        <sz val="10"/>
        <rFont val="Arial"/>
        <family val="2"/>
      </rPr>
      <t xml:space="preserve"> Production Date</t>
    </r>
    <r>
      <rPr>
        <sz val="10"/>
        <rFont val="宋体"/>
        <family val="3"/>
        <charset val="134"/>
      </rPr>
      <t>：</t>
    </r>
    <phoneticPr fontId="2" type="noConversion"/>
  </si>
  <si>
    <r>
      <t>产品批号</t>
    </r>
    <r>
      <rPr>
        <sz val="10"/>
        <rFont val="Arial"/>
        <family val="2"/>
      </rPr>
      <t xml:space="preserve"> Batch Number</t>
    </r>
    <r>
      <rPr>
        <sz val="10"/>
        <rFont val="宋体"/>
        <family val="3"/>
        <charset val="134"/>
      </rPr>
      <t>：</t>
    </r>
    <phoneticPr fontId="2" type="noConversion"/>
  </si>
  <si>
    <r>
      <t>产品型号</t>
    </r>
    <r>
      <rPr>
        <sz val="10"/>
        <rFont val="Arial"/>
        <family val="2"/>
      </rPr>
      <t xml:space="preserve"> Product Code</t>
    </r>
    <r>
      <rPr>
        <sz val="10"/>
        <rFont val="宋体"/>
        <family val="3"/>
        <charset val="134"/>
      </rPr>
      <t>：</t>
    </r>
    <phoneticPr fontId="2" type="noConversion"/>
  </si>
  <si>
    <r>
      <t>生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产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商</t>
    </r>
    <r>
      <rPr>
        <sz val="10"/>
        <rFont val="Arial"/>
        <family val="2"/>
      </rPr>
      <t xml:space="preserve"> Manufacturer</t>
    </r>
    <r>
      <rPr>
        <sz val="10"/>
        <rFont val="宋体"/>
        <family val="3"/>
        <charset val="134"/>
      </rPr>
      <t>：</t>
    </r>
    <phoneticPr fontId="2" type="noConversion"/>
  </si>
  <si>
    <r>
      <t>委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托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方</t>
    </r>
    <r>
      <rPr>
        <sz val="10"/>
        <rFont val="Arial"/>
        <family val="2"/>
      </rPr>
      <t xml:space="preserve"> Principal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 xml:space="preserve"> </t>
    </r>
    <phoneticPr fontId="2" type="noConversion"/>
  </si>
  <si>
    <t>CERTIFICATE OF ANALYSIS</t>
    <phoneticPr fontId="2" type="noConversion"/>
  </si>
  <si>
    <r>
      <t>产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品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质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量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检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验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报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告</t>
    </r>
    <phoneticPr fontId="2" type="noConversion"/>
  </si>
  <si>
    <r>
      <t>产品名称</t>
    </r>
    <r>
      <rPr>
        <sz val="10"/>
        <rFont val="Arial"/>
        <family val="2"/>
      </rPr>
      <t xml:space="preserve"> Product Name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 xml:space="preserve"> </t>
    </r>
    <phoneticPr fontId="2" type="noConversion"/>
  </si>
  <si>
    <r>
      <t>数</t>
    </r>
    <r>
      <rPr>
        <sz val="10"/>
        <rFont val="Arial"/>
        <family val="2"/>
      </rPr>
      <t xml:space="preserve">       </t>
    </r>
    <r>
      <rPr>
        <sz val="10"/>
        <rFont val="宋体"/>
        <family val="3"/>
        <charset val="134"/>
      </rPr>
      <t>量</t>
    </r>
    <r>
      <rPr>
        <sz val="10"/>
        <rFont val="Arial"/>
        <family val="2"/>
      </rPr>
      <t xml:space="preserve"> Quantity</t>
    </r>
    <r>
      <rPr>
        <sz val="10"/>
        <rFont val="宋体"/>
        <family val="3"/>
        <charset val="134"/>
      </rPr>
      <t>：</t>
    </r>
    <phoneticPr fontId="2" type="noConversion"/>
  </si>
  <si>
    <t xml:space="preserve">Dagang Road,Xugou Lianyungang City,Jiangsu Province,China,222042 </t>
    <phoneticPr fontId="2" type="noConversion"/>
  </si>
  <si>
    <t>TEL: +86 518-82388312    FAX: +86 518-82387235</t>
    <phoneticPr fontId="2" type="noConversion"/>
  </si>
  <si>
    <t xml:space="preserve">Wilmar Oleo (Lianyungang) Co., Ltd </t>
    <phoneticPr fontId="2" type="noConversion"/>
  </si>
  <si>
    <t>丰益油脂科技(连云港)有限公司</t>
    <phoneticPr fontId="2" type="noConversion"/>
  </si>
  <si>
    <t xml:space="preserve">Wilmar Oleo (Lianyungang) Co., Ltd </t>
    <phoneticPr fontId="2" type="noConversion"/>
  </si>
  <si>
    <t>Appearance</t>
    <phoneticPr fontId="2" type="noConversion"/>
  </si>
  <si>
    <t>产品外观</t>
    <phoneticPr fontId="2" type="noConversion"/>
  </si>
  <si>
    <t xml:space="preserve">  max</t>
    <phoneticPr fontId="2" type="noConversion"/>
  </si>
  <si>
    <t>-</t>
  </si>
  <si>
    <t>Titre</t>
    <phoneticPr fontId="2" type="noConversion"/>
  </si>
  <si>
    <t>凝固点(℃)</t>
    <phoneticPr fontId="2" type="noConversion"/>
  </si>
  <si>
    <r>
      <t>酸值</t>
    </r>
    <r>
      <rPr>
        <sz val="10"/>
        <rFont val="Arial"/>
        <family val="2"/>
      </rPr>
      <t xml:space="preserve"> (mgKOH/g)</t>
    </r>
    <phoneticPr fontId="2" type="noConversion"/>
  </si>
  <si>
    <t>AOCS Te 1a-64</t>
    <phoneticPr fontId="2" type="noConversion"/>
  </si>
  <si>
    <t>AOCS Tr 1a-64</t>
    <phoneticPr fontId="2" type="noConversion"/>
  </si>
  <si>
    <t xml:space="preserve">  max</t>
    <phoneticPr fontId="2" type="noConversion"/>
  </si>
  <si>
    <r>
      <t>丰益油脂科技有限公司  </t>
    </r>
    <r>
      <rPr>
        <sz val="10"/>
        <rFont val="Arial"/>
        <family val="2"/>
      </rPr>
      <t xml:space="preserve">           </t>
    </r>
    <phoneticPr fontId="2" type="noConversion"/>
  </si>
  <si>
    <t>2016-0001</t>
    <phoneticPr fontId="2" type="noConversion"/>
  </si>
  <si>
    <t>YHOC/QR-04-009-D-0</t>
    <phoneticPr fontId="2" type="noConversion"/>
  </si>
  <si>
    <r>
      <t>江苏省连云港墟沟大港路</t>
    </r>
    <r>
      <rPr>
        <sz val="8"/>
        <rFont val="Arial"/>
        <family val="2"/>
      </rPr>
      <t xml:space="preserve">  </t>
    </r>
    <r>
      <rPr>
        <sz val="8"/>
        <rFont val="宋体"/>
        <family val="3"/>
        <charset val="134"/>
      </rPr>
      <t>邮编：</t>
    </r>
    <r>
      <rPr>
        <sz val="8"/>
        <rFont val="Arial"/>
        <family val="2"/>
      </rPr>
      <t>222042</t>
    </r>
    <phoneticPr fontId="2" type="noConversion"/>
  </si>
  <si>
    <t>Wilmar (China) Oleo Co,. Ltd</t>
    <phoneticPr fontId="2" type="noConversion"/>
  </si>
  <si>
    <t xml:space="preserve">           Kg</t>
    <phoneticPr fontId="2" type="noConversion"/>
  </si>
  <si>
    <t>Certificate Number:BVC-RSPO-20150806-1
RSPO member number: 2-0017-05-000-00</t>
    <phoneticPr fontId="2" type="noConversion"/>
  </si>
  <si>
    <r>
      <t>SAP CLR(5 1/4</t>
    </r>
    <r>
      <rPr>
        <sz val="10"/>
        <color theme="1"/>
        <rFont val="宋体"/>
        <family val="3"/>
        <charset val="134"/>
      </rPr>
      <t>″</t>
    </r>
    <r>
      <rPr>
        <sz val="10"/>
        <color theme="1"/>
        <rFont val="Arial"/>
        <family val="2"/>
      </rPr>
      <t xml:space="preserve"> Lovibond)</t>
    </r>
    <phoneticPr fontId="2" type="noConversion"/>
  </si>
  <si>
    <t>-</t>
    <phoneticPr fontId="2" type="noConversion"/>
  </si>
  <si>
    <t>DGF C-IV 4d</t>
    <phoneticPr fontId="2" type="noConversion"/>
  </si>
  <si>
    <t>皂化色泽</t>
    <phoneticPr fontId="2" type="noConversion"/>
  </si>
  <si>
    <t xml:space="preserve"> </t>
    <phoneticPr fontId="2" type="noConversion"/>
  </si>
  <si>
    <t>PASS</t>
    <phoneticPr fontId="2" type="noConversion"/>
  </si>
  <si>
    <t>160508F001</t>
    <phoneticPr fontId="2" type="noConversion"/>
  </si>
  <si>
    <r>
      <t>分析人</t>
    </r>
    <r>
      <rPr>
        <sz val="10"/>
        <rFont val="Arial"/>
        <family val="2"/>
      </rPr>
      <t xml:space="preserve">Analysis by: </t>
    </r>
    <r>
      <rPr>
        <sz val="10"/>
        <rFont val="宋体"/>
        <family val="3"/>
        <charset val="134"/>
      </rPr>
      <t>方静</t>
    </r>
    <phoneticPr fontId="2" type="noConversion"/>
  </si>
  <si>
    <r>
      <t>报告日期</t>
    </r>
    <r>
      <rPr>
        <sz val="10"/>
        <rFont val="Arial"/>
        <family val="2"/>
      </rPr>
      <t>Date: 2016-5-8</t>
    </r>
    <phoneticPr fontId="2" type="noConversion"/>
  </si>
  <si>
    <t>注意：此页为技术资料，仅发放给品管部</t>
    <phoneticPr fontId="23" type="noConversion"/>
  </si>
  <si>
    <r>
      <t>LYC-QN-2016-031</t>
    </r>
    <r>
      <rPr>
        <sz val="9"/>
        <color indexed="12"/>
        <rFont val="宋体"/>
        <family val="3"/>
        <charset val="134"/>
      </rPr>
      <t>《关于生产供应沙索丰益</t>
    </r>
    <r>
      <rPr>
        <sz val="9"/>
        <color indexed="12"/>
        <rFont val="Arial"/>
        <family val="2"/>
      </rPr>
      <t>SA-1810</t>
    </r>
    <r>
      <rPr>
        <sz val="9"/>
        <color indexed="12"/>
        <rFont val="宋体"/>
        <family val="3"/>
        <charset val="134"/>
      </rPr>
      <t>（</t>
    </r>
    <r>
      <rPr>
        <sz val="9"/>
        <color indexed="12"/>
        <rFont val="Arial"/>
        <family val="2"/>
      </rPr>
      <t>RSPO/MB</t>
    </r>
    <r>
      <rPr>
        <sz val="9"/>
        <color indexed="12"/>
        <rFont val="宋体"/>
        <family val="3"/>
        <charset val="134"/>
      </rPr>
      <t>）的质量通知》</t>
    </r>
    <r>
      <rPr>
        <sz val="9"/>
        <color indexed="12"/>
        <rFont val="Arial"/>
        <family val="2"/>
      </rPr>
      <t xml:space="preserve"> </t>
    </r>
    <r>
      <rPr>
        <sz val="9"/>
        <color indexed="12"/>
        <rFont val="宋体"/>
        <family val="3"/>
        <charset val="134"/>
      </rPr>
      <t>附件</t>
    </r>
    <r>
      <rPr>
        <sz val="9"/>
        <color indexed="12"/>
        <rFont val="Arial"/>
        <family val="2"/>
      </rPr>
      <t>2</t>
    </r>
    <phoneticPr fontId="23" type="noConversion"/>
  </si>
  <si>
    <r>
      <t xml:space="preserve">TO: </t>
    </r>
    <r>
      <rPr>
        <b/>
        <sz val="10"/>
        <rFont val="宋体"/>
        <family val="3"/>
        <charset val="134"/>
      </rPr>
      <t>沙索丰益</t>
    </r>
    <phoneticPr fontId="2" type="noConversion"/>
  </si>
  <si>
    <r>
      <t>硬脂酸</t>
    </r>
    <r>
      <rPr>
        <sz val="10"/>
        <color indexed="8"/>
        <rFont val="Arial"/>
        <family val="2"/>
      </rPr>
      <t xml:space="preserve"> Stearic Acid  </t>
    </r>
    <phoneticPr fontId="23" type="noConversion"/>
  </si>
  <si>
    <t>SA-1810(RSPO/MB)</t>
    <phoneticPr fontId="2" type="noConversion"/>
  </si>
  <si>
    <t>Liquid</t>
    <phoneticPr fontId="2" type="noConversion"/>
  </si>
  <si>
    <t>液体</t>
    <phoneticPr fontId="2" type="noConversion"/>
  </si>
  <si>
    <r>
      <t>色泽</t>
    </r>
    <r>
      <rPr>
        <sz val="10"/>
        <rFont val="Arial"/>
        <family val="2"/>
      </rPr>
      <t xml:space="preserve"> (APHA)</t>
    </r>
    <phoneticPr fontId="2" type="noConversion"/>
  </si>
  <si>
    <t>AOCS Td 1b-64</t>
    <phoneticPr fontId="2" type="noConversion"/>
  </si>
  <si>
    <t>Conform                    符合</t>
  </si>
  <si>
    <t>PASS</t>
    <phoneticPr fontId="2" type="noConversion"/>
  </si>
  <si>
    <r>
      <t>执行标准</t>
    </r>
    <r>
      <rPr>
        <sz val="10"/>
        <rFont val="Arial"/>
        <family val="2"/>
      </rPr>
      <t>Standard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沙索丰益醇工业（连云港）有限公司合同指标</t>
    </r>
    <phoneticPr fontId="2" type="noConversion"/>
  </si>
</sst>
</file>

<file path=xl/styles.xml><?xml version="1.0" encoding="utf-8"?>
<styleSheet xmlns="http://schemas.openxmlformats.org/spreadsheetml/2006/main">
  <numFmts count="2">
    <numFmt numFmtId="176" formatCode="0.0_ "/>
    <numFmt numFmtId="177" formatCode="0.00_ "/>
  </numFmts>
  <fonts count="26">
    <font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8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name val="宋体"/>
      <family val="3"/>
      <charset val="134"/>
    </font>
    <font>
      <b/>
      <sz val="9"/>
      <color indexed="12"/>
      <name val="Arial"/>
      <family val="2"/>
    </font>
    <font>
      <sz val="9"/>
      <color rgb="FF0000FF"/>
      <name val="宋体"/>
      <family val="3"/>
      <charset val="134"/>
    </font>
    <font>
      <sz val="9"/>
      <color rgb="FF0000FF"/>
      <name val="Arial"/>
      <family val="2"/>
    </font>
    <font>
      <sz val="9"/>
      <color indexed="55"/>
      <name val="宋体"/>
      <family val="3"/>
      <charset val="134"/>
    </font>
    <font>
      <b/>
      <sz val="11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0"/>
      <name val="宋体"/>
      <family val="3"/>
      <charset val="134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9"/>
      <color indexed="12"/>
      <name val="Arial"/>
      <family val="2"/>
    </font>
    <font>
      <sz val="9"/>
      <color indexed="12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35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1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14" fontId="6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/>
    </xf>
    <xf numFmtId="0" fontId="0" fillId="0" borderId="3" xfId="0" applyBorder="1"/>
    <xf numFmtId="0" fontId="11" fillId="0" borderId="0" xfId="0" applyFont="1"/>
    <xf numFmtId="0" fontId="1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/>
    <xf numFmtId="0" fontId="12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13" fillId="0" borderId="0" xfId="0" applyFont="1"/>
    <xf numFmtId="0" fontId="5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4" fillId="0" borderId="0" xfId="0" applyFont="1" applyAlignment="1">
      <alignment horizontal="left" vertical="center" wrapText="1"/>
    </xf>
    <xf numFmtId="14" fontId="6" fillId="0" borderId="0" xfId="0" applyNumberFormat="1" applyFont="1" applyAlignment="1" applyProtection="1">
      <alignment horizontal="left" vertical="center"/>
      <protection locked="0"/>
    </xf>
    <xf numFmtId="0" fontId="4" fillId="0" borderId="0" xfId="0" applyFont="1" applyProtection="1">
      <protection locked="0"/>
    </xf>
    <xf numFmtId="0" fontId="5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20" fillId="0" borderId="11" xfId="0" applyFont="1" applyBorder="1" applyAlignment="1">
      <alignment horizontal="left" vertical="center" wrapText="1"/>
    </xf>
    <xf numFmtId="0" fontId="20" fillId="0" borderId="5" xfId="0" applyFont="1" applyBorder="1" applyAlignment="1">
      <alignment horizontal="left" vertical="center" wrapText="1"/>
    </xf>
    <xf numFmtId="0" fontId="4" fillId="0" borderId="0" xfId="0" applyFont="1" applyAlignment="1">
      <alignment vertical="center"/>
    </xf>
    <xf numFmtId="177" fontId="6" fillId="0" borderId="7" xfId="0" applyNumberFormat="1" applyFont="1" applyBorder="1" applyAlignment="1" applyProtection="1">
      <alignment horizontal="center" vertical="center" wrapText="1"/>
      <protection locked="0"/>
    </xf>
    <xf numFmtId="177" fontId="6" fillId="0" borderId="1" xfId="0" applyNumberFormat="1" applyFont="1" applyBorder="1" applyAlignment="1" applyProtection="1">
      <alignment horizontal="center" vertical="center" wrapText="1"/>
      <protection locked="0"/>
    </xf>
    <xf numFmtId="177" fontId="6" fillId="0" borderId="6" xfId="0" applyNumberFormat="1" applyFont="1" applyBorder="1" applyAlignment="1" applyProtection="1">
      <alignment horizontal="center" vertical="center" wrapText="1"/>
      <protection locked="0"/>
    </xf>
    <xf numFmtId="177" fontId="6" fillId="0" borderId="4" xfId="0" applyNumberFormat="1" applyFont="1" applyBorder="1" applyAlignment="1" applyProtection="1">
      <alignment horizontal="center" vertical="center" wrapText="1"/>
      <protection locked="0"/>
    </xf>
    <xf numFmtId="177" fontId="6" fillId="0" borderId="3" xfId="0" applyNumberFormat="1" applyFont="1" applyBorder="1" applyAlignment="1" applyProtection="1">
      <alignment horizontal="center" vertical="center" wrapText="1"/>
      <protection locked="0"/>
    </xf>
    <xf numFmtId="177" fontId="6" fillId="0" borderId="2" xfId="0" applyNumberFormat="1" applyFont="1" applyBorder="1" applyAlignment="1" applyProtection="1">
      <alignment horizontal="center" vertical="center" wrapText="1"/>
      <protection locked="0"/>
    </xf>
    <xf numFmtId="0" fontId="5" fillId="0" borderId="10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5" fillId="0" borderId="6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76" fontId="5" fillId="0" borderId="10" xfId="0" applyNumberFormat="1" applyFont="1" applyBorder="1" applyAlignment="1">
      <alignment horizontal="center" vertical="center" wrapText="1"/>
    </xf>
    <xf numFmtId="176" fontId="5" fillId="0" borderId="9" xfId="0" applyNumberFormat="1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176" fontId="19" fillId="0" borderId="8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76" fontId="5" fillId="0" borderId="8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 wrapText="1"/>
    </xf>
    <xf numFmtId="0" fontId="5" fillId="0" borderId="4" xfId="0" applyFont="1" applyBorder="1" applyAlignment="1">
      <alignment horizontal="right" vertical="center" wrapText="1"/>
    </xf>
    <xf numFmtId="0" fontId="5" fillId="0" borderId="3" xfId="0" applyFont="1" applyBorder="1" applyAlignment="1">
      <alignment horizontal="right" vertical="center" wrapText="1"/>
    </xf>
    <xf numFmtId="0" fontId="5" fillId="0" borderId="1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7" xfId="0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5" fillId="0" borderId="4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 applyProtection="1">
      <alignment horizontal="left" vertical="center" wrapText="1"/>
      <protection locked="0"/>
    </xf>
    <xf numFmtId="0" fontId="6" fillId="0" borderId="0" xfId="0" applyFont="1" applyAlignment="1">
      <alignment horizontal="left" vertical="center" wrapText="1"/>
    </xf>
    <xf numFmtId="0" fontId="4" fillId="0" borderId="7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5" fillId="0" borderId="3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5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24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5" fillId="0" borderId="4" xfId="0" applyFont="1" applyBorder="1" applyAlignment="1">
      <alignment vertical="top" wrapText="1"/>
    </xf>
    <xf numFmtId="0" fontId="5" fillId="0" borderId="2" xfId="0" applyFont="1" applyBorder="1" applyAlignment="1">
      <alignment vertical="top" wrapText="1"/>
    </xf>
    <xf numFmtId="176" fontId="6" fillId="0" borderId="7" xfId="0" applyNumberFormat="1" applyFont="1" applyBorder="1" applyAlignment="1" applyProtection="1">
      <alignment horizontal="center" vertical="center" wrapText="1"/>
      <protection locked="0"/>
    </xf>
    <xf numFmtId="176" fontId="6" fillId="0" borderId="1" xfId="0" applyNumberFormat="1" applyFont="1" applyBorder="1" applyAlignment="1" applyProtection="1">
      <alignment horizontal="center" vertical="center" wrapText="1"/>
      <protection locked="0"/>
    </xf>
    <xf numFmtId="176" fontId="6" fillId="0" borderId="6" xfId="0" applyNumberFormat="1" applyFont="1" applyBorder="1" applyAlignment="1" applyProtection="1">
      <alignment horizontal="center" vertical="center" wrapText="1"/>
      <protection locked="0"/>
    </xf>
    <xf numFmtId="176" fontId="6" fillId="0" borderId="4" xfId="0" applyNumberFormat="1" applyFont="1" applyBorder="1" applyAlignment="1" applyProtection="1">
      <alignment horizontal="center" vertical="center" wrapText="1"/>
      <protection locked="0"/>
    </xf>
    <xf numFmtId="176" fontId="6" fillId="0" borderId="3" xfId="0" applyNumberFormat="1" applyFont="1" applyBorder="1" applyAlignment="1" applyProtection="1">
      <alignment horizontal="center" vertical="center" wrapText="1"/>
      <protection locked="0"/>
    </xf>
    <xf numFmtId="176" fontId="6" fillId="0" borderId="2" xfId="0" applyNumberFormat="1" applyFont="1" applyBorder="1" applyAlignment="1" applyProtection="1">
      <alignment horizontal="center" vertical="center" wrapText="1"/>
      <protection locked="0"/>
    </xf>
    <xf numFmtId="49" fontId="6" fillId="0" borderId="0" xfId="0" applyNumberFormat="1" applyFont="1" applyAlignment="1" applyProtection="1">
      <alignment horizontal="left" vertical="center" wrapText="1"/>
      <protection locked="0"/>
    </xf>
    <xf numFmtId="14" fontId="6" fillId="0" borderId="0" xfId="0" applyNumberFormat="1" applyFont="1" applyAlignment="1" applyProtection="1">
      <alignment horizontal="left" vertical="center" wrapText="1"/>
      <protection locked="0"/>
    </xf>
    <xf numFmtId="176" fontId="7" fillId="0" borderId="0" xfId="0" applyNumberFormat="1" applyFont="1" applyBorder="1" applyAlignment="1">
      <alignment horizontal="left" vertical="center" wrapText="1"/>
    </xf>
    <xf numFmtId="176" fontId="7" fillId="0" borderId="5" xfId="0" applyNumberFormat="1" applyFont="1" applyBorder="1" applyAlignment="1">
      <alignment horizontal="left" vertical="center" wrapText="1"/>
    </xf>
    <xf numFmtId="176" fontId="7" fillId="0" borderId="3" xfId="0" applyNumberFormat="1" applyFont="1" applyBorder="1" applyAlignment="1">
      <alignment horizontal="left" vertical="center" wrapText="1"/>
    </xf>
    <xf numFmtId="176" fontId="7" fillId="0" borderId="2" xfId="0" applyNumberFormat="1" applyFont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</cellXfs>
  <cellStyles count="3">
    <cellStyle name="常规" xfId="0" builtinId="0"/>
    <cellStyle name="常规 2" xfId="1"/>
    <cellStyle name="常规 2 2" xfId="2"/>
  </cellStyles>
  <dxfs count="1">
    <dxf>
      <fill>
        <patternFill>
          <bgColor indexed="10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D1372C.824FC690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342901</xdr:colOff>
      <xdr:row>3</xdr:row>
      <xdr:rowOff>76200</xdr:rowOff>
    </xdr:from>
    <xdr:to>
      <xdr:col>0</xdr:col>
      <xdr:colOff>1228725</xdr:colOff>
      <xdr:row>5</xdr:row>
      <xdr:rowOff>36496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901" y="257175"/>
          <a:ext cx="885824" cy="35082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47625</xdr:colOff>
      <xdr:row>2</xdr:row>
      <xdr:rowOff>123825</xdr:rowOff>
    </xdr:from>
    <xdr:to>
      <xdr:col>12</xdr:col>
      <xdr:colOff>866775</xdr:colOff>
      <xdr:row>4</xdr:row>
      <xdr:rowOff>161925</xdr:rowOff>
    </xdr:to>
    <xdr:pic>
      <xdr:nvPicPr>
        <xdr:cNvPr id="3" name="图片 2" descr="cid:image003.jpg@01D1372C.824FC690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/>
        <a:srcRect/>
        <a:stretch>
          <a:fillRect/>
        </a:stretch>
      </xdr:blipFill>
      <xdr:spPr bwMode="auto">
        <a:xfrm>
          <a:off x="5448300" y="123825"/>
          <a:ext cx="81915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P49"/>
  <sheetViews>
    <sheetView tabSelected="1" zoomScaleSheetLayoutView="100" workbookViewId="0">
      <selection activeCell="P20" sqref="P20"/>
    </sheetView>
  </sheetViews>
  <sheetFormatPr defaultRowHeight="14.25"/>
  <cols>
    <col min="1" max="1" width="21.125" customWidth="1"/>
    <col min="2" max="2" width="4.5" customWidth="1"/>
    <col min="3" max="3" width="6.75" customWidth="1"/>
    <col min="4" max="4" width="2" customWidth="1"/>
    <col min="5" max="5" width="3.5" customWidth="1"/>
    <col min="6" max="6" width="8.625" customWidth="1"/>
    <col min="7" max="7" width="3.75" customWidth="1"/>
    <col min="8" max="8" width="2.125" customWidth="1"/>
    <col min="9" max="9" width="2.375" customWidth="1"/>
    <col min="10" max="10" width="3.875" customWidth="1"/>
    <col min="11" max="11" width="3.5" customWidth="1"/>
    <col min="12" max="12" width="8.75" customWidth="1"/>
    <col min="13" max="13" width="17" customWidth="1"/>
  </cols>
  <sheetData>
    <row r="1" spans="1:16" ht="15">
      <c r="A1" s="112" t="s">
        <v>72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</row>
    <row r="2" spans="1:16" ht="15">
      <c r="A2" s="113" t="s">
        <v>71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</row>
    <row r="3" spans="1:16" ht="14.25" customHeight="1">
      <c r="A3" s="11"/>
    </row>
    <row r="4" spans="1:16" ht="18.75">
      <c r="A4" s="103" t="s">
        <v>43</v>
      </c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</row>
    <row r="5" spans="1:16" ht="15.75">
      <c r="A5" s="104" t="s">
        <v>42</v>
      </c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</row>
    <row r="6" spans="1:16" ht="9" customHeight="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6" ht="8.4499999999999993" customHeight="1"/>
    <row r="8" spans="1:16" ht="15">
      <c r="A8" s="105" t="s">
        <v>37</v>
      </c>
      <c r="B8" s="105"/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</row>
    <row r="9" spans="1:16" ht="15.75">
      <c r="A9" s="106" t="s">
        <v>36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</row>
    <row r="10" spans="1:16" ht="7.5" customHeight="1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6" ht="14.1" customHeight="1">
      <c r="A11" s="23" t="s">
        <v>35</v>
      </c>
      <c r="B11" s="107" t="s">
        <v>55</v>
      </c>
      <c r="C11" s="107"/>
      <c r="D11" s="107"/>
      <c r="E11" s="107"/>
      <c r="F11" s="107"/>
      <c r="G11" s="108" t="s">
        <v>59</v>
      </c>
      <c r="H11" s="108"/>
      <c r="I11" s="108"/>
      <c r="J11" s="108"/>
      <c r="K11" s="108"/>
      <c r="L11" s="108"/>
      <c r="M11" s="108"/>
    </row>
    <row r="12" spans="1:16" ht="14.1" customHeight="1">
      <c r="A12" s="23" t="s">
        <v>34</v>
      </c>
      <c r="B12" s="107" t="s">
        <v>43</v>
      </c>
      <c r="C12" s="107"/>
      <c r="D12" s="107"/>
      <c r="E12" s="107"/>
      <c r="F12" s="107"/>
      <c r="G12" s="108" t="s">
        <v>44</v>
      </c>
      <c r="H12" s="108"/>
      <c r="I12" s="108"/>
      <c r="J12" s="108"/>
      <c r="K12" s="108"/>
      <c r="L12" s="108"/>
      <c r="M12" s="108"/>
    </row>
    <row r="13" spans="1:16" ht="14.1" customHeight="1">
      <c r="A13" s="7" t="s">
        <v>38</v>
      </c>
      <c r="B13" s="109" t="s">
        <v>74</v>
      </c>
      <c r="C13" s="110"/>
      <c r="D13" s="110"/>
      <c r="E13" s="110"/>
      <c r="F13" s="110"/>
      <c r="G13" s="35" t="s">
        <v>33</v>
      </c>
      <c r="H13" s="6"/>
      <c r="I13" s="6"/>
      <c r="J13" s="6"/>
      <c r="K13" s="6"/>
      <c r="L13" s="6"/>
      <c r="M13" s="32" t="s">
        <v>75</v>
      </c>
    </row>
    <row r="14" spans="1:16" ht="14.1" customHeight="1">
      <c r="A14" s="7" t="s">
        <v>32</v>
      </c>
      <c r="B14" s="122" t="s">
        <v>68</v>
      </c>
      <c r="C14" s="122"/>
      <c r="D14" s="122"/>
      <c r="E14" s="122"/>
      <c r="F14" s="122"/>
      <c r="G14" s="95" t="s">
        <v>39</v>
      </c>
      <c r="H14" s="96"/>
      <c r="I14" s="96"/>
      <c r="J14" s="96"/>
      <c r="K14" s="96"/>
      <c r="L14" s="96"/>
      <c r="M14" s="26" t="s">
        <v>60</v>
      </c>
    </row>
    <row r="15" spans="1:16" ht="14.1" customHeight="1">
      <c r="A15" s="7" t="s">
        <v>31</v>
      </c>
      <c r="B15" s="123">
        <v>42498</v>
      </c>
      <c r="C15" s="97"/>
      <c r="D15" s="97"/>
      <c r="E15" s="97"/>
      <c r="F15" s="97"/>
      <c r="G15" s="95" t="s">
        <v>30</v>
      </c>
      <c r="H15" s="96"/>
      <c r="I15" s="96"/>
      <c r="J15" s="96"/>
      <c r="K15" s="96"/>
      <c r="L15" s="96"/>
      <c r="M15" s="8">
        <f>DATE(YEAR(B15)+1,MONTH(B15),DAY(B15)-1)</f>
        <v>42862</v>
      </c>
    </row>
    <row r="16" spans="1:16" ht="14.1" customHeight="1">
      <c r="A16" s="7" t="s">
        <v>29</v>
      </c>
      <c r="B16" s="97" t="s">
        <v>56</v>
      </c>
      <c r="C16" s="97"/>
      <c r="D16" s="97"/>
      <c r="E16" s="97"/>
      <c r="F16" s="97"/>
      <c r="G16" s="95" t="s">
        <v>28</v>
      </c>
      <c r="H16" s="96"/>
      <c r="I16" s="96"/>
      <c r="J16" s="96"/>
      <c r="K16" s="96"/>
      <c r="L16" s="96"/>
      <c r="M16" s="24">
        <v>42498</v>
      </c>
    </row>
    <row r="17" spans="1:16" ht="14.1" customHeight="1">
      <c r="A17" s="7" t="s">
        <v>27</v>
      </c>
      <c r="B17" s="98"/>
      <c r="C17" s="98"/>
      <c r="D17" s="98"/>
      <c r="E17" s="98"/>
      <c r="F17" s="98"/>
      <c r="G17" s="1"/>
      <c r="H17" s="6"/>
      <c r="I17" s="5"/>
      <c r="J17" s="32"/>
      <c r="K17" s="32"/>
      <c r="L17" s="5"/>
      <c r="M17" s="5"/>
    </row>
    <row r="18" spans="1:16" ht="6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6" ht="15">
      <c r="A19" s="1" t="s">
        <v>82</v>
      </c>
      <c r="B19" s="2"/>
      <c r="C19" s="2"/>
      <c r="D19" s="2"/>
      <c r="E19" s="2"/>
      <c r="F19" s="1"/>
      <c r="G19" s="1"/>
      <c r="H19" s="1"/>
      <c r="I19" s="20"/>
      <c r="J19" s="20"/>
      <c r="K19" s="20"/>
      <c r="L19" s="102" t="s">
        <v>57</v>
      </c>
      <c r="M19" s="102"/>
    </row>
    <row r="20" spans="1:16">
      <c r="A20" s="99" t="s">
        <v>26</v>
      </c>
      <c r="B20" s="100"/>
      <c r="C20" s="101" t="s">
        <v>25</v>
      </c>
      <c r="D20" s="101"/>
      <c r="E20" s="101"/>
      <c r="F20" s="101"/>
      <c r="G20" s="99" t="s">
        <v>24</v>
      </c>
      <c r="H20" s="101"/>
      <c r="I20" s="101"/>
      <c r="J20" s="101"/>
      <c r="K20" s="100"/>
      <c r="L20" s="4" t="s">
        <v>23</v>
      </c>
      <c r="M20" s="22" t="s">
        <v>22</v>
      </c>
    </row>
    <row r="21" spans="1:16" ht="24.75" customHeight="1">
      <c r="A21" s="66" t="s">
        <v>21</v>
      </c>
      <c r="B21" s="67"/>
      <c r="C21" s="68" t="s">
        <v>20</v>
      </c>
      <c r="D21" s="68"/>
      <c r="E21" s="68"/>
      <c r="F21" s="68"/>
      <c r="G21" s="92" t="s">
        <v>19</v>
      </c>
      <c r="H21" s="93"/>
      <c r="I21" s="93"/>
      <c r="J21" s="93"/>
      <c r="K21" s="94"/>
      <c r="L21" s="3" t="s">
        <v>18</v>
      </c>
      <c r="M21" s="21" t="s">
        <v>17</v>
      </c>
    </row>
    <row r="22" spans="1:16" ht="12" customHeight="1">
      <c r="A22" s="69" t="s">
        <v>45</v>
      </c>
      <c r="B22" s="46"/>
      <c r="C22" s="70" t="s">
        <v>76</v>
      </c>
      <c r="D22" s="71"/>
      <c r="E22" s="71"/>
      <c r="F22" s="72"/>
      <c r="G22" s="54" t="s">
        <v>80</v>
      </c>
      <c r="H22" s="56"/>
      <c r="I22" s="56"/>
      <c r="J22" s="56"/>
      <c r="K22" s="58"/>
      <c r="L22" s="73" t="s">
        <v>81</v>
      </c>
      <c r="M22" s="42" t="s">
        <v>16</v>
      </c>
    </row>
    <row r="23" spans="1:16" ht="12" customHeight="1">
      <c r="A23" s="74" t="s">
        <v>46</v>
      </c>
      <c r="B23" s="75"/>
      <c r="C23" s="76" t="s">
        <v>77</v>
      </c>
      <c r="D23" s="77"/>
      <c r="E23" s="77"/>
      <c r="F23" s="78"/>
      <c r="G23" s="55"/>
      <c r="H23" s="57"/>
      <c r="I23" s="57"/>
      <c r="J23" s="57"/>
      <c r="K23" s="59"/>
      <c r="L23" s="73"/>
      <c r="M23" s="43"/>
    </row>
    <row r="24" spans="1:16" ht="12" customHeight="1">
      <c r="A24" s="69" t="s">
        <v>15</v>
      </c>
      <c r="B24" s="46"/>
      <c r="C24" s="88">
        <v>100</v>
      </c>
      <c r="D24" s="89"/>
      <c r="E24" s="84" t="s">
        <v>47</v>
      </c>
      <c r="F24" s="85"/>
      <c r="G24" s="36"/>
      <c r="H24" s="37"/>
      <c r="I24" s="37"/>
      <c r="J24" s="37"/>
      <c r="K24" s="38"/>
      <c r="L24" s="79" t="str">
        <f>IF(G36&lt;=C36,"PASS","FAIL")</f>
        <v>PASS</v>
      </c>
      <c r="M24" s="42" t="s">
        <v>79</v>
      </c>
    </row>
    <row r="25" spans="1:16" ht="12" customHeight="1">
      <c r="A25" s="74" t="s">
        <v>78</v>
      </c>
      <c r="B25" s="75"/>
      <c r="C25" s="90"/>
      <c r="D25" s="91"/>
      <c r="E25" s="86"/>
      <c r="F25" s="87"/>
      <c r="G25" s="39"/>
      <c r="H25" s="40"/>
      <c r="I25" s="40"/>
      <c r="J25" s="40"/>
      <c r="K25" s="41"/>
      <c r="L25" s="79"/>
      <c r="M25" s="43"/>
    </row>
    <row r="26" spans="1:16" ht="12" customHeight="1">
      <c r="A26" s="69" t="s">
        <v>14</v>
      </c>
      <c r="B26" s="46"/>
      <c r="C26" s="80">
        <v>203</v>
      </c>
      <c r="D26" s="81"/>
      <c r="E26" s="111" t="s">
        <v>48</v>
      </c>
      <c r="F26" s="46">
        <v>218</v>
      </c>
      <c r="G26" s="36">
        <v>216</v>
      </c>
      <c r="H26" s="37"/>
      <c r="I26" s="37"/>
      <c r="J26" s="37"/>
      <c r="K26" s="38"/>
      <c r="L26" s="48" t="str">
        <f>IF(AND(G26&gt;=C26,G26&lt;=F26),"PASS","FAIL")</f>
        <v>PASS</v>
      </c>
      <c r="M26" s="42" t="s">
        <v>52</v>
      </c>
    </row>
    <row r="27" spans="1:16" ht="12" customHeight="1">
      <c r="A27" s="74" t="s">
        <v>51</v>
      </c>
      <c r="B27" s="75"/>
      <c r="C27" s="82"/>
      <c r="D27" s="83"/>
      <c r="E27" s="93"/>
      <c r="F27" s="47"/>
      <c r="G27" s="39"/>
      <c r="H27" s="40"/>
      <c r="I27" s="40"/>
      <c r="J27" s="40"/>
      <c r="K27" s="41"/>
      <c r="L27" s="49"/>
      <c r="M27" s="43"/>
    </row>
    <row r="28" spans="1:16" ht="12" customHeight="1">
      <c r="A28" s="69" t="s">
        <v>13</v>
      </c>
      <c r="B28" s="46"/>
      <c r="C28" s="80">
        <v>204</v>
      </c>
      <c r="D28" s="81"/>
      <c r="E28" s="111" t="s">
        <v>48</v>
      </c>
      <c r="F28" s="46">
        <v>220</v>
      </c>
      <c r="G28" s="36">
        <v>217</v>
      </c>
      <c r="H28" s="37"/>
      <c r="I28" s="37"/>
      <c r="J28" s="37"/>
      <c r="K28" s="38"/>
      <c r="L28" s="48" t="str">
        <f>IF(AND(G28&gt;=C28,G28&lt;=F28),"PASS","FAIL")</f>
        <v>PASS</v>
      </c>
      <c r="M28" s="42" t="s">
        <v>12</v>
      </c>
    </row>
    <row r="29" spans="1:16" ht="12" customHeight="1">
      <c r="A29" s="114" t="s">
        <v>11</v>
      </c>
      <c r="B29" s="115"/>
      <c r="C29" s="82"/>
      <c r="D29" s="83"/>
      <c r="E29" s="93"/>
      <c r="F29" s="47"/>
      <c r="G29" s="39"/>
      <c r="H29" s="40"/>
      <c r="I29" s="40"/>
      <c r="J29" s="40"/>
      <c r="K29" s="41"/>
      <c r="L29" s="49"/>
      <c r="M29" s="43"/>
      <c r="P29" t="s">
        <v>66</v>
      </c>
    </row>
    <row r="30" spans="1:16" ht="12" customHeight="1">
      <c r="A30" s="69" t="s">
        <v>10</v>
      </c>
      <c r="B30" s="46"/>
      <c r="C30" s="88">
        <v>2</v>
      </c>
      <c r="D30" s="89"/>
      <c r="E30" s="84" t="s">
        <v>47</v>
      </c>
      <c r="F30" s="85"/>
      <c r="G30" s="36"/>
      <c r="H30" s="37"/>
      <c r="I30" s="37"/>
      <c r="J30" s="37"/>
      <c r="K30" s="38"/>
      <c r="L30" s="79" t="str">
        <f>IF(G36&lt;=C36,"PASS","FAIL")</f>
        <v>PASS</v>
      </c>
      <c r="M30" s="42" t="s">
        <v>9</v>
      </c>
    </row>
    <row r="31" spans="1:16" ht="12" customHeight="1">
      <c r="A31" s="114" t="s">
        <v>8</v>
      </c>
      <c r="B31" s="115"/>
      <c r="C31" s="90"/>
      <c r="D31" s="91"/>
      <c r="E31" s="86"/>
      <c r="F31" s="87"/>
      <c r="G31" s="39"/>
      <c r="H31" s="40"/>
      <c r="I31" s="40"/>
      <c r="J31" s="40"/>
      <c r="K31" s="41"/>
      <c r="L31" s="79"/>
      <c r="M31" s="43"/>
    </row>
    <row r="32" spans="1:16" ht="12" customHeight="1">
      <c r="A32" s="69" t="s">
        <v>49</v>
      </c>
      <c r="B32" s="46"/>
      <c r="C32" s="80">
        <v>52</v>
      </c>
      <c r="D32" s="81"/>
      <c r="E32" s="111" t="s">
        <v>48</v>
      </c>
      <c r="F32" s="46">
        <v>56</v>
      </c>
      <c r="G32" s="116">
        <v>54</v>
      </c>
      <c r="H32" s="117"/>
      <c r="I32" s="117"/>
      <c r="J32" s="117"/>
      <c r="K32" s="118"/>
      <c r="L32" s="48" t="str">
        <f>IF(AND(G32&gt;=C32,G32&lt;=F32),"PASS","FAIL")</f>
        <v>PASS</v>
      </c>
      <c r="M32" s="42" t="s">
        <v>53</v>
      </c>
    </row>
    <row r="33" spans="1:13" ht="12" customHeight="1">
      <c r="A33" s="44" t="s">
        <v>50</v>
      </c>
      <c r="B33" s="45"/>
      <c r="C33" s="82"/>
      <c r="D33" s="83"/>
      <c r="E33" s="93"/>
      <c r="F33" s="47"/>
      <c r="G33" s="119"/>
      <c r="H33" s="120"/>
      <c r="I33" s="120"/>
      <c r="J33" s="120"/>
      <c r="K33" s="121"/>
      <c r="L33" s="49"/>
      <c r="M33" s="43"/>
    </row>
    <row r="34" spans="1:13" ht="12" hidden="1" customHeight="1">
      <c r="A34" s="52" t="s">
        <v>62</v>
      </c>
      <c r="B34" s="53"/>
      <c r="C34" s="54"/>
      <c r="D34" s="56"/>
      <c r="E34" s="56" t="s">
        <v>63</v>
      </c>
      <c r="F34" s="58"/>
      <c r="G34" s="60"/>
      <c r="H34" s="62"/>
      <c r="I34" s="62"/>
      <c r="J34" s="62"/>
      <c r="K34" s="64"/>
      <c r="L34" s="48" t="s">
        <v>67</v>
      </c>
      <c r="M34" s="50" t="s">
        <v>64</v>
      </c>
    </row>
    <row r="35" spans="1:13" ht="12" hidden="1" customHeight="1">
      <c r="A35" s="33" t="s">
        <v>65</v>
      </c>
      <c r="B35" s="34"/>
      <c r="C35" s="55"/>
      <c r="D35" s="57"/>
      <c r="E35" s="57"/>
      <c r="F35" s="59"/>
      <c r="G35" s="61"/>
      <c r="H35" s="63"/>
      <c r="I35" s="63"/>
      <c r="J35" s="63"/>
      <c r="K35" s="65"/>
      <c r="L35" s="49"/>
      <c r="M35" s="51"/>
    </row>
    <row r="36" spans="1:13" ht="12" customHeight="1">
      <c r="A36" s="69" t="s">
        <v>7</v>
      </c>
      <c r="B36" s="46"/>
      <c r="C36" s="88">
        <v>0.3</v>
      </c>
      <c r="D36" s="89"/>
      <c r="E36" s="84" t="s">
        <v>54</v>
      </c>
      <c r="F36" s="85"/>
      <c r="G36" s="36"/>
      <c r="H36" s="37"/>
      <c r="I36" s="37"/>
      <c r="J36" s="37"/>
      <c r="K36" s="38"/>
      <c r="L36" s="79" t="str">
        <f>IF(G36&lt;=C36,"PASS","FAIL")</f>
        <v>PASS</v>
      </c>
      <c r="M36" s="131" t="s">
        <v>6</v>
      </c>
    </row>
    <row r="37" spans="1:13" ht="12" customHeight="1">
      <c r="A37" s="114" t="s">
        <v>5</v>
      </c>
      <c r="B37" s="115"/>
      <c r="C37" s="90"/>
      <c r="D37" s="91"/>
      <c r="E37" s="86"/>
      <c r="F37" s="87"/>
      <c r="G37" s="39"/>
      <c r="H37" s="40"/>
      <c r="I37" s="40"/>
      <c r="J37" s="40"/>
      <c r="K37" s="41"/>
      <c r="L37" s="79"/>
      <c r="M37" s="94"/>
    </row>
    <row r="38" spans="1:13" ht="28.9" customHeight="1">
      <c r="A38" s="69" t="s">
        <v>4</v>
      </c>
      <c r="B38" s="46"/>
      <c r="C38" s="132" t="s">
        <v>73</v>
      </c>
      <c r="D38" s="133"/>
      <c r="E38" s="133"/>
      <c r="F38" s="134"/>
      <c r="G38" s="130" t="s">
        <v>61</v>
      </c>
      <c r="H38" s="130"/>
      <c r="I38" s="130"/>
      <c r="J38" s="130"/>
      <c r="K38" s="130"/>
      <c r="L38" s="130"/>
      <c r="M38" s="130"/>
    </row>
    <row r="39" spans="1:13">
      <c r="A39" s="69" t="s">
        <v>3</v>
      </c>
      <c r="B39" s="46"/>
      <c r="C39" s="124" t="str">
        <f>IF(SUM(COUNTIF(L22:L37,"FAIL"))=0,"PASS","FAIL")</f>
        <v>PASS</v>
      </c>
      <c r="D39" s="124"/>
      <c r="E39" s="124"/>
      <c r="F39" s="124"/>
      <c r="G39" s="124"/>
      <c r="H39" s="124"/>
      <c r="I39" s="124"/>
      <c r="J39" s="124"/>
      <c r="K39" s="124"/>
      <c r="L39" s="124"/>
      <c r="M39" s="125"/>
    </row>
    <row r="40" spans="1:13">
      <c r="A40" s="74" t="s">
        <v>2</v>
      </c>
      <c r="B40" s="47"/>
      <c r="C40" s="126"/>
      <c r="D40" s="126"/>
      <c r="E40" s="126"/>
      <c r="F40" s="126"/>
      <c r="G40" s="126"/>
      <c r="H40" s="126"/>
      <c r="I40" s="126"/>
      <c r="J40" s="126"/>
      <c r="K40" s="126"/>
      <c r="L40" s="126"/>
      <c r="M40" s="127"/>
    </row>
    <row r="41" spans="1:13" ht="4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ht="15">
      <c r="A42" s="25" t="s">
        <v>69</v>
      </c>
      <c r="B42" s="2"/>
      <c r="C42" s="2"/>
      <c r="D42" s="2"/>
      <c r="E42" s="2"/>
      <c r="F42" s="1"/>
      <c r="G42" s="25" t="s">
        <v>1</v>
      </c>
      <c r="H42" s="25"/>
      <c r="I42" s="1"/>
      <c r="J42" s="1"/>
      <c r="K42" s="1"/>
      <c r="L42" s="1"/>
      <c r="M42" s="1"/>
    </row>
    <row r="43" spans="1:13" ht="7.15" customHeight="1">
      <c r="A43" s="2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ht="15">
      <c r="A44" s="25" t="s">
        <v>70</v>
      </c>
      <c r="B44" s="2"/>
      <c r="C44" s="2"/>
      <c r="D44" s="2"/>
      <c r="E44" s="2"/>
      <c r="F44" s="1"/>
      <c r="G44" s="25" t="s">
        <v>0</v>
      </c>
      <c r="H44" s="1"/>
      <c r="I44" s="1"/>
      <c r="J44" s="1"/>
      <c r="K44" s="1"/>
      <c r="L44" s="1"/>
      <c r="M44" s="1"/>
    </row>
    <row r="45" spans="1:13" ht="6.75" customHeight="1">
      <c r="A45" s="2"/>
      <c r="B45" s="2"/>
      <c r="C45" s="2"/>
      <c r="D45" s="2"/>
      <c r="E45" s="2"/>
      <c r="F45" s="1"/>
      <c r="G45" s="1"/>
      <c r="H45" s="1"/>
      <c r="I45" s="1"/>
      <c r="J45" s="1"/>
      <c r="K45" s="1"/>
      <c r="L45" s="1"/>
      <c r="M45" s="1"/>
    </row>
    <row r="46" spans="1:13" s="14" customFormat="1" ht="14.25" customHeight="1">
      <c r="A46" s="27" t="s">
        <v>58</v>
      </c>
      <c r="B46" s="13"/>
      <c r="C46" s="13"/>
      <c r="D46" s="13"/>
      <c r="E46" s="13"/>
      <c r="F46" s="12"/>
      <c r="G46" s="13"/>
      <c r="H46" s="13"/>
      <c r="I46" s="13"/>
      <c r="J46" s="13"/>
      <c r="K46" s="13"/>
      <c r="L46" s="13"/>
      <c r="M46" s="128"/>
    </row>
    <row r="47" spans="1:13" s="14" customFormat="1" ht="10.15" customHeight="1">
      <c r="A47" s="28" t="s">
        <v>40</v>
      </c>
      <c r="B47" s="29"/>
      <c r="C47" s="29"/>
      <c r="D47" s="29"/>
      <c r="E47" s="29"/>
      <c r="F47" s="15"/>
      <c r="G47" s="16"/>
      <c r="H47" s="16"/>
      <c r="I47" s="16"/>
      <c r="J47" s="16"/>
      <c r="K47" s="16"/>
      <c r="L47" s="16"/>
      <c r="M47" s="129"/>
    </row>
    <row r="48" spans="1:13" s="14" customFormat="1" ht="10.15" customHeight="1">
      <c r="A48" s="30" t="s">
        <v>41</v>
      </c>
      <c r="B48" s="31"/>
      <c r="C48" s="31"/>
      <c r="D48" s="31"/>
      <c r="E48" s="31"/>
      <c r="F48" s="17"/>
      <c r="G48" s="18"/>
      <c r="H48" s="18"/>
      <c r="I48" s="18"/>
      <c r="J48" s="18"/>
      <c r="K48" s="18"/>
      <c r="L48" s="18"/>
      <c r="M48" s="129"/>
    </row>
    <row r="49" spans="1:1" ht="8.25" customHeight="1">
      <c r="A49" s="19"/>
    </row>
  </sheetData>
  <protectedRanges>
    <protectedRange sqref="M15" name="区域1_1"/>
  </protectedRanges>
  <mergeCells count="96">
    <mergeCell ref="A39:B39"/>
    <mergeCell ref="C39:M40"/>
    <mergeCell ref="A40:B40"/>
    <mergeCell ref="M46:M48"/>
    <mergeCell ref="G38:M38"/>
    <mergeCell ref="M36:M37"/>
    <mergeCell ref="A37:B37"/>
    <mergeCell ref="A36:B36"/>
    <mergeCell ref="C36:D37"/>
    <mergeCell ref="E36:F37"/>
    <mergeCell ref="L36:L37"/>
    <mergeCell ref="C38:F38"/>
    <mergeCell ref="G36:K37"/>
    <mergeCell ref="A1:P1"/>
    <mergeCell ref="A2:P2"/>
    <mergeCell ref="A38:B38"/>
    <mergeCell ref="E26:E27"/>
    <mergeCell ref="C28:D29"/>
    <mergeCell ref="E28:E29"/>
    <mergeCell ref="A29:B29"/>
    <mergeCell ref="L30:L31"/>
    <mergeCell ref="A30:B30"/>
    <mergeCell ref="C30:D31"/>
    <mergeCell ref="M30:M31"/>
    <mergeCell ref="A31:B31"/>
    <mergeCell ref="A32:B32"/>
    <mergeCell ref="G32:K33"/>
    <mergeCell ref="A24:B24"/>
    <mergeCell ref="L32:L33"/>
    <mergeCell ref="B14:F14"/>
    <mergeCell ref="G14:L14"/>
    <mergeCell ref="B15:F15"/>
    <mergeCell ref="G15:L15"/>
    <mergeCell ref="B16:F16"/>
    <mergeCell ref="G16:L16"/>
    <mergeCell ref="B17:F17"/>
    <mergeCell ref="A20:B20"/>
    <mergeCell ref="C20:F20"/>
    <mergeCell ref="L19:M19"/>
    <mergeCell ref="G20:K20"/>
    <mergeCell ref="A4:M4"/>
    <mergeCell ref="A5:M5"/>
    <mergeCell ref="A8:M8"/>
    <mergeCell ref="A9:M9"/>
    <mergeCell ref="B11:F11"/>
    <mergeCell ref="G11:M11"/>
    <mergeCell ref="B12:F12"/>
    <mergeCell ref="G12:M12"/>
    <mergeCell ref="B13:F13"/>
    <mergeCell ref="M24:M25"/>
    <mergeCell ref="M26:M27"/>
    <mergeCell ref="M28:M29"/>
    <mergeCell ref="A21:B21"/>
    <mergeCell ref="C21:F21"/>
    <mergeCell ref="A22:B22"/>
    <mergeCell ref="C22:F22"/>
    <mergeCell ref="L22:L23"/>
    <mergeCell ref="M22:M23"/>
    <mergeCell ref="A23:B23"/>
    <mergeCell ref="C23:F23"/>
    <mergeCell ref="L24:L25"/>
    <mergeCell ref="A25:B25"/>
    <mergeCell ref="A26:B26"/>
    <mergeCell ref="C26:D27"/>
    <mergeCell ref="F26:F27"/>
    <mergeCell ref="L26:L27"/>
    <mergeCell ref="A27:B27"/>
    <mergeCell ref="A28:B28"/>
    <mergeCell ref="E24:F25"/>
    <mergeCell ref="G24:K25"/>
    <mergeCell ref="G22:K23"/>
    <mergeCell ref="C24:D25"/>
    <mergeCell ref="G21:K21"/>
    <mergeCell ref="G26:K27"/>
    <mergeCell ref="G28:K29"/>
    <mergeCell ref="G30:K31"/>
    <mergeCell ref="M32:M33"/>
    <mergeCell ref="A33:B33"/>
    <mergeCell ref="F28:F29"/>
    <mergeCell ref="L28:L29"/>
    <mergeCell ref="M34:M35"/>
    <mergeCell ref="A34:B34"/>
    <mergeCell ref="C34:C35"/>
    <mergeCell ref="D34:D35"/>
    <mergeCell ref="E34:E35"/>
    <mergeCell ref="F34:F35"/>
    <mergeCell ref="G34:G35"/>
    <mergeCell ref="H34:H35"/>
    <mergeCell ref="I34:I35"/>
    <mergeCell ref="K34:K35"/>
    <mergeCell ref="L34:L35"/>
    <mergeCell ref="J34:J35"/>
    <mergeCell ref="E30:F31"/>
    <mergeCell ref="C32:D33"/>
    <mergeCell ref="F32:F33"/>
    <mergeCell ref="E32:E33"/>
  </mergeCells>
  <phoneticPr fontId="2" type="noConversion"/>
  <conditionalFormatting sqref="C39:E39 L36 L32 L28 L26 L24 L30 L22">
    <cfRule type="cellIs" dxfId="0" priority="3" stopIfTrue="1" operator="equal">
      <formula>"FAIL"</formula>
    </cfRule>
  </conditionalFormatting>
  <pageMargins left="0.55118110236220474" right="0.43307086614173229" top="0.31496062992125984" bottom="0.15748031496062992" header="0.15748031496062992" footer="0.15748031496062992"/>
  <pageSetup paperSize="9" scale="99" orientation="portrait" r:id="rId1"/>
  <headerFooter alignWithMargins="0">
    <oddFooter>&amp;C&amp;D 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SA-1810</vt:lpstr>
      <vt:lpstr>'SA-1810'!Print_Area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oempc</cp:lastModifiedBy>
  <cp:lastPrinted>2016-07-09T07:59:00Z</cp:lastPrinted>
  <dcterms:created xsi:type="dcterms:W3CDTF">2014-09-24T03:24:59Z</dcterms:created>
  <dcterms:modified xsi:type="dcterms:W3CDTF">2016-07-28T06:42:07Z</dcterms:modified>
</cp:coreProperties>
</file>