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90" windowWidth="15480" windowHeight="6000"/>
  </bookViews>
  <sheets>
    <sheet name="GLY-995 江苏龙蟠模板" sheetId="2" r:id="rId1"/>
  </sheets>
  <definedNames>
    <definedName name="_xlnm.Print_Area" localSheetId="0">'GLY-995 江苏龙蟠模板'!$A$1:$I$57</definedName>
  </definedNames>
  <calcPr calcId="125725"/>
</workbook>
</file>

<file path=xl/calcChain.xml><?xml version="1.0" encoding="utf-8"?>
<calcChain xmlns="http://schemas.openxmlformats.org/spreadsheetml/2006/main">
  <c r="H26" i="2"/>
  <c r="H42"/>
  <c r="H40"/>
  <c r="H38"/>
  <c r="H36"/>
  <c r="H34"/>
  <c r="H32"/>
  <c r="H30"/>
  <c r="H28"/>
  <c r="H24"/>
  <c r="H22"/>
  <c r="H20"/>
  <c r="H44"/>
  <c r="C47"/>
  <c r="I13"/>
</calcChain>
</file>

<file path=xl/comments1.xml><?xml version="1.0" encoding="utf-8"?>
<comments xmlns="http://schemas.openxmlformats.org/spreadsheetml/2006/main">
  <authors>
    <author>oempc</author>
  </authors>
  <commentList>
    <comment ref="I13" authorId="0">
      <text>
        <r>
          <rPr>
            <sz val="9"/>
            <color indexed="81"/>
            <rFont val="宋体"/>
            <family val="3"/>
            <charset val="134"/>
          </rPr>
          <t>自动生成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>
      <text>
        <r>
          <rPr>
            <sz val="9"/>
            <color indexed="81"/>
            <rFont val="宋体"/>
            <family val="3"/>
            <charset val="134"/>
          </rPr>
          <t>仓库发货前手工填写</t>
        </r>
      </text>
    </comment>
  </commentList>
</comments>
</file>

<file path=xl/sharedStrings.xml><?xml version="1.0" encoding="utf-8"?>
<sst xmlns="http://schemas.openxmlformats.org/spreadsheetml/2006/main" count="108" uniqueCount="95">
  <si>
    <t>指标</t>
  </si>
  <si>
    <t>结果</t>
  </si>
  <si>
    <t>[SPEC.]</t>
  </si>
  <si>
    <t>[Result]</t>
  </si>
  <si>
    <t>[Method of Analysis]</t>
  </si>
  <si>
    <t>Appearance</t>
  </si>
  <si>
    <t>Colour</t>
  </si>
  <si>
    <t>Glycerin Content</t>
  </si>
  <si>
    <t>相对密度</t>
  </si>
  <si>
    <t>Chloride</t>
  </si>
  <si>
    <t>Sulphates</t>
  </si>
  <si>
    <t xml:space="preserve">Heavy Metal (Pb) </t>
  </si>
  <si>
    <t xml:space="preserve">Packing </t>
  </si>
  <si>
    <t>包装</t>
  </si>
  <si>
    <t>Conclusion</t>
  </si>
  <si>
    <t>结论</t>
  </si>
  <si>
    <r>
      <t>产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品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质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量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检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验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报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告</t>
    </r>
    <phoneticPr fontId="19" type="noConversion"/>
  </si>
  <si>
    <t>CERTIFICATE OF ANALYSIS</t>
    <phoneticPr fontId="19" type="noConversion"/>
  </si>
  <si>
    <t>项目</t>
    <phoneticPr fontId="19" type="noConversion"/>
  </si>
  <si>
    <t>单项判定</t>
    <phoneticPr fontId="19" type="noConversion"/>
  </si>
  <si>
    <t>分析方法</t>
    <phoneticPr fontId="19" type="noConversion"/>
  </si>
  <si>
    <t>[Item]</t>
    <phoneticPr fontId="19" type="noConversion"/>
  </si>
  <si>
    <t>[Individual Judgment]</t>
    <phoneticPr fontId="19" type="noConversion"/>
  </si>
  <si>
    <t>Conform</t>
    <phoneticPr fontId="19" type="noConversion"/>
  </si>
  <si>
    <r>
      <t>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托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方</t>
    </r>
    <r>
      <rPr>
        <sz val="10"/>
        <rFont val="Arial"/>
        <family val="2"/>
      </rPr>
      <t xml:space="preserve"> Principal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 </t>
    </r>
    <phoneticPr fontId="19" type="noConversion"/>
  </si>
  <si>
    <r>
      <t>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商</t>
    </r>
    <r>
      <rPr>
        <sz val="10"/>
        <rFont val="Arial"/>
        <family val="2"/>
      </rPr>
      <t xml:space="preserve"> Manufacturer</t>
    </r>
    <r>
      <rPr>
        <sz val="10"/>
        <rFont val="宋体"/>
        <family val="3"/>
        <charset val="134"/>
      </rPr>
      <t>：</t>
    </r>
    <phoneticPr fontId="19" type="noConversion"/>
  </si>
  <si>
    <r>
      <t>产品名称</t>
    </r>
    <r>
      <rPr>
        <sz val="10"/>
        <rFont val="Arial"/>
        <family val="2"/>
      </rPr>
      <t xml:space="preserve"> Product Name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/>
    </r>
    <phoneticPr fontId="19" type="noConversion"/>
  </si>
  <si>
    <r>
      <t>产品型号</t>
    </r>
    <r>
      <rPr>
        <sz val="10"/>
        <rFont val="Arial"/>
        <family val="2"/>
      </rPr>
      <t xml:space="preserve"> Product Code</t>
    </r>
    <r>
      <rPr>
        <sz val="10"/>
        <rFont val="宋体"/>
        <family val="3"/>
        <charset val="134"/>
      </rPr>
      <t>：</t>
    </r>
    <phoneticPr fontId="19" type="noConversion"/>
  </si>
  <si>
    <t>产品外观</t>
    <phoneticPr fontId="19" type="noConversion"/>
  </si>
  <si>
    <r>
      <t>审核日期</t>
    </r>
    <r>
      <rPr>
        <sz val="10"/>
        <rFont val="Arial"/>
        <family val="2"/>
      </rPr>
      <t>Date:</t>
    </r>
    <phoneticPr fontId="19" type="noConversion"/>
  </si>
  <si>
    <r>
      <t>审核人</t>
    </r>
    <r>
      <rPr>
        <sz val="10"/>
        <rFont val="Arial"/>
        <family val="2"/>
      </rPr>
      <t>Checked by:</t>
    </r>
    <phoneticPr fontId="19" type="noConversion"/>
  </si>
  <si>
    <r>
      <t xml:space="preserve">Remark 
</t>
    </r>
    <r>
      <rPr>
        <sz val="10"/>
        <rFont val="宋体"/>
        <family val="3"/>
        <charset val="134"/>
      </rPr>
      <t>备注</t>
    </r>
    <phoneticPr fontId="19" type="noConversion"/>
  </si>
  <si>
    <t>符合</t>
    <phoneticPr fontId="19" type="noConversion"/>
  </si>
  <si>
    <t>---</t>
    <phoneticPr fontId="19" type="noConversion"/>
  </si>
  <si>
    <r>
      <t>产品批号</t>
    </r>
    <r>
      <rPr>
        <sz val="10"/>
        <color indexed="8"/>
        <rFont val="Arial"/>
        <family val="2"/>
      </rPr>
      <t xml:space="preserve"> Batch Number</t>
    </r>
    <r>
      <rPr>
        <sz val="10"/>
        <color indexed="8"/>
        <rFont val="宋体"/>
        <family val="3"/>
        <charset val="134"/>
      </rPr>
      <t>：</t>
    </r>
    <phoneticPr fontId="19" type="noConversion"/>
  </si>
  <si>
    <r>
      <t>数</t>
    </r>
    <r>
      <rPr>
        <sz val="10"/>
        <color indexed="8"/>
        <rFont val="Arial"/>
        <family val="2"/>
      </rPr>
      <t xml:space="preserve">       </t>
    </r>
    <r>
      <rPr>
        <sz val="10"/>
        <color indexed="8"/>
        <rFont val="宋体"/>
        <family val="3"/>
        <charset val="134"/>
      </rPr>
      <t>量</t>
    </r>
    <r>
      <rPr>
        <sz val="10"/>
        <color indexed="8"/>
        <rFont val="Arial"/>
        <family val="2"/>
      </rPr>
      <t xml:space="preserve"> Quantity</t>
    </r>
    <r>
      <rPr>
        <sz val="10"/>
        <color indexed="8"/>
        <rFont val="宋体"/>
        <family val="3"/>
        <charset val="134"/>
      </rPr>
      <t>：</t>
    </r>
    <phoneticPr fontId="19" type="noConversion"/>
  </si>
  <si>
    <r>
      <t>生产日期</t>
    </r>
    <r>
      <rPr>
        <sz val="10"/>
        <color indexed="8"/>
        <rFont val="Arial"/>
        <family val="2"/>
      </rPr>
      <t xml:space="preserve"> Production Date</t>
    </r>
    <r>
      <rPr>
        <sz val="10"/>
        <color indexed="8"/>
        <rFont val="宋体"/>
        <family val="3"/>
        <charset val="134"/>
      </rPr>
      <t>：</t>
    </r>
    <phoneticPr fontId="19" type="noConversion"/>
  </si>
  <si>
    <r>
      <t>有效期至</t>
    </r>
    <r>
      <rPr>
        <sz val="10"/>
        <color indexed="8"/>
        <rFont val="Arial"/>
        <family val="2"/>
      </rPr>
      <t xml:space="preserve"> Exp. Date</t>
    </r>
    <r>
      <rPr>
        <sz val="10"/>
        <color indexed="8"/>
        <rFont val="宋体"/>
        <family val="3"/>
        <charset val="134"/>
      </rPr>
      <t>：</t>
    </r>
    <phoneticPr fontId="19" type="noConversion"/>
  </si>
  <si>
    <r>
      <t>报告单号</t>
    </r>
    <r>
      <rPr>
        <sz val="10"/>
        <color indexed="8"/>
        <rFont val="Arial"/>
        <family val="2"/>
      </rPr>
      <t xml:space="preserve"> Report No.</t>
    </r>
    <phoneticPr fontId="19" type="noConversion"/>
  </si>
  <si>
    <r>
      <t>分析日期</t>
    </r>
    <r>
      <rPr>
        <sz val="10"/>
        <color indexed="8"/>
        <rFont val="Arial"/>
        <family val="2"/>
      </rPr>
      <t xml:space="preserve"> Analysis Date</t>
    </r>
    <r>
      <rPr>
        <sz val="10"/>
        <color indexed="8"/>
        <rFont val="宋体"/>
        <family val="3"/>
        <charset val="134"/>
      </rPr>
      <t>：</t>
    </r>
    <phoneticPr fontId="19" type="noConversion"/>
  </si>
  <si>
    <r>
      <t>合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family val="3"/>
        <charset val="134"/>
      </rPr>
      <t>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family val="3"/>
        <charset val="134"/>
      </rPr>
      <t>号</t>
    </r>
    <r>
      <rPr>
        <sz val="10"/>
        <color indexed="8"/>
        <rFont val="Arial"/>
        <family val="2"/>
      </rPr>
      <t xml:space="preserve"> Contract No.</t>
    </r>
    <phoneticPr fontId="19" type="noConversion"/>
  </si>
  <si>
    <r>
      <t>VISUAL</t>
    </r>
    <r>
      <rPr>
        <sz val="10"/>
        <color indexed="8"/>
        <rFont val="宋体"/>
        <family val="3"/>
        <charset val="134"/>
      </rPr>
      <t>目测</t>
    </r>
    <phoneticPr fontId="19" type="noConversion"/>
  </si>
  <si>
    <t xml:space="preserve">Dagang Road,Xugou Lianyungang City,Jiangsu Province,China,222042 </t>
    <phoneticPr fontId="19" type="noConversion"/>
  </si>
  <si>
    <t>TEL: +86 518-82387232    FAX: +86 518-82388310</t>
    <phoneticPr fontId="19" type="noConversion"/>
  </si>
  <si>
    <r>
      <t>江苏省连云港墟沟大港路</t>
    </r>
    <r>
      <rPr>
        <sz val="8"/>
        <color indexed="8"/>
        <rFont val="Arial"/>
        <family val="2"/>
      </rPr>
      <t xml:space="preserve">  </t>
    </r>
    <r>
      <rPr>
        <sz val="8"/>
        <color indexed="8"/>
        <rFont val="宋体"/>
        <family val="3"/>
        <charset val="134"/>
      </rPr>
      <t>邮编：</t>
    </r>
    <r>
      <rPr>
        <sz val="8"/>
        <color indexed="8"/>
        <rFont val="Arial"/>
        <family val="2"/>
      </rPr>
      <t>222042</t>
    </r>
    <phoneticPr fontId="19" type="noConversion"/>
  </si>
  <si>
    <t>GLY-995</t>
    <phoneticPr fontId="19" type="noConversion"/>
  </si>
  <si>
    <t>,Clear ,Syrup Liquid</t>
    <phoneticPr fontId="19" type="noConversion"/>
  </si>
  <si>
    <t>透明粘稠液体</t>
    <phoneticPr fontId="19" type="noConversion"/>
  </si>
  <si>
    <t xml:space="preserve">   Drum        Kg</t>
    <phoneticPr fontId="19" type="noConversion"/>
  </si>
  <si>
    <t>141023G071</t>
    <phoneticPr fontId="19" type="noConversion"/>
  </si>
  <si>
    <t>2014-3978</t>
    <phoneticPr fontId="19" type="noConversion"/>
  </si>
  <si>
    <r>
      <t>报告日期</t>
    </r>
    <r>
      <rPr>
        <sz val="10"/>
        <color indexed="8"/>
        <rFont val="Arial"/>
        <family val="2"/>
      </rPr>
      <t>Date:</t>
    </r>
    <r>
      <rPr>
        <sz val="10"/>
        <color indexed="12"/>
        <rFont val="Arial"/>
        <family val="2"/>
      </rPr>
      <t xml:space="preserve"> 2014-10-23</t>
    </r>
    <phoneticPr fontId="19" type="noConversion"/>
  </si>
  <si>
    <r>
      <t>分析人</t>
    </r>
    <r>
      <rPr>
        <sz val="10"/>
        <color indexed="8"/>
        <rFont val="Arial"/>
        <family val="2"/>
      </rPr>
      <t xml:space="preserve">Analysis by: </t>
    </r>
    <r>
      <rPr>
        <sz val="10"/>
        <color indexed="8"/>
        <rFont val="宋体"/>
        <family val="3"/>
        <charset val="134"/>
      </rPr>
      <t>刘培培</t>
    </r>
    <phoneticPr fontId="19" type="noConversion"/>
  </si>
  <si>
    <r>
      <t>精制甘油</t>
    </r>
    <r>
      <rPr>
        <sz val="10"/>
        <rFont val="Arial"/>
        <family val="2"/>
      </rPr>
      <t xml:space="preserve"> Refined Glycerin</t>
    </r>
    <phoneticPr fontId="45" type="noConversion"/>
  </si>
  <si>
    <r>
      <t>执行标准</t>
    </r>
    <r>
      <rPr>
        <sz val="10"/>
        <rFont val="Arial"/>
        <family val="2"/>
      </rPr>
      <t>Standard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 Q/12BS0527</t>
    </r>
    <phoneticPr fontId="45" type="noConversion"/>
  </si>
  <si>
    <t>Conform</t>
    <phoneticPr fontId="45" type="noConversion"/>
  </si>
  <si>
    <t>符合</t>
    <phoneticPr fontId="45" type="noConversion"/>
  </si>
  <si>
    <t>Clear and transparent</t>
    <phoneticPr fontId="45" type="noConversion"/>
  </si>
  <si>
    <t>澄清透明</t>
    <phoneticPr fontId="45" type="noConversion"/>
  </si>
  <si>
    <t>max</t>
    <phoneticPr fontId="45" type="noConversion"/>
  </si>
  <si>
    <t>AOCS Ea 9-65</t>
    <phoneticPr fontId="45" type="noConversion"/>
  </si>
  <si>
    <r>
      <t>色泽</t>
    </r>
    <r>
      <rPr>
        <sz val="10"/>
        <rFont val="Arial"/>
        <family val="2"/>
      </rPr>
      <t xml:space="preserve">  (APHA)</t>
    </r>
  </si>
  <si>
    <t>min</t>
    <phoneticPr fontId="45" type="noConversion"/>
  </si>
  <si>
    <t>AOCS Ea 7-95</t>
    <phoneticPr fontId="45" type="noConversion"/>
  </si>
  <si>
    <r>
      <t>甘油含量</t>
    </r>
    <r>
      <rPr>
        <sz val="10"/>
        <rFont val="Arial"/>
        <family val="2"/>
      </rPr>
      <t xml:space="preserve"> (%)</t>
    </r>
  </si>
  <si>
    <t>Moisture</t>
    <phoneticPr fontId="45" type="noConversion"/>
  </si>
  <si>
    <t>max</t>
    <phoneticPr fontId="45" type="noConversion"/>
  </si>
  <si>
    <t>AOCS  Ea 8-58</t>
    <phoneticPr fontId="45" type="noConversion"/>
  </si>
  <si>
    <r>
      <t>水分</t>
    </r>
    <r>
      <rPr>
        <sz val="10"/>
        <rFont val="Arial"/>
        <family val="2"/>
      </rPr>
      <t>(%)</t>
    </r>
    <phoneticPr fontId="45" type="noConversion"/>
  </si>
  <si>
    <r>
      <t>Specific Gravity(25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 xml:space="preserve">) </t>
    </r>
  </si>
  <si>
    <t xml:space="preserve">Fatty Acid &amp; Ester(0.5mol/L NaOH) </t>
    <phoneticPr fontId="45" type="noConversion"/>
  </si>
  <si>
    <t>USP</t>
    <phoneticPr fontId="45" type="noConversion"/>
  </si>
  <si>
    <t>脂肪酸与酯类(mL)</t>
    <phoneticPr fontId="45" type="noConversion"/>
  </si>
  <si>
    <t>Ash</t>
    <phoneticPr fontId="45" type="noConversion"/>
  </si>
  <si>
    <t>max</t>
    <phoneticPr fontId="45" type="noConversion"/>
  </si>
  <si>
    <t>CP</t>
    <phoneticPr fontId="45" type="noConversion"/>
  </si>
  <si>
    <r>
      <t>灰分</t>
    </r>
    <r>
      <rPr>
        <sz val="10"/>
        <rFont val="Arial"/>
        <family val="2"/>
      </rPr>
      <t xml:space="preserve"> (%)</t>
    </r>
    <phoneticPr fontId="45" type="noConversion"/>
  </si>
  <si>
    <r>
      <t>氯化物</t>
    </r>
    <r>
      <rPr>
        <sz val="10"/>
        <rFont val="Arial"/>
        <family val="2"/>
      </rPr>
      <t xml:space="preserve"> (%)</t>
    </r>
    <phoneticPr fontId="45" type="noConversion"/>
  </si>
  <si>
    <r>
      <t>硫酸盐</t>
    </r>
    <r>
      <rPr>
        <sz val="10"/>
        <rFont val="Arial"/>
        <family val="2"/>
      </rPr>
      <t xml:space="preserve"> (%)</t>
    </r>
    <phoneticPr fontId="45" type="noConversion"/>
  </si>
  <si>
    <r>
      <t>重金属</t>
    </r>
    <r>
      <rPr>
        <sz val="10"/>
        <rFont val="Arial"/>
        <family val="2"/>
      </rPr>
      <t xml:space="preserve">  (%)</t>
    </r>
    <phoneticPr fontId="45" type="noConversion"/>
  </si>
  <si>
    <t>Arsenic</t>
    <phoneticPr fontId="45" type="noConversion"/>
  </si>
  <si>
    <r>
      <t>砷盐</t>
    </r>
    <r>
      <rPr>
        <sz val="10"/>
        <rFont val="Arial"/>
        <family val="2"/>
      </rPr>
      <t xml:space="preserve"> (%)</t>
    </r>
    <phoneticPr fontId="45" type="noConversion"/>
  </si>
  <si>
    <t>散装</t>
    <phoneticPr fontId="45" type="noConversion"/>
  </si>
  <si>
    <t>In Bulk</t>
    <phoneticPr fontId="45" type="noConversion"/>
  </si>
  <si>
    <r>
      <t>TO:</t>
    </r>
    <r>
      <rPr>
        <b/>
        <sz val="14"/>
        <rFont val="宋体"/>
        <family val="3"/>
        <charset val="134"/>
      </rPr>
      <t>江苏龙蟠</t>
    </r>
    <phoneticPr fontId="19" type="noConversion"/>
  </si>
  <si>
    <r>
      <t>Appearance(Glycerin:Water=1:1</t>
    </r>
    <r>
      <rPr>
        <sz val="10"/>
        <color rgb="FFFF0000"/>
        <rFont val="宋体"/>
        <family val="3"/>
        <charset val="134"/>
      </rPr>
      <t>）</t>
    </r>
    <r>
      <rPr>
        <sz val="10"/>
        <color rgb="FFFF0000"/>
        <rFont val="Arial"/>
        <family val="2"/>
      </rPr>
      <t>)</t>
    </r>
    <phoneticPr fontId="45" type="noConversion"/>
  </si>
  <si>
    <r>
      <t>VISUAL</t>
    </r>
    <r>
      <rPr>
        <sz val="10"/>
        <color rgb="FFFF0000"/>
        <rFont val="宋体"/>
        <family val="3"/>
        <charset val="134"/>
      </rPr>
      <t>目测</t>
    </r>
    <phoneticPr fontId="45" type="noConversion"/>
  </si>
  <si>
    <t>外观（甘油：水=1:1）</t>
    <phoneticPr fontId="45" type="noConversion"/>
  </si>
  <si>
    <t>丰益油脂科技（连云港）有限公司</t>
    <phoneticPr fontId="19" type="noConversion"/>
  </si>
  <si>
    <t>Wilmar Oleo  (Lianyungang) Co., Ltd</t>
    <phoneticPr fontId="19" type="noConversion"/>
  </si>
  <si>
    <t>Wilmar Oleo (Lianyungang) Co., Ltd</t>
    <phoneticPr fontId="19" type="noConversion"/>
  </si>
  <si>
    <r>
      <t>丰益油脂科技有限公司</t>
    </r>
    <r>
      <rPr>
        <sz val="10"/>
        <color rgb="FFFF0000"/>
        <rFont val="Arial"/>
        <family val="2"/>
      </rPr>
      <t xml:space="preserve">              </t>
    </r>
    <phoneticPr fontId="19" type="noConversion"/>
  </si>
  <si>
    <r>
      <t>丰益油脂科技（连云港）有限公司</t>
    </r>
    <r>
      <rPr>
        <sz val="10"/>
        <color rgb="FFFF0000"/>
        <rFont val="Arial"/>
        <family val="2"/>
      </rPr>
      <t xml:space="preserve"> </t>
    </r>
    <phoneticPr fontId="19" type="noConversion"/>
  </si>
  <si>
    <t>YHOC/QR-04-009-C-0</t>
    <phoneticPr fontId="19" type="noConversion"/>
  </si>
  <si>
    <r>
      <t xml:space="preserve">Wilmar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Arial"/>
        <family val="2"/>
      </rPr>
      <t>China</t>
    </r>
    <r>
      <rPr>
        <sz val="10"/>
        <color rgb="FFFF0000"/>
        <rFont val="宋体"/>
        <family val="3"/>
        <charset val="134"/>
      </rPr>
      <t>）</t>
    </r>
    <r>
      <rPr>
        <sz val="10"/>
        <color rgb="FFFF0000"/>
        <rFont val="Arial"/>
        <family val="2"/>
      </rPr>
      <t>Oleo  Co., Ltd</t>
    </r>
    <phoneticPr fontId="19" type="noConversion"/>
  </si>
</sst>
</file>

<file path=xl/styles.xml><?xml version="1.0" encoding="utf-8"?>
<styleSheet xmlns="http://schemas.openxmlformats.org/spreadsheetml/2006/main">
  <numFmts count="3">
    <numFmt numFmtId="176" formatCode="0.0_ "/>
    <numFmt numFmtId="177" formatCode="yyyy/m/d;@"/>
    <numFmt numFmtId="178" formatCode="0.0000_ "/>
  </numFmts>
  <fonts count="5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2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8"/>
      <name val="宋体"/>
      <family val="3"/>
      <charset val="134"/>
    </font>
    <font>
      <b/>
      <sz val="10"/>
      <name val="Arial"/>
      <family val="2"/>
    </font>
    <font>
      <b/>
      <sz val="12"/>
      <name val="Arial"/>
      <family val="2"/>
    </font>
    <font>
      <b/>
      <sz val="9"/>
      <color indexed="12"/>
      <name val="Arial"/>
      <family val="2"/>
    </font>
    <font>
      <sz val="10"/>
      <color indexed="8"/>
      <name val="Arial"/>
      <family val="2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color indexed="8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8"/>
      <color rgb="FF0000FF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rgb="FF1A34F2"/>
      <name val="Arial"/>
      <family val="2"/>
    </font>
    <font>
      <sz val="10"/>
      <color rgb="FF1A34F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1"/>
      <color rgb="FFFF0000"/>
      <name val="Arial"/>
      <family val="2"/>
    </font>
    <font>
      <sz val="9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143">
    <xf numFmtId="0" fontId="0" fillId="0" borderId="0" xfId="0"/>
    <xf numFmtId="0" fontId="0" fillId="0" borderId="10" xfId="0" applyBorder="1"/>
    <xf numFmtId="0" fontId="21" fillId="0" borderId="0" xfId="0" applyFont="1" applyAlignment="1">
      <alignment horizontal="center"/>
    </xf>
    <xf numFmtId="0" fontId="24" fillId="0" borderId="11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0" fontId="27" fillId="0" borderId="0" xfId="0" applyFont="1"/>
    <xf numFmtId="177" fontId="36" fillId="0" borderId="0" xfId="0" applyNumberFormat="1" applyFont="1" applyAlignment="1">
      <alignment horizontal="left" vertical="center"/>
    </xf>
    <xf numFmtId="0" fontId="37" fillId="0" borderId="0" xfId="0" applyFont="1" applyAlignment="1">
      <alignment vertical="center" wrapText="1"/>
    </xf>
    <xf numFmtId="0" fontId="36" fillId="0" borderId="0" xfId="0" applyFont="1" applyAlignment="1">
      <alignment horizontal="left" vertical="center"/>
    </xf>
    <xf numFmtId="0" fontId="36" fillId="0" borderId="0" xfId="0" applyFont="1"/>
    <xf numFmtId="0" fontId="37" fillId="0" borderId="12" xfId="0" applyFont="1" applyBorder="1" applyAlignment="1">
      <alignment horizontal="center" wrapText="1"/>
    </xf>
    <xf numFmtId="0" fontId="36" fillId="0" borderId="14" xfId="0" applyFont="1" applyBorder="1" applyAlignment="1">
      <alignment horizontal="center" vertical="center" wrapText="1"/>
    </xf>
    <xf numFmtId="0" fontId="38" fillId="0" borderId="11" xfId="0" applyFont="1" applyBorder="1" applyAlignment="1">
      <alignment vertical="center"/>
    </xf>
    <xf numFmtId="0" fontId="24" fillId="0" borderId="0" xfId="0" applyFont="1"/>
    <xf numFmtId="0" fontId="38" fillId="0" borderId="0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39" fillId="0" borderId="11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/>
    <xf numFmtId="0" fontId="42" fillId="0" borderId="0" xfId="0" applyFont="1" applyAlignment="1">
      <alignment horizontal="left" vertical="center"/>
    </xf>
    <xf numFmtId="14" fontId="42" fillId="0" borderId="0" xfId="0" applyNumberFormat="1" applyFont="1" applyAlignment="1">
      <alignment horizontal="left" vertical="center"/>
    </xf>
    <xf numFmtId="0" fontId="37" fillId="0" borderId="0" xfId="0" applyFont="1"/>
    <xf numFmtId="0" fontId="37" fillId="0" borderId="13" xfId="0" applyFont="1" applyBorder="1" applyAlignment="1">
      <alignment horizontal="center" wrapText="1"/>
    </xf>
    <xf numFmtId="0" fontId="36" fillId="0" borderId="15" xfId="0" applyFont="1" applyBorder="1" applyAlignment="1">
      <alignment horizontal="center" vertical="center" wrapText="1"/>
    </xf>
    <xf numFmtId="0" fontId="44" fillId="0" borderId="0" xfId="0" applyFont="1"/>
    <xf numFmtId="0" fontId="0" fillId="0" borderId="0" xfId="0" applyFont="1" applyFill="1"/>
    <xf numFmtId="0" fontId="22" fillId="0" borderId="24" xfId="0" applyFont="1" applyBorder="1" applyAlignment="1">
      <alignment horizontal="left" vertical="center" wrapText="1"/>
    </xf>
    <xf numFmtId="0" fontId="22" fillId="0" borderId="26" xfId="0" applyFont="1" applyBorder="1" applyAlignment="1">
      <alignment horizontal="left" vertical="center" wrapText="1"/>
    </xf>
    <xf numFmtId="0" fontId="35" fillId="0" borderId="24" xfId="0" applyFont="1" applyBorder="1" applyAlignment="1">
      <alignment horizontal="left" vertical="center" wrapText="1"/>
    </xf>
    <xf numFmtId="0" fontId="35" fillId="0" borderId="25" xfId="0" applyFont="1" applyBorder="1" applyAlignment="1">
      <alignment horizontal="left" vertical="center" wrapText="1"/>
    </xf>
    <xf numFmtId="0" fontId="35" fillId="0" borderId="26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176" fontId="25" fillId="0" borderId="18" xfId="0" applyNumberFormat="1" applyFont="1" applyBorder="1" applyAlignment="1">
      <alignment horizontal="left" vertical="center" wrapText="1"/>
    </xf>
    <xf numFmtId="176" fontId="25" fillId="0" borderId="11" xfId="0" applyNumberFormat="1" applyFont="1" applyBorder="1" applyAlignment="1">
      <alignment horizontal="left" vertical="center" wrapText="1"/>
    </xf>
    <xf numFmtId="176" fontId="25" fillId="0" borderId="13" xfId="0" applyNumberFormat="1" applyFont="1" applyBorder="1" applyAlignment="1">
      <alignment horizontal="left" vertical="center" wrapText="1"/>
    </xf>
    <xf numFmtId="176" fontId="25" fillId="0" borderId="16" xfId="0" applyNumberFormat="1" applyFont="1" applyBorder="1" applyAlignment="1">
      <alignment horizontal="left" vertical="center" wrapText="1"/>
    </xf>
    <xf numFmtId="176" fontId="25" fillId="0" borderId="10" xfId="0" applyNumberFormat="1" applyFont="1" applyBorder="1" applyAlignment="1">
      <alignment horizontal="left" vertical="center" wrapText="1"/>
    </xf>
    <xf numFmtId="176" fontId="25" fillId="0" borderId="17" xfId="0" applyNumberFormat="1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36" fillId="0" borderId="20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center" vertical="center" wrapText="1"/>
    </xf>
    <xf numFmtId="176" fontId="36" fillId="0" borderId="14" xfId="0" applyNumberFormat="1" applyFont="1" applyBorder="1" applyAlignment="1">
      <alignment horizontal="center" vertical="center" wrapText="1"/>
    </xf>
    <xf numFmtId="176" fontId="36" fillId="0" borderId="19" xfId="0" applyNumberFormat="1" applyFont="1" applyBorder="1" applyAlignment="1">
      <alignment horizontal="center" vertical="center" wrapText="1"/>
    </xf>
    <xf numFmtId="0" fontId="36" fillId="0" borderId="14" xfId="0" quotePrefix="1" applyFont="1" applyBorder="1" applyAlignment="1">
      <alignment horizontal="center" vertical="center" wrapText="1"/>
    </xf>
    <xf numFmtId="0" fontId="36" fillId="0" borderId="19" xfId="0" quotePrefix="1" applyFont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left" wrapText="1"/>
    </xf>
    <xf numFmtId="0" fontId="44" fillId="0" borderId="10" xfId="0" applyFont="1" applyFill="1" applyBorder="1" applyAlignment="1">
      <alignment horizontal="left" wrapText="1"/>
    </xf>
    <xf numFmtId="0" fontId="22" fillId="0" borderId="23" xfId="0" applyFont="1" applyFill="1" applyBorder="1" applyAlignment="1">
      <alignment horizontal="left" wrapText="1"/>
    </xf>
    <xf numFmtId="0" fontId="22" fillId="0" borderId="0" xfId="0" applyFont="1" applyFill="1" applyBorder="1" applyAlignment="1">
      <alignment horizontal="left" wrapText="1"/>
    </xf>
    <xf numFmtId="0" fontId="22" fillId="0" borderId="20" xfId="0" applyFont="1" applyFill="1" applyBorder="1" applyAlignment="1">
      <alignment horizontal="right" vertical="center" wrapText="1"/>
    </xf>
    <xf numFmtId="0" fontId="22" fillId="0" borderId="27" xfId="0" applyFont="1" applyFill="1" applyBorder="1" applyAlignment="1">
      <alignment horizontal="left" vertical="center" wrapText="1"/>
    </xf>
    <xf numFmtId="0" fontId="22" fillId="0" borderId="28" xfId="0" applyFont="1" applyFill="1" applyBorder="1" applyAlignment="1">
      <alignment horizontal="left" vertical="center" wrapText="1"/>
    </xf>
    <xf numFmtId="176" fontId="22" fillId="0" borderId="14" xfId="0" applyNumberFormat="1" applyFont="1" applyFill="1" applyBorder="1" applyAlignment="1">
      <alignment horizontal="center" vertical="center" wrapText="1"/>
    </xf>
    <xf numFmtId="0" fontId="37" fillId="0" borderId="16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left" wrapText="1"/>
    </xf>
    <xf numFmtId="0" fontId="44" fillId="0" borderId="0" xfId="0" applyFont="1" applyFill="1" applyBorder="1" applyAlignment="1">
      <alignment horizontal="left" wrapText="1"/>
    </xf>
    <xf numFmtId="0" fontId="22" fillId="0" borderId="18" xfId="0" applyFont="1" applyFill="1" applyBorder="1" applyAlignment="1">
      <alignment horizontal="left" wrapText="1"/>
    </xf>
    <xf numFmtId="0" fontId="22" fillId="0" borderId="11" xfId="0" applyFont="1" applyFill="1" applyBorder="1" applyAlignment="1">
      <alignment horizontal="left" wrapText="1"/>
    </xf>
    <xf numFmtId="176" fontId="22" fillId="0" borderId="12" xfId="0" applyNumberFormat="1" applyFont="1" applyFill="1" applyBorder="1" applyAlignment="1">
      <alignment horizontal="center" vertical="center" wrapText="1"/>
    </xf>
    <xf numFmtId="176" fontId="22" fillId="0" borderId="19" xfId="0" applyNumberFormat="1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right" vertical="center" wrapText="1"/>
    </xf>
    <xf numFmtId="0" fontId="22" fillId="0" borderId="16" xfId="0" applyFont="1" applyFill="1" applyBorder="1" applyAlignment="1">
      <alignment horizontal="right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22" fillId="0" borderId="17" xfId="0" applyFont="1" applyFill="1" applyBorder="1" applyAlignment="1">
      <alignment horizontal="left" vertical="center" wrapText="1"/>
    </xf>
    <xf numFmtId="0" fontId="22" fillId="0" borderId="21" xfId="0" applyFont="1" applyFill="1" applyBorder="1" applyAlignment="1">
      <alignment horizontal="left" vertical="center" wrapText="1"/>
    </xf>
    <xf numFmtId="0" fontId="22" fillId="0" borderId="22" xfId="0" applyFont="1" applyFill="1" applyBorder="1" applyAlignment="1">
      <alignment horizontal="left" vertical="center" wrapText="1"/>
    </xf>
    <xf numFmtId="178" fontId="22" fillId="0" borderId="11" xfId="0" applyNumberFormat="1" applyFont="1" applyFill="1" applyBorder="1" applyAlignment="1">
      <alignment horizontal="center" vertical="center" wrapText="1"/>
    </xf>
    <xf numFmtId="178" fontId="22" fillId="0" borderId="10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left" vertical="center" wrapText="1"/>
    </xf>
    <xf numFmtId="0" fontId="50" fillId="0" borderId="10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wrapText="1"/>
    </xf>
    <xf numFmtId="0" fontId="37" fillId="0" borderId="13" xfId="0" applyFont="1" applyBorder="1" applyAlignment="1">
      <alignment horizontal="center" wrapText="1"/>
    </xf>
    <xf numFmtId="0" fontId="37" fillId="0" borderId="11" xfId="0" applyFont="1" applyBorder="1" applyAlignment="1">
      <alignment horizontal="center" wrapText="1"/>
    </xf>
    <xf numFmtId="0" fontId="36" fillId="0" borderId="16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 wrapText="1"/>
    </xf>
    <xf numFmtId="0" fontId="36" fillId="0" borderId="17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left" vertical="center" wrapText="1"/>
    </xf>
    <xf numFmtId="0" fontId="36" fillId="0" borderId="13" xfId="0" applyFont="1" applyBorder="1" applyAlignment="1">
      <alignment horizontal="left" vertical="center" wrapText="1"/>
    </xf>
    <xf numFmtId="0" fontId="36" fillId="0" borderId="18" xfId="0" applyFont="1" applyBorder="1" applyAlignment="1">
      <alignment horizontal="center"/>
    </xf>
    <xf numFmtId="0" fontId="36" fillId="0" borderId="13" xfId="0" applyFont="1" applyBorder="1" applyAlignment="1">
      <alignment horizontal="center"/>
    </xf>
    <xf numFmtId="0" fontId="36" fillId="0" borderId="18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176" fontId="36" fillId="0" borderId="12" xfId="0" applyNumberFormat="1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0" fontId="36" fillId="0" borderId="14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left" vertical="center" wrapText="1"/>
    </xf>
    <xf numFmtId="0" fontId="37" fillId="0" borderId="15" xfId="0" applyFont="1" applyBorder="1" applyAlignment="1">
      <alignment horizontal="left" vertical="center" wrapText="1"/>
    </xf>
    <xf numFmtId="0" fontId="43" fillId="0" borderId="20" xfId="0" applyFont="1" applyBorder="1" applyAlignment="1">
      <alignment horizontal="center"/>
    </xf>
    <xf numFmtId="0" fontId="43" fillId="0" borderId="15" xfId="0" applyFont="1" applyBorder="1" applyAlignment="1">
      <alignment horizontal="center"/>
    </xf>
    <xf numFmtId="0" fontId="43" fillId="0" borderId="20" xfId="0" applyFont="1" applyBorder="1" applyAlignment="1">
      <alignment horizontal="center" vertical="center" wrapText="1"/>
    </xf>
    <xf numFmtId="0" fontId="43" fillId="0" borderId="0" xfId="0" applyFont="1" applyBorder="1" applyAlignment="1">
      <alignment horizontal="center" vertical="center" wrapText="1"/>
    </xf>
    <xf numFmtId="0" fontId="43" fillId="0" borderId="15" xfId="0" applyFont="1" applyBorder="1" applyAlignment="1">
      <alignment horizontal="center" vertical="center" wrapText="1"/>
    </xf>
    <xf numFmtId="176" fontId="46" fillId="0" borderId="12" xfId="0" applyNumberFormat="1" applyFont="1" applyFill="1" applyBorder="1" applyAlignment="1">
      <alignment horizontal="center" vertical="center" wrapText="1"/>
    </xf>
    <xf numFmtId="176" fontId="46" fillId="0" borderId="14" xfId="0" applyNumberFormat="1" applyFont="1" applyFill="1" applyBorder="1" applyAlignment="1">
      <alignment horizontal="center" vertical="center" wrapText="1"/>
    </xf>
    <xf numFmtId="0" fontId="46" fillId="0" borderId="12" xfId="0" applyFont="1" applyFill="1" applyBorder="1" applyAlignment="1">
      <alignment horizontal="center" vertical="center" wrapText="1"/>
    </xf>
    <xf numFmtId="0" fontId="46" fillId="0" borderId="1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/>
    </xf>
    <xf numFmtId="0" fontId="22" fillId="0" borderId="15" xfId="0" applyFont="1" applyFill="1" applyBorder="1" applyAlignment="1">
      <alignment horizontal="center"/>
    </xf>
    <xf numFmtId="0" fontId="44" fillId="0" borderId="16" xfId="0" applyFont="1" applyFill="1" applyBorder="1" applyAlignment="1">
      <alignment horizontal="center"/>
    </xf>
    <xf numFmtId="0" fontId="44" fillId="0" borderId="17" xfId="0" applyFont="1" applyFill="1" applyBorder="1" applyAlignment="1">
      <alignment horizontal="center"/>
    </xf>
    <xf numFmtId="0" fontId="47" fillId="0" borderId="14" xfId="0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/>
    </xf>
    <xf numFmtId="0" fontId="49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47" fillId="0" borderId="0" xfId="0" applyFont="1" applyAlignment="1">
      <alignment horizontal="left" vertical="center" wrapText="1"/>
    </xf>
    <xf numFmtId="0" fontId="46" fillId="0" borderId="0" xfId="0" applyFont="1" applyAlignment="1">
      <alignment horizontal="left" vertical="center" wrapText="1"/>
    </xf>
    <xf numFmtId="0" fontId="44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42" fillId="0" borderId="0" xfId="0" applyFont="1" applyAlignment="1">
      <alignment horizontal="left" vertical="center" wrapText="1"/>
    </xf>
    <xf numFmtId="0" fontId="37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14" fontId="42" fillId="0" borderId="0" xfId="0" applyNumberFormat="1" applyFont="1" applyAlignment="1">
      <alignment horizontal="left" vertical="center" wrapText="1"/>
    </xf>
    <xf numFmtId="0" fontId="47" fillId="0" borderId="20" xfId="0" applyFont="1" applyFill="1" applyBorder="1" applyAlignment="1">
      <alignment horizontal="left" vertical="center" wrapText="1"/>
    </xf>
    <xf numFmtId="0" fontId="47" fillId="0" borderId="15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center"/>
    </xf>
    <xf numFmtId="0" fontId="46" fillId="0" borderId="18" xfId="0" applyFont="1" applyFill="1" applyBorder="1" applyAlignment="1">
      <alignment horizontal="left" vertical="center" wrapText="1"/>
    </xf>
    <xf numFmtId="0" fontId="46" fillId="0" borderId="13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176" fontId="22" fillId="0" borderId="20" xfId="0" applyNumberFormat="1" applyFont="1" applyFill="1" applyBorder="1" applyAlignment="1">
      <alignment horizontal="right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1"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D1372C.824FC6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0</xdr:col>
      <xdr:colOff>1352550</xdr:colOff>
      <xdr:row>2</xdr:row>
      <xdr:rowOff>180975</xdr:rowOff>
    </xdr:to>
    <xdr:pic>
      <xdr:nvPicPr>
        <xdr:cNvPr id="20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0525" y="190500"/>
          <a:ext cx="962025" cy="3810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95250</xdr:colOff>
      <xdr:row>0</xdr:row>
      <xdr:rowOff>57150</xdr:rowOff>
    </xdr:from>
    <xdr:to>
      <xdr:col>8</xdr:col>
      <xdr:colOff>910457</xdr:colOff>
      <xdr:row>2</xdr:row>
      <xdr:rowOff>123825</xdr:rowOff>
    </xdr:to>
    <xdr:pic>
      <xdr:nvPicPr>
        <xdr:cNvPr id="4" name="图片 3" descr="cid:image003.jpg@01D1372C.824FC690"/>
        <xdr:cNvPicPr/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753100" y="57150"/>
          <a:ext cx="815207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zoomScaleSheetLayoutView="100" workbookViewId="0">
      <selection activeCell="J3" sqref="J3"/>
    </sheetView>
  </sheetViews>
  <sheetFormatPr defaultRowHeight="14.25"/>
  <cols>
    <col min="1" max="1" width="21.5" customWidth="1"/>
    <col min="2" max="2" width="6.125" customWidth="1"/>
    <col min="3" max="3" width="12.375" customWidth="1"/>
    <col min="4" max="4" width="13.5" customWidth="1"/>
    <col min="5" max="5" width="3.75" customWidth="1"/>
    <col min="6" max="6" width="2.875" customWidth="1"/>
    <col min="7" max="7" width="3.875" customWidth="1"/>
    <col min="8" max="8" width="10.25" customWidth="1"/>
    <col min="9" max="9" width="15.625" customWidth="1"/>
  </cols>
  <sheetData>
    <row r="1" spans="1:9" ht="12.6" customHeight="1">
      <c r="A1" s="9"/>
    </row>
    <row r="2" spans="1:9" ht="18.75">
      <c r="A2" s="119" t="s">
        <v>88</v>
      </c>
      <c r="B2" s="119"/>
      <c r="C2" s="119"/>
      <c r="D2" s="119"/>
      <c r="E2" s="119"/>
      <c r="F2" s="119"/>
      <c r="G2" s="119"/>
      <c r="H2" s="119"/>
      <c r="I2" s="119"/>
    </row>
    <row r="3" spans="1:9" ht="15.75">
      <c r="A3" s="120" t="s">
        <v>89</v>
      </c>
      <c r="B3" s="120"/>
      <c r="C3" s="120"/>
      <c r="D3" s="120"/>
      <c r="E3" s="120"/>
      <c r="F3" s="120"/>
      <c r="G3" s="120"/>
      <c r="H3" s="120"/>
      <c r="I3" s="120"/>
    </row>
    <row r="4" spans="1:9" ht="9" customHeight="1">
      <c r="A4" s="1"/>
      <c r="B4" s="1"/>
      <c r="C4" s="1"/>
      <c r="D4" s="1"/>
      <c r="E4" s="1"/>
      <c r="F4" s="1"/>
      <c r="G4" s="1"/>
      <c r="H4" s="1"/>
      <c r="I4" s="1"/>
    </row>
    <row r="5" spans="1:9" ht="8.4499999999999993" customHeight="1"/>
    <row r="6" spans="1:9" ht="15">
      <c r="A6" s="121" t="s">
        <v>16</v>
      </c>
      <c r="B6" s="122"/>
      <c r="C6" s="122"/>
      <c r="D6" s="122"/>
      <c r="E6" s="122"/>
      <c r="F6" s="122"/>
      <c r="G6" s="122"/>
      <c r="H6" s="122"/>
      <c r="I6" s="122"/>
    </row>
    <row r="7" spans="1:9" ht="15.75">
      <c r="A7" s="123" t="s">
        <v>17</v>
      </c>
      <c r="B7" s="123"/>
      <c r="C7" s="123"/>
      <c r="D7" s="123"/>
      <c r="E7" s="123"/>
      <c r="F7" s="123"/>
      <c r="G7" s="123"/>
      <c r="H7" s="123"/>
      <c r="I7" s="123"/>
    </row>
    <row r="8" spans="1:9" ht="14.1" customHeight="1">
      <c r="A8" s="2"/>
      <c r="B8" s="2"/>
      <c r="C8" s="2"/>
      <c r="D8" s="2"/>
      <c r="E8" s="2"/>
      <c r="F8" s="2"/>
      <c r="G8" s="2"/>
      <c r="H8" s="2"/>
      <c r="I8" s="2"/>
    </row>
    <row r="9" spans="1:9" ht="14.1" customHeight="1">
      <c r="A9" s="7" t="s">
        <v>24</v>
      </c>
      <c r="B9" s="124" t="s">
        <v>91</v>
      </c>
      <c r="C9" s="124"/>
      <c r="D9" s="124"/>
      <c r="E9" s="125" t="s">
        <v>94</v>
      </c>
      <c r="F9" s="125"/>
      <c r="G9" s="125"/>
      <c r="H9" s="125"/>
      <c r="I9" s="125"/>
    </row>
    <row r="10" spans="1:9" ht="14.1" customHeight="1">
      <c r="A10" s="7" t="s">
        <v>25</v>
      </c>
      <c r="B10" s="124" t="s">
        <v>92</v>
      </c>
      <c r="C10" s="124"/>
      <c r="D10" s="124"/>
      <c r="E10" s="125" t="s">
        <v>90</v>
      </c>
      <c r="F10" s="125"/>
      <c r="G10" s="125"/>
      <c r="H10" s="125"/>
      <c r="I10" s="125"/>
    </row>
    <row r="11" spans="1:9" ht="14.1" customHeight="1">
      <c r="A11" s="8" t="s">
        <v>26</v>
      </c>
      <c r="B11" s="126" t="s">
        <v>53</v>
      </c>
      <c r="C11" s="127"/>
      <c r="D11" s="127"/>
      <c r="E11" s="128" t="s">
        <v>27</v>
      </c>
      <c r="F11" s="129"/>
      <c r="G11" s="129"/>
      <c r="H11" s="129"/>
      <c r="I11" s="24" t="s">
        <v>45</v>
      </c>
    </row>
    <row r="12" spans="1:9" ht="14.1" customHeight="1">
      <c r="A12" s="11" t="s">
        <v>34</v>
      </c>
      <c r="B12" s="130" t="s">
        <v>49</v>
      </c>
      <c r="C12" s="130"/>
      <c r="D12" s="130"/>
      <c r="E12" s="131" t="s">
        <v>35</v>
      </c>
      <c r="F12" s="132"/>
      <c r="G12" s="132"/>
      <c r="H12" s="132"/>
      <c r="I12" s="24" t="s">
        <v>48</v>
      </c>
    </row>
    <row r="13" spans="1:9" ht="14.1" customHeight="1">
      <c r="A13" s="11" t="s">
        <v>36</v>
      </c>
      <c r="B13" s="133">
        <v>41935</v>
      </c>
      <c r="C13" s="130"/>
      <c r="D13" s="130"/>
      <c r="E13" s="131" t="s">
        <v>37</v>
      </c>
      <c r="F13" s="132"/>
      <c r="G13" s="132"/>
      <c r="H13" s="132"/>
      <c r="I13" s="10">
        <f>DATE(YEAR(B13)+3,MONTH(B13),DAY(B13)-1)</f>
        <v>43030</v>
      </c>
    </row>
    <row r="14" spans="1:9" ht="14.1" customHeight="1">
      <c r="A14" s="11" t="s">
        <v>38</v>
      </c>
      <c r="B14" s="130" t="s">
        <v>50</v>
      </c>
      <c r="C14" s="130"/>
      <c r="D14" s="130"/>
      <c r="E14" s="131" t="s">
        <v>39</v>
      </c>
      <c r="F14" s="132"/>
      <c r="G14" s="132"/>
      <c r="H14" s="132"/>
      <c r="I14" s="25">
        <v>41935</v>
      </c>
    </row>
    <row r="15" spans="1:9" ht="14.1" customHeight="1">
      <c r="A15" s="11" t="s">
        <v>40</v>
      </c>
      <c r="B15" s="83"/>
      <c r="C15" s="83"/>
      <c r="D15" s="83"/>
      <c r="E15" s="83"/>
      <c r="F15" s="83"/>
      <c r="G15" s="12"/>
      <c r="H15" s="12"/>
      <c r="I15" s="12"/>
    </row>
    <row r="16" spans="1:9" ht="6" customHeight="1">
      <c r="A16" s="26"/>
      <c r="B16" s="26"/>
      <c r="C16" s="26"/>
      <c r="D16" s="26"/>
      <c r="E16" s="26"/>
      <c r="F16" s="26"/>
      <c r="G16" s="26"/>
      <c r="H16" s="26"/>
      <c r="I16" s="26"/>
    </row>
    <row r="17" spans="1:9" ht="15">
      <c r="A17" s="29" t="s">
        <v>54</v>
      </c>
      <c r="B17" s="13"/>
      <c r="C17" s="13"/>
      <c r="D17" s="26"/>
      <c r="E17" s="26"/>
      <c r="F17" s="26"/>
      <c r="G17" s="84" t="s">
        <v>93</v>
      </c>
      <c r="H17" s="84"/>
      <c r="I17" s="84"/>
    </row>
    <row r="18" spans="1:9" ht="14.25" customHeight="1">
      <c r="A18" s="85" t="s">
        <v>18</v>
      </c>
      <c r="B18" s="86"/>
      <c r="C18" s="85" t="s">
        <v>0</v>
      </c>
      <c r="D18" s="86"/>
      <c r="E18" s="85" t="s">
        <v>1</v>
      </c>
      <c r="F18" s="87"/>
      <c r="G18" s="86"/>
      <c r="H18" s="14" t="s">
        <v>19</v>
      </c>
      <c r="I18" s="27" t="s">
        <v>20</v>
      </c>
    </row>
    <row r="19" spans="1:9" ht="25.5">
      <c r="A19" s="88" t="s">
        <v>21</v>
      </c>
      <c r="B19" s="89"/>
      <c r="C19" s="90" t="s">
        <v>2</v>
      </c>
      <c r="D19" s="91"/>
      <c r="E19" s="90" t="s">
        <v>3</v>
      </c>
      <c r="F19" s="92"/>
      <c r="G19" s="91"/>
      <c r="H19" s="15" t="s">
        <v>22</v>
      </c>
      <c r="I19" s="28" t="s">
        <v>4</v>
      </c>
    </row>
    <row r="20" spans="1:9" ht="14.1" customHeight="1">
      <c r="A20" s="93" t="s">
        <v>5</v>
      </c>
      <c r="B20" s="94"/>
      <c r="C20" s="95" t="s">
        <v>46</v>
      </c>
      <c r="D20" s="96"/>
      <c r="E20" s="97" t="s">
        <v>23</v>
      </c>
      <c r="F20" s="98"/>
      <c r="G20" s="99"/>
      <c r="H20" s="100" t="str">
        <f>IF(E20="Conform","PASS","FAIL")</f>
        <v>PASS</v>
      </c>
      <c r="I20" s="101" t="s">
        <v>41</v>
      </c>
    </row>
    <row r="21" spans="1:9" ht="14.1" customHeight="1">
      <c r="A21" s="103" t="s">
        <v>28</v>
      </c>
      <c r="B21" s="104"/>
      <c r="C21" s="105" t="s">
        <v>47</v>
      </c>
      <c r="D21" s="106"/>
      <c r="E21" s="107" t="s">
        <v>32</v>
      </c>
      <c r="F21" s="108"/>
      <c r="G21" s="109"/>
      <c r="H21" s="49"/>
      <c r="I21" s="102"/>
    </row>
    <row r="22" spans="1:9" s="30" customFormat="1" ht="14.1" customHeight="1">
      <c r="A22" s="137" t="s">
        <v>85</v>
      </c>
      <c r="B22" s="138"/>
      <c r="C22" s="112" t="s">
        <v>57</v>
      </c>
      <c r="D22" s="112"/>
      <c r="E22" s="112" t="s">
        <v>55</v>
      </c>
      <c r="F22" s="112"/>
      <c r="G22" s="112"/>
      <c r="H22" s="110" t="str">
        <f>IF(E22="Conform","PASS","FAIL")</f>
        <v>PASS</v>
      </c>
      <c r="I22" s="112" t="s">
        <v>86</v>
      </c>
    </row>
    <row r="23" spans="1:9" s="30" customFormat="1" ht="14.1" customHeight="1">
      <c r="A23" s="134" t="s">
        <v>87</v>
      </c>
      <c r="B23" s="135"/>
      <c r="C23" s="136" t="s">
        <v>58</v>
      </c>
      <c r="D23" s="136"/>
      <c r="E23" s="118" t="s">
        <v>56</v>
      </c>
      <c r="F23" s="113"/>
      <c r="G23" s="113"/>
      <c r="H23" s="111"/>
      <c r="I23" s="113"/>
    </row>
    <row r="24" spans="1:9" s="30" customFormat="1" ht="14.1" customHeight="1">
      <c r="A24" s="69" t="s">
        <v>6</v>
      </c>
      <c r="B24" s="70"/>
      <c r="C24" s="73">
        <v>20</v>
      </c>
      <c r="D24" s="75" t="s">
        <v>59</v>
      </c>
      <c r="E24" s="81"/>
      <c r="F24" s="81"/>
      <c r="G24" s="81"/>
      <c r="H24" s="71" t="str">
        <f>IF(E24&lt;=C24,"PASS","FAIL")</f>
        <v>PASS</v>
      </c>
      <c r="I24" s="53" t="s">
        <v>60</v>
      </c>
    </row>
    <row r="25" spans="1:9" s="30" customFormat="1" ht="14.1" customHeight="1">
      <c r="A25" s="55" t="s">
        <v>61</v>
      </c>
      <c r="B25" s="56"/>
      <c r="C25" s="74"/>
      <c r="D25" s="76"/>
      <c r="E25" s="82"/>
      <c r="F25" s="82"/>
      <c r="G25" s="82"/>
      <c r="H25" s="72"/>
      <c r="I25" s="54"/>
    </row>
    <row r="26" spans="1:9" s="30" customFormat="1" ht="14.1" customHeight="1" thickBot="1">
      <c r="A26" s="69" t="s">
        <v>7</v>
      </c>
      <c r="B26" s="70"/>
      <c r="C26" s="73">
        <v>99.5</v>
      </c>
      <c r="D26" s="77" t="s">
        <v>62</v>
      </c>
      <c r="E26" s="81"/>
      <c r="F26" s="81"/>
      <c r="G26" s="81"/>
      <c r="H26" s="71" t="str">
        <f>IF(E26&gt;=C26,"PASS","FAIL")</f>
        <v>FAIL</v>
      </c>
      <c r="I26" s="53" t="s">
        <v>63</v>
      </c>
    </row>
    <row r="27" spans="1:9" s="30" customFormat="1" ht="14.1" customHeight="1">
      <c r="A27" s="55" t="s">
        <v>64</v>
      </c>
      <c r="B27" s="56"/>
      <c r="C27" s="74"/>
      <c r="D27" s="78"/>
      <c r="E27" s="82"/>
      <c r="F27" s="82"/>
      <c r="G27" s="82"/>
      <c r="H27" s="72"/>
      <c r="I27" s="54"/>
    </row>
    <row r="28" spans="1:9" s="30" customFormat="1" ht="14.1" customHeight="1" thickBot="1">
      <c r="A28" s="57" t="s">
        <v>65</v>
      </c>
      <c r="B28" s="58"/>
      <c r="C28" s="59">
        <v>0.5</v>
      </c>
      <c r="D28" s="60" t="s">
        <v>66</v>
      </c>
      <c r="E28" s="139"/>
      <c r="F28" s="139"/>
      <c r="G28" s="139"/>
      <c r="H28" s="62" t="str">
        <f>IF(E28&lt;=C28,"PASS","FAIL")</f>
        <v>PASS</v>
      </c>
      <c r="I28" s="66" t="s">
        <v>67</v>
      </c>
    </row>
    <row r="29" spans="1:9" s="30" customFormat="1" ht="14.1" customHeight="1">
      <c r="A29" s="67" t="s">
        <v>68</v>
      </c>
      <c r="B29" s="68"/>
      <c r="C29" s="59"/>
      <c r="D29" s="61"/>
      <c r="E29" s="139"/>
      <c r="F29" s="139"/>
      <c r="G29" s="139"/>
      <c r="H29" s="62"/>
      <c r="I29" s="66"/>
    </row>
    <row r="30" spans="1:9" s="30" customFormat="1" ht="14.1" customHeight="1" thickBot="1">
      <c r="A30" s="69" t="s">
        <v>69</v>
      </c>
      <c r="B30" s="70"/>
      <c r="C30" s="73">
        <v>1.2606999999999999</v>
      </c>
      <c r="D30" s="77" t="s">
        <v>62</v>
      </c>
      <c r="E30" s="79"/>
      <c r="F30" s="79"/>
      <c r="G30" s="79"/>
      <c r="H30" s="71" t="str">
        <f>IF(E30&gt;=C30,"PASS","FAIL")</f>
        <v>FAIL</v>
      </c>
      <c r="I30" s="53" t="s">
        <v>63</v>
      </c>
    </row>
    <row r="31" spans="1:9" s="30" customFormat="1" ht="14.1" customHeight="1">
      <c r="A31" s="55" t="s">
        <v>8</v>
      </c>
      <c r="B31" s="56"/>
      <c r="C31" s="74"/>
      <c r="D31" s="78"/>
      <c r="E31" s="80"/>
      <c r="F31" s="80"/>
      <c r="G31" s="80"/>
      <c r="H31" s="72"/>
      <c r="I31" s="54"/>
    </row>
    <row r="32" spans="1:9" s="30" customFormat="1" ht="14.1" customHeight="1" thickBot="1">
      <c r="A32" s="140" t="s">
        <v>70</v>
      </c>
      <c r="B32" s="141"/>
      <c r="C32" s="142">
        <v>1</v>
      </c>
      <c r="D32" s="60" t="s">
        <v>66</v>
      </c>
      <c r="E32" s="139"/>
      <c r="F32" s="139"/>
      <c r="G32" s="139"/>
      <c r="H32" s="62" t="str">
        <f>IF(E32&lt;=C32,"PASS","FAIL")</f>
        <v>PASS</v>
      </c>
      <c r="I32" s="66" t="s">
        <v>71</v>
      </c>
    </row>
    <row r="33" spans="1:9" s="30" customFormat="1" ht="14.1" customHeight="1">
      <c r="A33" s="67" t="s">
        <v>72</v>
      </c>
      <c r="B33" s="68"/>
      <c r="C33" s="142"/>
      <c r="D33" s="61"/>
      <c r="E33" s="139"/>
      <c r="F33" s="139"/>
      <c r="G33" s="139"/>
      <c r="H33" s="62"/>
      <c r="I33" s="66"/>
    </row>
    <row r="34" spans="1:9" s="30" customFormat="1" ht="14.1" customHeight="1" thickBot="1">
      <c r="A34" s="69" t="s">
        <v>73</v>
      </c>
      <c r="B34" s="70"/>
      <c r="C34" s="73">
        <v>0.01</v>
      </c>
      <c r="D34" s="77" t="s">
        <v>74</v>
      </c>
      <c r="E34" s="81"/>
      <c r="F34" s="81"/>
      <c r="G34" s="81"/>
      <c r="H34" s="71" t="str">
        <f>IF(E34&lt;=C34,"PASS","FAIL")</f>
        <v>PASS</v>
      </c>
      <c r="I34" s="53" t="s">
        <v>75</v>
      </c>
    </row>
    <row r="35" spans="1:9" s="30" customFormat="1" ht="14.1" customHeight="1">
      <c r="A35" s="55" t="s">
        <v>76</v>
      </c>
      <c r="B35" s="56"/>
      <c r="C35" s="74"/>
      <c r="D35" s="78"/>
      <c r="E35" s="82"/>
      <c r="F35" s="82"/>
      <c r="G35" s="82"/>
      <c r="H35" s="72"/>
      <c r="I35" s="54"/>
    </row>
    <row r="36" spans="1:9" s="30" customFormat="1" ht="14.1" customHeight="1" thickBot="1">
      <c r="A36" s="57" t="s">
        <v>9</v>
      </c>
      <c r="B36" s="58"/>
      <c r="C36" s="59">
        <v>1E-3</v>
      </c>
      <c r="D36" s="60" t="s">
        <v>66</v>
      </c>
      <c r="E36" s="81"/>
      <c r="F36" s="81"/>
      <c r="G36" s="81"/>
      <c r="H36" s="62" t="str">
        <f>IF(F36&lt;=C36,"PASS","FAIL")</f>
        <v>PASS</v>
      </c>
      <c r="I36" s="66" t="s">
        <v>71</v>
      </c>
    </row>
    <row r="37" spans="1:9" s="30" customFormat="1" ht="14.1" customHeight="1">
      <c r="A37" s="67" t="s">
        <v>77</v>
      </c>
      <c r="B37" s="68"/>
      <c r="C37" s="59"/>
      <c r="D37" s="61"/>
      <c r="E37" s="82"/>
      <c r="F37" s="82"/>
      <c r="G37" s="82"/>
      <c r="H37" s="62"/>
      <c r="I37" s="66"/>
    </row>
    <row r="38" spans="1:9" s="30" customFormat="1" ht="14.1" customHeight="1">
      <c r="A38" s="69" t="s">
        <v>10</v>
      </c>
      <c r="B38" s="70"/>
      <c r="C38" s="73">
        <v>2E-3</v>
      </c>
      <c r="D38" s="75" t="s">
        <v>66</v>
      </c>
      <c r="E38" s="81"/>
      <c r="F38" s="81"/>
      <c r="G38" s="81"/>
      <c r="H38" s="71" t="str">
        <f t="shared" ref="H38" si="0">IF(F38&lt;=C38,"PASS","FAIL")</f>
        <v>PASS</v>
      </c>
      <c r="I38" s="53" t="s">
        <v>71</v>
      </c>
    </row>
    <row r="39" spans="1:9" s="30" customFormat="1" ht="14.1" customHeight="1">
      <c r="A39" s="55" t="s">
        <v>78</v>
      </c>
      <c r="B39" s="56"/>
      <c r="C39" s="74"/>
      <c r="D39" s="76"/>
      <c r="E39" s="82"/>
      <c r="F39" s="82"/>
      <c r="G39" s="82"/>
      <c r="H39" s="72"/>
      <c r="I39" s="54"/>
    </row>
    <row r="40" spans="1:9" s="30" customFormat="1" ht="14.1" customHeight="1" thickBot="1">
      <c r="A40" s="57" t="s">
        <v>11</v>
      </c>
      <c r="B40" s="58"/>
      <c r="C40" s="59">
        <v>5.0000000000000001E-4</v>
      </c>
      <c r="D40" s="60" t="s">
        <v>66</v>
      </c>
      <c r="E40" s="81"/>
      <c r="F40" s="81"/>
      <c r="G40" s="81"/>
      <c r="H40" s="62" t="str">
        <f t="shared" ref="H40" si="1">IF(F40&lt;=C40,"PASS","FAIL")</f>
        <v>PASS</v>
      </c>
      <c r="I40" s="66" t="s">
        <v>75</v>
      </c>
    </row>
    <row r="41" spans="1:9" s="30" customFormat="1" ht="14.1" customHeight="1">
      <c r="A41" s="67" t="s">
        <v>79</v>
      </c>
      <c r="B41" s="68"/>
      <c r="C41" s="59"/>
      <c r="D41" s="61"/>
      <c r="E41" s="82"/>
      <c r="F41" s="82"/>
      <c r="G41" s="82"/>
      <c r="H41" s="62"/>
      <c r="I41" s="66"/>
    </row>
    <row r="42" spans="1:9" s="30" customFormat="1" ht="14.1" customHeight="1" thickBot="1">
      <c r="A42" s="69" t="s">
        <v>80</v>
      </c>
      <c r="B42" s="70"/>
      <c r="C42" s="73">
        <v>1.4999999999999999E-4</v>
      </c>
      <c r="D42" s="77" t="s">
        <v>66</v>
      </c>
      <c r="E42" s="81"/>
      <c r="F42" s="81"/>
      <c r="G42" s="81"/>
      <c r="H42" s="71" t="str">
        <f t="shared" ref="H42" si="2">IF(F42&lt;=C42,"PASS","FAIL")</f>
        <v>PASS</v>
      </c>
      <c r="I42" s="53" t="s">
        <v>75</v>
      </c>
    </row>
    <row r="43" spans="1:9" s="30" customFormat="1" ht="14.1" customHeight="1">
      <c r="A43" s="55" t="s">
        <v>81</v>
      </c>
      <c r="B43" s="56"/>
      <c r="C43" s="74"/>
      <c r="D43" s="78"/>
      <c r="E43" s="82"/>
      <c r="F43" s="82"/>
      <c r="G43" s="82"/>
      <c r="H43" s="72"/>
      <c r="I43" s="54"/>
    </row>
    <row r="44" spans="1:9" ht="14.1" customHeight="1">
      <c r="A44" s="46" t="s">
        <v>12</v>
      </c>
      <c r="B44" s="47"/>
      <c r="C44" s="114" t="s">
        <v>83</v>
      </c>
      <c r="D44" s="115"/>
      <c r="E44" s="48" t="s">
        <v>23</v>
      </c>
      <c r="F44" s="48"/>
      <c r="G44" s="48"/>
      <c r="H44" s="49" t="str">
        <f>IF(E44="Conform","PASS","FAIL")</f>
        <v>PASS</v>
      </c>
      <c r="I44" s="51" t="s">
        <v>33</v>
      </c>
    </row>
    <row r="45" spans="1:9" ht="14.1" customHeight="1">
      <c r="A45" s="63" t="s">
        <v>13</v>
      </c>
      <c r="B45" s="64"/>
      <c r="C45" s="116" t="s">
        <v>82</v>
      </c>
      <c r="D45" s="117"/>
      <c r="E45" s="65" t="s">
        <v>32</v>
      </c>
      <c r="F45" s="65"/>
      <c r="G45" s="65"/>
      <c r="H45" s="50"/>
      <c r="I45" s="52"/>
    </row>
    <row r="46" spans="1:9" ht="28.9" customHeight="1">
      <c r="A46" s="31" t="s">
        <v>31</v>
      </c>
      <c r="B46" s="32"/>
      <c r="C46" s="33" t="s">
        <v>84</v>
      </c>
      <c r="D46" s="34"/>
      <c r="E46" s="34"/>
      <c r="F46" s="34"/>
      <c r="G46" s="34"/>
      <c r="H46" s="34"/>
      <c r="I46" s="35"/>
    </row>
    <row r="47" spans="1:9" ht="15" customHeight="1">
      <c r="A47" s="36" t="s">
        <v>14</v>
      </c>
      <c r="B47" s="37"/>
      <c r="C47" s="38" t="str">
        <f>IF(SUM(COUNTIF(H20:H45,"FAIL"))=0,"PASS","FAIL")</f>
        <v>FAIL</v>
      </c>
      <c r="D47" s="39"/>
      <c r="E47" s="39"/>
      <c r="F47" s="39"/>
      <c r="G47" s="39"/>
      <c r="H47" s="39"/>
      <c r="I47" s="40"/>
    </row>
    <row r="48" spans="1:9">
      <c r="A48" s="44" t="s">
        <v>15</v>
      </c>
      <c r="B48" s="45"/>
      <c r="C48" s="41"/>
      <c r="D48" s="42"/>
      <c r="E48" s="42"/>
      <c r="F48" s="42"/>
      <c r="G48" s="42"/>
      <c r="H48" s="42"/>
      <c r="I48" s="43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 ht="14.25" customHeight="1">
      <c r="A50" s="26" t="s">
        <v>52</v>
      </c>
      <c r="B50" s="13"/>
      <c r="C50" s="13"/>
      <c r="D50" s="26"/>
      <c r="E50" s="6" t="s">
        <v>30</v>
      </c>
      <c r="F50" s="6"/>
      <c r="G50" s="6"/>
      <c r="H50" s="6"/>
      <c r="I50" s="6"/>
    </row>
    <row r="51" spans="1:9" ht="7.15" customHeight="1">
      <c r="A51" s="26"/>
      <c r="B51" s="26"/>
      <c r="C51" s="26"/>
      <c r="D51" s="26"/>
      <c r="E51" s="6"/>
      <c r="F51" s="6"/>
      <c r="G51" s="6"/>
      <c r="H51" s="6"/>
      <c r="I51" s="6"/>
    </row>
    <row r="52" spans="1:9" ht="15">
      <c r="A52" s="26" t="s">
        <v>51</v>
      </c>
      <c r="B52" s="13"/>
      <c r="C52" s="13"/>
      <c r="D52" s="26"/>
      <c r="E52" s="6" t="s">
        <v>29</v>
      </c>
      <c r="F52" s="6"/>
      <c r="G52" s="6"/>
      <c r="H52" s="6"/>
      <c r="I52" s="6"/>
    </row>
    <row r="53" spans="1:9" ht="15">
      <c r="A53" s="13"/>
      <c r="B53" s="13"/>
      <c r="C53" s="13"/>
      <c r="D53" s="26"/>
      <c r="E53" s="6"/>
      <c r="F53" s="6"/>
      <c r="G53" s="6"/>
      <c r="H53" s="6"/>
      <c r="I53" s="6"/>
    </row>
    <row r="54" spans="1:9" s="17" customFormat="1" ht="10.15" customHeight="1">
      <c r="A54" s="20" t="s">
        <v>44</v>
      </c>
      <c r="B54" s="20"/>
      <c r="C54" s="20"/>
      <c r="D54" s="20"/>
      <c r="E54" s="16"/>
      <c r="F54" s="3"/>
      <c r="G54" s="3"/>
      <c r="H54" s="3"/>
      <c r="I54" s="3"/>
    </row>
    <row r="55" spans="1:9" s="17" customFormat="1" ht="10.15" customHeight="1">
      <c r="A55" s="21" t="s">
        <v>42</v>
      </c>
      <c r="B55" s="21"/>
      <c r="C55" s="21"/>
      <c r="D55" s="21"/>
      <c r="E55" s="18"/>
      <c r="F55" s="4"/>
      <c r="G55" s="4"/>
      <c r="H55" s="4"/>
      <c r="I55" s="4"/>
    </row>
    <row r="56" spans="1:9" s="17" customFormat="1" ht="10.15" customHeight="1">
      <c r="A56" s="22" t="s">
        <v>43</v>
      </c>
      <c r="B56" s="22"/>
      <c r="C56" s="22"/>
      <c r="D56" s="22"/>
      <c r="E56" s="19"/>
      <c r="F56" s="5"/>
      <c r="G56" s="5"/>
      <c r="H56" s="5"/>
      <c r="I56" s="5"/>
    </row>
    <row r="57" spans="1:9" ht="8.25" customHeight="1">
      <c r="A57" s="23"/>
      <c r="B57" s="23"/>
      <c r="C57" s="23"/>
      <c r="D57" s="23"/>
    </row>
    <row r="58" spans="1:9">
      <c r="A58" s="23"/>
      <c r="B58" s="23"/>
      <c r="C58" s="23"/>
      <c r="D58" s="23"/>
    </row>
    <row r="59" spans="1:9">
      <c r="A59" s="23"/>
      <c r="B59" s="23"/>
      <c r="C59" s="23"/>
      <c r="D59" s="23"/>
    </row>
  </sheetData>
  <protectedRanges>
    <protectedRange sqref="I13" name="区域1_2_1"/>
    <protectedRange sqref="B15:F15" name="区域1_1"/>
    <protectedRange sqref="E22:E23" name="区域1_4"/>
    <protectedRange sqref="E26 E28 E30 E32 E34 E24 E36 E38 E40 E42" name="区域1_5"/>
  </protectedRanges>
  <mergeCells count="123">
    <mergeCell ref="A23:B23"/>
    <mergeCell ref="C23:D23"/>
    <mergeCell ref="E36:G37"/>
    <mergeCell ref="E38:G39"/>
    <mergeCell ref="E40:G41"/>
    <mergeCell ref="E42:G43"/>
    <mergeCell ref="A22:B22"/>
    <mergeCell ref="C22:D22"/>
    <mergeCell ref="E22:G22"/>
    <mergeCell ref="A24:B24"/>
    <mergeCell ref="C24:C25"/>
    <mergeCell ref="D24:D25"/>
    <mergeCell ref="E24:G25"/>
    <mergeCell ref="A28:B28"/>
    <mergeCell ref="C28:C29"/>
    <mergeCell ref="D28:D29"/>
    <mergeCell ref="E28:G29"/>
    <mergeCell ref="A32:B32"/>
    <mergeCell ref="C32:C33"/>
    <mergeCell ref="D32:D33"/>
    <mergeCell ref="E32:G33"/>
    <mergeCell ref="A36:B36"/>
    <mergeCell ref="C36:C37"/>
    <mergeCell ref="D36:D37"/>
    <mergeCell ref="H22:H23"/>
    <mergeCell ref="I22:I23"/>
    <mergeCell ref="C44:D44"/>
    <mergeCell ref="C45:D45"/>
    <mergeCell ref="E23:G23"/>
    <mergeCell ref="E34:G35"/>
    <mergeCell ref="C42:C43"/>
    <mergeCell ref="D42:D43"/>
    <mergeCell ref="A2:I2"/>
    <mergeCell ref="A3:I3"/>
    <mergeCell ref="A6:I6"/>
    <mergeCell ref="A7:I7"/>
    <mergeCell ref="B9:D9"/>
    <mergeCell ref="E9:I9"/>
    <mergeCell ref="B10:D10"/>
    <mergeCell ref="E10:I10"/>
    <mergeCell ref="B11:D11"/>
    <mergeCell ref="E11:H11"/>
    <mergeCell ref="B12:D12"/>
    <mergeCell ref="E12:H12"/>
    <mergeCell ref="B13:D13"/>
    <mergeCell ref="E13:H13"/>
    <mergeCell ref="B14:D14"/>
    <mergeCell ref="E14:H14"/>
    <mergeCell ref="B15:F15"/>
    <mergeCell ref="G17:I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H20:H21"/>
    <mergeCell ref="I20:I21"/>
    <mergeCell ref="A21:B21"/>
    <mergeCell ref="C21:D21"/>
    <mergeCell ref="E21:G21"/>
    <mergeCell ref="H24:H25"/>
    <mergeCell ref="I24:I25"/>
    <mergeCell ref="A25:B25"/>
    <mergeCell ref="A26:B26"/>
    <mergeCell ref="C26:C27"/>
    <mergeCell ref="D26:D27"/>
    <mergeCell ref="E26:G27"/>
    <mergeCell ref="H26:H27"/>
    <mergeCell ref="I26:I27"/>
    <mergeCell ref="A27:B27"/>
    <mergeCell ref="H28:H29"/>
    <mergeCell ref="I28:I29"/>
    <mergeCell ref="A29:B29"/>
    <mergeCell ref="A30:B30"/>
    <mergeCell ref="C30:C31"/>
    <mergeCell ref="D30:D31"/>
    <mergeCell ref="E30:G31"/>
    <mergeCell ref="H30:H31"/>
    <mergeCell ref="I30:I31"/>
    <mergeCell ref="A31:B31"/>
    <mergeCell ref="H32:H33"/>
    <mergeCell ref="I32:I33"/>
    <mergeCell ref="A33:B33"/>
    <mergeCell ref="A34:B34"/>
    <mergeCell ref="C34:C35"/>
    <mergeCell ref="D34:D35"/>
    <mergeCell ref="H34:H35"/>
    <mergeCell ref="I34:I35"/>
    <mergeCell ref="A35:B35"/>
    <mergeCell ref="H36:H37"/>
    <mergeCell ref="I36:I37"/>
    <mergeCell ref="A37:B37"/>
    <mergeCell ref="A38:B38"/>
    <mergeCell ref="C38:C39"/>
    <mergeCell ref="D38:D39"/>
    <mergeCell ref="H38:H39"/>
    <mergeCell ref="I38:I39"/>
    <mergeCell ref="A39:B39"/>
    <mergeCell ref="I42:I43"/>
    <mergeCell ref="A43:B43"/>
    <mergeCell ref="A40:B40"/>
    <mergeCell ref="C40:C41"/>
    <mergeCell ref="D40:D41"/>
    <mergeCell ref="H40:H41"/>
    <mergeCell ref="A45:B45"/>
    <mergeCell ref="E45:G45"/>
    <mergeCell ref="I40:I41"/>
    <mergeCell ref="A41:B41"/>
    <mergeCell ref="A42:B42"/>
    <mergeCell ref="H42:H43"/>
    <mergeCell ref="A46:B46"/>
    <mergeCell ref="C46:I46"/>
    <mergeCell ref="A47:B47"/>
    <mergeCell ref="C47:I48"/>
    <mergeCell ref="A48:B48"/>
    <mergeCell ref="A44:B44"/>
    <mergeCell ref="E44:G44"/>
    <mergeCell ref="H44:H45"/>
    <mergeCell ref="I44:I45"/>
  </mergeCells>
  <phoneticPr fontId="19" type="noConversion"/>
  <conditionalFormatting sqref="H44 C47 H20 H22 H34 H28 H30 H32 H24 H36 H38 H40 H42 H26">
    <cfRule type="cellIs" dxfId="0" priority="3" stopIfTrue="1" operator="equal">
      <formula>"FAIL"</formula>
    </cfRule>
  </conditionalFormatting>
  <pageMargins left="0.59055118110236227" right="0.19685039370078741" top="0.15748031496062992" bottom="0.15748031496062992" header="0.15748031496062992" footer="0.15748031496062992"/>
  <pageSetup paperSize="9" scale="9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GLY-995 江苏龙蟠模板</vt:lpstr>
      <vt:lpstr>'GLY-995 江苏龙蟠模板'!Print_Area</vt:lpstr>
    </vt:vector>
  </TitlesOfParts>
  <Company>MSCD龙帝国技术社区 Htpp://Bbs.Mscode.Cc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kogadmin</dc:creator>
  <cp:lastModifiedBy>admin</cp:lastModifiedBy>
  <cp:lastPrinted>2016-02-22T08:14:06Z</cp:lastPrinted>
  <dcterms:created xsi:type="dcterms:W3CDTF">2012-12-20T07:19:35Z</dcterms:created>
  <dcterms:modified xsi:type="dcterms:W3CDTF">2016-03-09T09:23:34Z</dcterms:modified>
</cp:coreProperties>
</file>